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C:\Users\SHENG\Desktop\财务报表分析\"/>
    </mc:Choice>
  </mc:AlternateContent>
  <xr:revisionPtr revIDLastSave="0" documentId="13_ncr:1_{956DBB4F-4B0B-40E5-AF7A-7CA5523F838D}" xr6:coauthVersionLast="46" xr6:coauthVersionMax="46" xr10:uidLastSave="{00000000-0000-0000-0000-000000000000}"/>
  <bookViews>
    <workbookView xWindow="-8595" yWindow="1635" windowWidth="17280" windowHeight="9105" tabRatio="687" activeTab="2" xr2:uid="{00000000-000D-0000-FFFF-FFFF00000000}"/>
  </bookViews>
  <sheets>
    <sheet name="表1资产负债表" sheetId="3" r:id="rId1"/>
    <sheet name="表2利润表" sheetId="1" r:id="rId2"/>
    <sheet name="表3现金流量" sheetId="5" r:id="rId3"/>
    <sheet name="辅助分析数据（自动生成请勿改动）" sheetId="40" state="hidden" r:id="rId4"/>
  </sheets>
  <calcPr calcId="191029" concurrentCalc="0"/>
  <fileRecoveryPr autoRecover="0"/>
</workbook>
</file>

<file path=xl/calcChain.xml><?xml version="1.0" encoding="utf-8"?>
<calcChain xmlns="http://schemas.openxmlformats.org/spreadsheetml/2006/main">
  <c r="C203" i="40" l="1"/>
  <c r="D203" i="40"/>
  <c r="E203" i="40"/>
  <c r="F203" i="40"/>
  <c r="B203" i="40"/>
  <c r="C199" i="40"/>
  <c r="D199" i="40"/>
  <c r="E199" i="40"/>
  <c r="F199" i="40"/>
  <c r="B199" i="40"/>
  <c r="C102" i="40"/>
  <c r="D102" i="40"/>
  <c r="E102" i="40"/>
  <c r="F102" i="40"/>
  <c r="B102" i="40"/>
  <c r="C101" i="40"/>
  <c r="D101" i="40"/>
  <c r="E101" i="40"/>
  <c r="F101" i="40"/>
  <c r="B101" i="40"/>
  <c r="B100" i="40"/>
  <c r="C100" i="40"/>
  <c r="D100" i="40"/>
  <c r="E100" i="40"/>
  <c r="F100" i="40"/>
  <c r="C99" i="40"/>
  <c r="D99" i="40"/>
  <c r="E99" i="40"/>
  <c r="F99" i="40"/>
  <c r="B99" i="40"/>
  <c r="C98" i="40"/>
  <c r="D98" i="40"/>
  <c r="E98" i="40"/>
  <c r="F98" i="40"/>
  <c r="B98" i="40"/>
  <c r="C177" i="40"/>
  <c r="D177" i="40"/>
  <c r="E177" i="40"/>
  <c r="F177" i="40"/>
  <c r="B177" i="40"/>
  <c r="C176" i="40"/>
  <c r="D176" i="40"/>
  <c r="E176" i="40"/>
  <c r="F176" i="40"/>
  <c r="B176" i="40"/>
  <c r="B174" i="40"/>
  <c r="B175" i="40"/>
  <c r="B178" i="40"/>
  <c r="C175" i="40"/>
  <c r="D175" i="40"/>
  <c r="E175" i="40"/>
  <c r="F175" i="40"/>
  <c r="C174" i="40"/>
  <c r="D174" i="40"/>
  <c r="E174" i="40"/>
  <c r="F174" i="40"/>
  <c r="C130" i="40"/>
  <c r="D130" i="40"/>
  <c r="E130" i="40"/>
  <c r="F130" i="40"/>
  <c r="B130" i="40"/>
  <c r="F133" i="40"/>
  <c r="E133" i="40"/>
  <c r="D133" i="40"/>
  <c r="C133" i="40"/>
  <c r="B133" i="40"/>
  <c r="F132" i="40"/>
  <c r="E132" i="40"/>
  <c r="D132" i="40"/>
  <c r="C132" i="40"/>
  <c r="B132" i="40"/>
  <c r="F131" i="40"/>
  <c r="E131" i="40"/>
  <c r="D131" i="40"/>
  <c r="C131" i="40"/>
  <c r="B131" i="40"/>
  <c r="C142" i="40"/>
  <c r="D142" i="40"/>
  <c r="E142" i="40"/>
  <c r="B142" i="40"/>
  <c r="C127" i="40"/>
  <c r="D127" i="40"/>
  <c r="C144" i="40"/>
  <c r="E127" i="40"/>
  <c r="D144" i="40"/>
  <c r="F127" i="40"/>
  <c r="B127" i="40"/>
  <c r="C126" i="40"/>
  <c r="D126" i="40"/>
  <c r="E126" i="40"/>
  <c r="F126" i="40"/>
  <c r="B126" i="40"/>
  <c r="C125" i="40"/>
  <c r="D125" i="40"/>
  <c r="E125" i="40"/>
  <c r="F125" i="40"/>
  <c r="B125" i="40"/>
  <c r="B143" i="40"/>
  <c r="C123" i="40"/>
  <c r="D123" i="40"/>
  <c r="E123" i="40"/>
  <c r="F123" i="40"/>
  <c r="B123" i="40"/>
  <c r="F122" i="40"/>
  <c r="E122" i="40"/>
  <c r="D122" i="40"/>
  <c r="C122" i="40"/>
  <c r="B122" i="40"/>
  <c r="F121" i="40"/>
  <c r="E121" i="40"/>
  <c r="D121" i="40"/>
  <c r="C121" i="40"/>
  <c r="B121" i="40"/>
  <c r="F120" i="40"/>
  <c r="E120" i="40"/>
  <c r="D120" i="40"/>
  <c r="C120" i="40"/>
  <c r="B120" i="40"/>
  <c r="A111" i="40"/>
  <c r="A110" i="40"/>
  <c r="A107" i="40"/>
  <c r="A108" i="40"/>
  <c r="A109" i="40"/>
  <c r="A106" i="40"/>
  <c r="C75" i="40"/>
  <c r="D75" i="40"/>
  <c r="E75" i="40"/>
  <c r="B75" i="40"/>
  <c r="B92" i="40"/>
  <c r="C92" i="40"/>
  <c r="D92" i="40"/>
  <c r="E92" i="40"/>
  <c r="B71" i="40"/>
  <c r="C71" i="40"/>
  <c r="D71" i="40"/>
  <c r="E71" i="40"/>
  <c r="F91" i="40"/>
  <c r="E91" i="40"/>
  <c r="D91" i="40"/>
  <c r="C91" i="40"/>
  <c r="B91" i="40"/>
  <c r="F90" i="40"/>
  <c r="E90" i="40"/>
  <c r="D90" i="40"/>
  <c r="C90" i="40"/>
  <c r="B90" i="40"/>
  <c r="C88" i="40"/>
  <c r="D88" i="40"/>
  <c r="E88" i="40"/>
  <c r="F88" i="40"/>
  <c r="B88" i="40"/>
  <c r="C80" i="40"/>
  <c r="D80" i="40"/>
  <c r="E80" i="40"/>
  <c r="F80" i="40"/>
  <c r="B80" i="40"/>
  <c r="F83" i="40"/>
  <c r="E83" i="40"/>
  <c r="E94" i="40"/>
  <c r="D83" i="40"/>
  <c r="C83" i="40"/>
  <c r="B83" i="40"/>
  <c r="F82" i="40"/>
  <c r="E82" i="40"/>
  <c r="D82" i="40"/>
  <c r="C82" i="40"/>
  <c r="B82" i="40"/>
  <c r="F81" i="40"/>
  <c r="E81" i="40"/>
  <c r="D81" i="40"/>
  <c r="C81" i="40"/>
  <c r="B81" i="40"/>
  <c r="C64" i="40"/>
  <c r="D64" i="40"/>
  <c r="E64" i="40"/>
  <c r="F64" i="40"/>
  <c r="B64" i="40"/>
  <c r="B163" i="40"/>
  <c r="C163" i="40"/>
  <c r="D163" i="40"/>
  <c r="E163" i="40"/>
  <c r="F163" i="40"/>
  <c r="C53" i="40"/>
  <c r="D53" i="40"/>
  <c r="E53" i="40"/>
  <c r="B53" i="40"/>
  <c r="F43" i="40"/>
  <c r="F42" i="40"/>
  <c r="F41" i="40"/>
  <c r="F40" i="40"/>
  <c r="E43" i="40"/>
  <c r="E42" i="40"/>
  <c r="E41" i="40"/>
  <c r="E40" i="40"/>
  <c r="D43" i="40"/>
  <c r="D42" i="40"/>
  <c r="D41" i="40"/>
  <c r="D40" i="40"/>
  <c r="C43" i="40"/>
  <c r="C42" i="40"/>
  <c r="C41" i="40"/>
  <c r="C40" i="40"/>
  <c r="B43" i="40"/>
  <c r="B42" i="40"/>
  <c r="B41" i="40"/>
  <c r="B40" i="40"/>
  <c r="B46" i="40"/>
  <c r="C46" i="40"/>
  <c r="D46" i="40"/>
  <c r="E46" i="40"/>
  <c r="C32" i="40"/>
  <c r="D32" i="40"/>
  <c r="E32" i="40"/>
  <c r="B32" i="40"/>
  <c r="C39" i="40"/>
  <c r="D39" i="40"/>
  <c r="E39" i="40"/>
  <c r="F39" i="40"/>
  <c r="B39" i="40"/>
  <c r="C65" i="40"/>
  <c r="D65" i="40"/>
  <c r="E65" i="40"/>
  <c r="F65" i="40"/>
  <c r="B65" i="40"/>
  <c r="C24" i="40"/>
  <c r="D24" i="40"/>
  <c r="E24" i="40"/>
  <c r="F24" i="40"/>
  <c r="B24" i="40"/>
  <c r="F156" i="40"/>
  <c r="F154" i="40"/>
  <c r="F153" i="40"/>
  <c r="F152" i="40"/>
  <c r="F151" i="40"/>
  <c r="E51" i="40"/>
  <c r="E58" i="40"/>
  <c r="E50" i="40"/>
  <c r="E49" i="40"/>
  <c r="E56" i="40"/>
  <c r="E48" i="40"/>
  <c r="E156" i="40"/>
  <c r="E154" i="40"/>
  <c r="E153" i="40"/>
  <c r="E152" i="40"/>
  <c r="E151" i="40"/>
  <c r="D51" i="40"/>
  <c r="D58" i="40"/>
  <c r="D50" i="40"/>
  <c r="D49" i="40"/>
  <c r="D48" i="40"/>
  <c r="D156" i="40"/>
  <c r="D154" i="40"/>
  <c r="D153" i="40"/>
  <c r="D152" i="40"/>
  <c r="D151" i="40"/>
  <c r="C51" i="40"/>
  <c r="C58" i="40"/>
  <c r="C50" i="40"/>
  <c r="C57" i="40"/>
  <c r="C49" i="40"/>
  <c r="C48" i="40"/>
  <c r="C55" i="40"/>
  <c r="C156" i="40"/>
  <c r="C154" i="40"/>
  <c r="C153" i="40"/>
  <c r="C152" i="40"/>
  <c r="C151" i="40"/>
  <c r="B51" i="40"/>
  <c r="B50" i="40"/>
  <c r="B49" i="40"/>
  <c r="B56" i="40"/>
  <c r="B48" i="40"/>
  <c r="B13" i="40"/>
  <c r="C13" i="40"/>
  <c r="D13" i="40"/>
  <c r="E13" i="40"/>
  <c r="B9" i="40"/>
  <c r="C9" i="40"/>
  <c r="D9" i="40"/>
  <c r="E9" i="40"/>
  <c r="C4" i="40"/>
  <c r="D4" i="40"/>
  <c r="E4" i="40"/>
  <c r="F4" i="40"/>
  <c r="B4" i="40"/>
  <c r="F166" i="40"/>
  <c r="E166" i="40"/>
  <c r="D166" i="40"/>
  <c r="C166" i="40"/>
  <c r="B166" i="40"/>
  <c r="C162" i="40"/>
  <c r="D162" i="40"/>
  <c r="E162" i="40"/>
  <c r="F162" i="40"/>
  <c r="B162" i="40"/>
  <c r="F164" i="40"/>
  <c r="E164" i="40"/>
  <c r="D164" i="40"/>
  <c r="C164" i="40"/>
  <c r="B164" i="40"/>
  <c r="B28" i="40"/>
  <c r="C28" i="40"/>
  <c r="D28" i="40"/>
  <c r="E28" i="40"/>
  <c r="F21" i="40"/>
  <c r="E21" i="40"/>
  <c r="D21" i="40"/>
  <c r="C21" i="40"/>
  <c r="B21" i="40"/>
  <c r="C194" i="40"/>
  <c r="D194" i="40"/>
  <c r="C26" i="40"/>
  <c r="C45" i="40"/>
  <c r="D45" i="40"/>
  <c r="C30" i="40"/>
  <c r="D26" i="40"/>
  <c r="C47" i="40"/>
  <c r="C34" i="40"/>
  <c r="C54" i="40"/>
  <c r="F134" i="40"/>
  <c r="E105" i="40"/>
  <c r="F182" i="40"/>
  <c r="F189" i="40"/>
  <c r="F193" i="40"/>
  <c r="F198" i="40"/>
  <c r="F202" i="40"/>
  <c r="F206" i="40"/>
  <c r="F210" i="40"/>
  <c r="F214" i="40"/>
  <c r="F218" i="40"/>
  <c r="F173" i="40"/>
  <c r="F194" i="40"/>
  <c r="F129" i="40"/>
  <c r="F128" i="40"/>
  <c r="F89" i="40"/>
  <c r="F45" i="40"/>
  <c r="F26" i="40"/>
  <c r="F27" i="40"/>
  <c r="F66" i="40"/>
  <c r="F67" i="40"/>
  <c r="E182" i="40"/>
  <c r="E189" i="40"/>
  <c r="E193" i="40"/>
  <c r="E198" i="40"/>
  <c r="E202" i="40"/>
  <c r="E206" i="40"/>
  <c r="E210" i="40"/>
  <c r="E214" i="40"/>
  <c r="E218" i="40"/>
  <c r="D182" i="40"/>
  <c r="D189" i="40"/>
  <c r="D193" i="40"/>
  <c r="D198" i="40"/>
  <c r="D202" i="40"/>
  <c r="D206" i="40"/>
  <c r="D210" i="40"/>
  <c r="D214" i="40"/>
  <c r="D218" i="40"/>
  <c r="C182" i="40"/>
  <c r="C189" i="40"/>
  <c r="C193" i="40"/>
  <c r="C198" i="40"/>
  <c r="C202" i="40"/>
  <c r="C206" i="40"/>
  <c r="C210" i="40"/>
  <c r="C214" i="40"/>
  <c r="C218" i="40"/>
  <c r="B182" i="40"/>
  <c r="B189" i="40"/>
  <c r="B193" i="40"/>
  <c r="B198" i="40"/>
  <c r="B202" i="40"/>
  <c r="B206" i="40"/>
  <c r="B210" i="40"/>
  <c r="B214" i="40"/>
  <c r="B218" i="40"/>
  <c r="D105" i="40"/>
  <c r="C105" i="40"/>
  <c r="B105" i="40"/>
  <c r="D106" i="40"/>
  <c r="D109" i="40"/>
  <c r="F22" i="40"/>
  <c r="B109" i="40"/>
  <c r="B110" i="40"/>
  <c r="B106" i="40"/>
  <c r="C110" i="40"/>
  <c r="F69" i="40"/>
  <c r="C106" i="40"/>
  <c r="C109" i="40"/>
  <c r="D110" i="40"/>
  <c r="D107" i="40"/>
  <c r="D108" i="40"/>
  <c r="C107" i="40"/>
  <c r="C108" i="40"/>
  <c r="B107" i="40"/>
  <c r="B108" i="40"/>
  <c r="F23" i="40"/>
  <c r="F7" i="40"/>
  <c r="F5" i="40"/>
  <c r="F25" i="40"/>
  <c r="F68" i="40"/>
  <c r="F6" i="40"/>
  <c r="F8" i="40"/>
  <c r="F70" i="40"/>
  <c r="F207" i="40"/>
  <c r="B194" i="40"/>
  <c r="B7" i="40"/>
  <c r="C111" i="40"/>
  <c r="E194" i="40"/>
  <c r="D111" i="40"/>
  <c r="B111" i="40"/>
  <c r="F211" i="40"/>
  <c r="F190" i="40"/>
  <c r="B67" i="40"/>
  <c r="C66" i="40"/>
  <c r="B73" i="40"/>
  <c r="B66" i="40"/>
  <c r="B77" i="40"/>
  <c r="C150" i="40"/>
  <c r="C89" i="40"/>
  <c r="C31" i="40"/>
  <c r="D27" i="40"/>
  <c r="C93" i="40"/>
  <c r="C35" i="40"/>
  <c r="E89" i="40"/>
  <c r="E45" i="40"/>
  <c r="D34" i="40"/>
  <c r="E26" i="40"/>
  <c r="D47" i="40"/>
  <c r="D54" i="40"/>
  <c r="D30" i="40"/>
  <c r="E34" i="40"/>
  <c r="E47" i="40"/>
  <c r="E30" i="40"/>
  <c r="E67" i="40"/>
  <c r="E155" i="40"/>
  <c r="D74" i="40"/>
  <c r="E74" i="40"/>
  <c r="F155" i="40"/>
  <c r="C27" i="40"/>
  <c r="B35" i="40"/>
  <c r="B93" i="40"/>
  <c r="B31" i="40"/>
  <c r="D7" i="40"/>
  <c r="C74" i="40"/>
  <c r="D67" i="40"/>
  <c r="D155" i="40"/>
  <c r="E66" i="40"/>
  <c r="E150" i="40"/>
  <c r="D73" i="40"/>
  <c r="E73" i="40"/>
  <c r="F150" i="40"/>
  <c r="B27" i="40"/>
  <c r="C67" i="40"/>
  <c r="B74" i="40"/>
  <c r="C155" i="40"/>
  <c r="D150" i="40"/>
  <c r="C73" i="40"/>
  <c r="C77" i="40"/>
  <c r="D66" i="40"/>
  <c r="D89" i="40"/>
  <c r="E27" i="40"/>
  <c r="D93" i="40"/>
  <c r="D31" i="40"/>
  <c r="D35" i="40"/>
  <c r="E35" i="40"/>
  <c r="E31" i="40"/>
  <c r="E93" i="40"/>
  <c r="B89" i="40"/>
  <c r="B45" i="40"/>
  <c r="B44" i="40"/>
  <c r="B26" i="40"/>
  <c r="B34" i="40"/>
  <c r="B47" i="40"/>
  <c r="B30" i="40"/>
  <c r="B5" i="40"/>
  <c r="B25" i="40"/>
  <c r="B173" i="40"/>
  <c r="C16" i="40"/>
  <c r="D70" i="40"/>
  <c r="E23" i="40"/>
  <c r="E69" i="40"/>
  <c r="C186" i="40"/>
  <c r="C119" i="40"/>
  <c r="C173" i="40"/>
  <c r="D186" i="40"/>
  <c r="C78" i="40"/>
  <c r="C29" i="40"/>
  <c r="C14" i="40"/>
  <c r="D5" i="40"/>
  <c r="D25" i="40"/>
  <c r="C33" i="40"/>
  <c r="C10" i="40"/>
  <c r="D22" i="40"/>
  <c r="C68" i="40"/>
  <c r="C149" i="40"/>
  <c r="C6" i="40"/>
  <c r="B6" i="40"/>
  <c r="B11" i="40"/>
  <c r="B72" i="40"/>
  <c r="B15" i="40"/>
  <c r="B22" i="40"/>
  <c r="B33" i="40"/>
  <c r="B10" i="40"/>
  <c r="B29" i="40"/>
  <c r="B14" i="40"/>
  <c r="C5" i="40"/>
  <c r="C25" i="40"/>
  <c r="C22" i="40"/>
  <c r="E7" i="40"/>
  <c r="D16" i="40"/>
  <c r="E16" i="40"/>
  <c r="D69" i="40"/>
  <c r="D68" i="40"/>
  <c r="D149" i="40"/>
  <c r="D6" i="40"/>
  <c r="D8" i="40"/>
  <c r="C72" i="40"/>
  <c r="C15" i="40"/>
  <c r="D29" i="40"/>
  <c r="D14" i="40"/>
  <c r="D33" i="40"/>
  <c r="D10" i="40"/>
  <c r="E5" i="40"/>
  <c r="E25" i="40"/>
  <c r="E29" i="40"/>
  <c r="E14" i="40"/>
  <c r="E33" i="40"/>
  <c r="E10" i="40"/>
  <c r="E68" i="40"/>
  <c r="D72" i="40"/>
  <c r="D15" i="40"/>
  <c r="E6" i="40"/>
  <c r="E8" i="40"/>
  <c r="E149" i="40"/>
  <c r="F149" i="40"/>
  <c r="E72" i="40"/>
  <c r="E15" i="40"/>
  <c r="B68" i="40"/>
  <c r="B76" i="40"/>
  <c r="B54" i="40"/>
  <c r="B69" i="40"/>
  <c r="E70" i="40"/>
  <c r="E22" i="40"/>
  <c r="D23" i="40"/>
  <c r="C69" i="40"/>
  <c r="B16" i="40"/>
  <c r="C7" i="40"/>
  <c r="C12" i="40"/>
  <c r="C70" i="40"/>
  <c r="B23" i="40"/>
  <c r="C23" i="40"/>
  <c r="B70" i="40"/>
  <c r="B190" i="40"/>
  <c r="C11" i="40"/>
  <c r="E12" i="40"/>
  <c r="D12" i="40"/>
  <c r="D185" i="40"/>
  <c r="D184" i="40"/>
  <c r="C185" i="40"/>
  <c r="C219" i="40"/>
  <c r="C183" i="40"/>
  <c r="D190" i="40"/>
  <c r="C184" i="40"/>
  <c r="D219" i="40"/>
  <c r="D183" i="40"/>
  <c r="C190" i="40"/>
  <c r="C215" i="40"/>
  <c r="C207" i="40"/>
  <c r="D215" i="40"/>
  <c r="D207" i="40"/>
  <c r="E190" i="40"/>
  <c r="D128" i="40"/>
  <c r="D134" i="40"/>
  <c r="D129" i="40"/>
  <c r="C128" i="40"/>
  <c r="C134" i="40"/>
  <c r="C129" i="40"/>
  <c r="D211" i="40"/>
  <c r="C211" i="40"/>
  <c r="D173" i="40"/>
  <c r="D119" i="40"/>
  <c r="F186" i="40"/>
  <c r="F184" i="40"/>
  <c r="F185" i="40"/>
  <c r="F219" i="40"/>
  <c r="F183" i="40"/>
  <c r="F215" i="40"/>
  <c r="B186" i="40"/>
  <c r="E173" i="40"/>
  <c r="E186" i="40"/>
  <c r="B207" i="40"/>
  <c r="E207" i="40"/>
  <c r="B184" i="40"/>
  <c r="B185" i="40"/>
  <c r="E215" i="40"/>
  <c r="E185" i="40"/>
  <c r="B219" i="40"/>
  <c r="B183" i="40"/>
  <c r="B215" i="40"/>
  <c r="E219" i="40"/>
  <c r="E183" i="40"/>
  <c r="E184" i="40"/>
  <c r="E128" i="40"/>
  <c r="E145" i="40"/>
  <c r="E134" i="40"/>
  <c r="E129" i="40"/>
  <c r="B128" i="40"/>
  <c r="B134" i="40"/>
  <c r="B129" i="40"/>
  <c r="B211" i="40"/>
  <c r="E211" i="40"/>
  <c r="F119" i="40"/>
  <c r="E119" i="40"/>
  <c r="B119" i="40"/>
  <c r="C146" i="40"/>
  <c r="E11" i="40"/>
  <c r="B95" i="40"/>
  <c r="B144" i="40"/>
  <c r="E143" i="40"/>
  <c r="B146" i="40"/>
  <c r="E146" i="40"/>
  <c r="E78" i="40"/>
  <c r="E44" i="40"/>
  <c r="D94" i="40"/>
  <c r="D76" i="40"/>
  <c r="D11" i="40"/>
  <c r="B55" i="40"/>
  <c r="D56" i="40"/>
  <c r="E55" i="40"/>
  <c r="C44" i="40"/>
  <c r="D44" i="40"/>
  <c r="D178" i="40"/>
  <c r="C103" i="40"/>
  <c r="C145" i="40"/>
  <c r="B78" i="40"/>
  <c r="E77" i="40"/>
  <c r="C95" i="40"/>
  <c r="B94" i="40"/>
  <c r="B145" i="40"/>
  <c r="D77" i="40"/>
  <c r="D78" i="40"/>
  <c r="B58" i="40"/>
  <c r="D55" i="40"/>
  <c r="D143" i="40"/>
  <c r="F103" i="40"/>
  <c r="E52" i="40"/>
  <c r="E59" i="40"/>
  <c r="F44" i="40"/>
  <c r="B57" i="40"/>
  <c r="D57" i="40"/>
  <c r="D95" i="40"/>
  <c r="C94" i="40"/>
  <c r="E178" i="40"/>
  <c r="F178" i="40"/>
  <c r="C178" i="40"/>
  <c r="B103" i="40"/>
  <c r="D103" i="40"/>
  <c r="E103" i="40"/>
  <c r="D145" i="40"/>
  <c r="C8" i="40"/>
  <c r="B8" i="40"/>
  <c r="E54" i="40"/>
  <c r="C52" i="40"/>
  <c r="C56" i="40"/>
  <c r="E57" i="40"/>
  <c r="C143" i="40"/>
  <c r="E144" i="40"/>
  <c r="D146" i="40"/>
  <c r="B12" i="40"/>
  <c r="D52" i="40"/>
  <c r="D59" i="40"/>
  <c r="E95" i="40"/>
  <c r="E76" i="40"/>
  <c r="C76" i="40"/>
  <c r="B52" i="40"/>
  <c r="B59" i="40"/>
  <c r="C59" i="40"/>
  <c r="E109" i="40"/>
  <c r="E108" i="40"/>
  <c r="E106" i="40"/>
  <c r="E110" i="40"/>
  <c r="E107" i="40"/>
  <c r="E111" i="4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A81" authorId="0" shapeId="0" xr:uid="{00000000-0006-0000-05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短期借款+应付票据+一年内到期的非流动负债+长期借款+应付债券
</t>
        </r>
      </text>
    </comment>
    <comment ref="A82" authorId="0" shapeId="0" xr:uid="{00000000-0006-0000-0500-000002000000}">
      <text>
        <r>
          <rPr>
            <b/>
            <sz val="9"/>
            <color indexed="81"/>
            <rFont val="宋体"/>
            <family val="3"/>
            <charset val="134"/>
          </rPr>
          <t xml:space="preserve">短期借款+应付票据+一年内到期的非流动负债
</t>
        </r>
      </text>
    </comment>
    <comment ref="A83" authorId="0" shapeId="0" xr:uid="{00000000-0006-0000-0500-000003000000}">
      <text>
        <r>
          <rPr>
            <b/>
            <sz val="9"/>
            <color indexed="81"/>
            <rFont val="宋体"/>
            <family val="3"/>
            <charset val="134"/>
          </rPr>
          <t>长期借款+应付债券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90" authorId="0" shapeId="0" xr:uid="{00000000-0006-0000-0500-000004000000}">
      <text>
        <r>
          <rPr>
            <b/>
            <sz val="9"/>
            <color indexed="81"/>
            <rFont val="宋体"/>
            <family val="3"/>
            <charset val="134"/>
          </rPr>
          <t>应收账款+应收票据+存货+预付账款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91" authorId="0" shapeId="0" xr:uid="{00000000-0006-0000-0500-000005000000}">
      <text>
        <r>
          <rPr>
            <sz val="9"/>
            <color indexed="81"/>
            <rFont val="宋体"/>
            <family val="3"/>
            <charset val="134"/>
          </rPr>
          <t>短期借款+应付票据+应付账款+预收账款</t>
        </r>
      </text>
    </comment>
  </commentList>
</comments>
</file>

<file path=xl/sharedStrings.xml><?xml version="1.0" encoding="utf-8"?>
<sst xmlns="http://schemas.openxmlformats.org/spreadsheetml/2006/main" count="332" uniqueCount="322">
  <si>
    <t>货币资金</t>
    <phoneticPr fontId="1" type="noConversion"/>
  </si>
  <si>
    <t>应收账款</t>
    <phoneticPr fontId="1" type="noConversion"/>
  </si>
  <si>
    <t>资产负债率</t>
    <phoneticPr fontId="1" type="noConversion"/>
  </si>
  <si>
    <t>净利润率</t>
    <phoneticPr fontId="1" type="noConversion"/>
  </si>
  <si>
    <t>非流动资产</t>
    <phoneticPr fontId="1" type="noConversion"/>
  </si>
  <si>
    <t>流动资产占比</t>
    <phoneticPr fontId="1" type="noConversion"/>
  </si>
  <si>
    <t>非流动资产占比</t>
    <phoneticPr fontId="1" type="noConversion"/>
  </si>
  <si>
    <t>流动负债占比</t>
    <phoneticPr fontId="1" type="noConversion"/>
  </si>
  <si>
    <t>非流动负债占比</t>
    <phoneticPr fontId="1" type="noConversion"/>
  </si>
  <si>
    <t>总负债增额</t>
    <phoneticPr fontId="1" type="noConversion"/>
  </si>
  <si>
    <t xml:space="preserve">    短期借款增额</t>
    <phoneticPr fontId="1" type="noConversion"/>
  </si>
  <si>
    <t xml:space="preserve">    应付票据增额</t>
    <phoneticPr fontId="1" type="noConversion"/>
  </si>
  <si>
    <t xml:space="preserve">    应付账款增额</t>
    <phoneticPr fontId="1" type="noConversion"/>
  </si>
  <si>
    <t xml:space="preserve">    其他应付款增额</t>
    <phoneticPr fontId="1" type="noConversion"/>
  </si>
  <si>
    <t xml:space="preserve">    长期借款增额</t>
    <phoneticPr fontId="1" type="noConversion"/>
  </si>
  <si>
    <t>·流动负债增额</t>
    <phoneticPr fontId="1" type="noConversion"/>
  </si>
  <si>
    <t>·非流动负债增额</t>
    <phoneticPr fontId="1" type="noConversion"/>
  </si>
  <si>
    <t>短期借款+应付票据+应付账款+预收账款</t>
    <phoneticPr fontId="1" type="noConversion"/>
  </si>
  <si>
    <t>负债结构匹配性</t>
    <phoneticPr fontId="1" type="noConversion"/>
  </si>
  <si>
    <t>短期借款+应付票据+一年内到期的非流动资产+长期借款+应付债券</t>
    <phoneticPr fontId="1" type="noConversion"/>
  </si>
  <si>
    <t>总资产</t>
    <phoneticPr fontId="1" type="noConversion"/>
  </si>
  <si>
    <t>总负债</t>
    <phoneticPr fontId="1" type="noConversion"/>
  </si>
  <si>
    <t>净资产</t>
    <phoneticPr fontId="1" type="noConversion"/>
  </si>
  <si>
    <t>总资产增速</t>
    <phoneticPr fontId="1" type="noConversion"/>
  </si>
  <si>
    <t>总负债增速</t>
    <phoneticPr fontId="1" type="noConversion"/>
  </si>
  <si>
    <t>净资产增速</t>
    <phoneticPr fontId="1" type="noConversion"/>
  </si>
  <si>
    <t>总资产增额</t>
    <phoneticPr fontId="1" type="noConversion"/>
  </si>
  <si>
    <t>总负债增额</t>
    <phoneticPr fontId="1" type="noConversion"/>
  </si>
  <si>
    <t>净资产增额</t>
    <phoneticPr fontId="1" type="noConversion"/>
  </si>
  <si>
    <t>流动资产</t>
    <phoneticPr fontId="1" type="noConversion"/>
  </si>
  <si>
    <t>货币单位</t>
    <phoneticPr fontId="1" type="noConversion"/>
  </si>
  <si>
    <t>流动负债</t>
    <phoneticPr fontId="1" type="noConversion"/>
  </si>
  <si>
    <t>非流动负债</t>
    <phoneticPr fontId="1" type="noConversion"/>
  </si>
  <si>
    <t>总资产增额</t>
    <phoneticPr fontId="1" type="noConversion"/>
  </si>
  <si>
    <t>流动资产增额</t>
    <phoneticPr fontId="1" type="noConversion"/>
  </si>
  <si>
    <t>非流动资产增额</t>
    <phoneticPr fontId="1" type="noConversion"/>
  </si>
  <si>
    <t>总资产</t>
    <phoneticPr fontId="1" type="noConversion"/>
  </si>
  <si>
    <t>资产结构分析</t>
    <phoneticPr fontId="1" type="noConversion"/>
  </si>
  <si>
    <t>流动资产结构分析</t>
    <phoneticPr fontId="1" type="noConversion"/>
  </si>
  <si>
    <t>流动资产</t>
    <phoneticPr fontId="1" type="noConversion"/>
  </si>
  <si>
    <t>货币资金增额</t>
    <phoneticPr fontId="1" type="noConversion"/>
  </si>
  <si>
    <t>应收账款增额</t>
    <phoneticPr fontId="1" type="noConversion"/>
  </si>
  <si>
    <t>存货增额</t>
    <phoneticPr fontId="1" type="noConversion"/>
  </si>
  <si>
    <t>其他应收款增额</t>
    <phoneticPr fontId="1" type="noConversion"/>
  </si>
  <si>
    <t>存货</t>
    <phoneticPr fontId="1" type="noConversion"/>
  </si>
  <si>
    <t>其他应收款</t>
    <phoneticPr fontId="1" type="noConversion"/>
  </si>
  <si>
    <t>其他</t>
    <phoneticPr fontId="1" type="noConversion"/>
  </si>
  <si>
    <t>流动资产增幅</t>
    <phoneticPr fontId="1" type="noConversion"/>
  </si>
  <si>
    <t>货币资金增幅</t>
    <phoneticPr fontId="1" type="noConversion"/>
  </si>
  <si>
    <t>应收账款增幅</t>
    <phoneticPr fontId="1" type="noConversion"/>
  </si>
  <si>
    <t>存货增幅</t>
    <phoneticPr fontId="1" type="noConversion"/>
  </si>
  <si>
    <t>其他应收款增幅</t>
    <phoneticPr fontId="1" type="noConversion"/>
  </si>
  <si>
    <t>其他增幅</t>
    <phoneticPr fontId="1" type="noConversion"/>
  </si>
  <si>
    <t>资产负债率</t>
    <phoneticPr fontId="1" type="noConversion"/>
  </si>
  <si>
    <t>应收账款+应收票据+存货+预付账款</t>
    <phoneticPr fontId="1" type="noConversion"/>
  </si>
  <si>
    <t>负债结构分析</t>
    <phoneticPr fontId="1" type="noConversion"/>
  </si>
  <si>
    <t>外部融资</t>
    <phoneticPr fontId="1" type="noConversion"/>
  </si>
  <si>
    <t>短期融资</t>
    <phoneticPr fontId="1" type="noConversion"/>
  </si>
  <si>
    <t>长期融资</t>
    <phoneticPr fontId="1" type="noConversion"/>
  </si>
  <si>
    <t>负债结构合理性分析</t>
    <phoneticPr fontId="1" type="noConversion"/>
  </si>
  <si>
    <t>经营性资产</t>
    <phoneticPr fontId="1" type="noConversion"/>
  </si>
  <si>
    <t>短期融资及经营性负债</t>
    <phoneticPr fontId="1" type="noConversion"/>
  </si>
  <si>
    <t>流动比率</t>
    <phoneticPr fontId="1" type="noConversion"/>
  </si>
  <si>
    <t>总负债</t>
    <phoneticPr fontId="1" type="noConversion"/>
  </si>
  <si>
    <t>长期融资增加额</t>
    <phoneticPr fontId="1" type="noConversion"/>
  </si>
  <si>
    <t>非流动资产增加额</t>
    <phoneticPr fontId="1" type="noConversion"/>
  </si>
  <si>
    <t>总负债增加额</t>
    <phoneticPr fontId="1" type="noConversion"/>
  </si>
  <si>
    <t>流动负债增加额</t>
    <phoneticPr fontId="1" type="noConversion"/>
  </si>
  <si>
    <t>非流动负债增加额</t>
    <phoneticPr fontId="1" type="noConversion"/>
  </si>
  <si>
    <t>短期融资增加额</t>
    <phoneticPr fontId="1" type="noConversion"/>
  </si>
  <si>
    <t>总负债增幅</t>
    <phoneticPr fontId="1" type="noConversion"/>
  </si>
  <si>
    <t>流动负债增幅</t>
    <phoneticPr fontId="1" type="noConversion"/>
  </si>
  <si>
    <t>非流动负债增幅</t>
    <phoneticPr fontId="1" type="noConversion"/>
  </si>
  <si>
    <t>总资产增幅</t>
    <phoneticPr fontId="1" type="noConversion"/>
  </si>
  <si>
    <t>流动资产增幅</t>
    <phoneticPr fontId="1" type="noConversion"/>
  </si>
  <si>
    <t>非流动资产增幅</t>
    <phoneticPr fontId="1" type="noConversion"/>
  </si>
  <si>
    <t>运营效率变化情况</t>
    <phoneticPr fontId="1" type="noConversion"/>
  </si>
  <si>
    <t>管理费用</t>
    <phoneticPr fontId="1" type="noConversion"/>
  </si>
  <si>
    <t>销售费用</t>
    <phoneticPr fontId="1" type="noConversion"/>
  </si>
  <si>
    <t>财务费用</t>
    <phoneticPr fontId="1" type="noConversion"/>
  </si>
  <si>
    <t>三费的收入占比</t>
    <phoneticPr fontId="1" type="noConversion"/>
  </si>
  <si>
    <t>营业成本/营业收入</t>
    <phoneticPr fontId="1" type="noConversion"/>
  </si>
  <si>
    <t>三费/营业收入</t>
    <phoneticPr fontId="1" type="noConversion"/>
  </si>
  <si>
    <t>"1-净利润率" 增幅</t>
    <phoneticPr fontId="1" type="noConversion"/>
  </si>
  <si>
    <t>"1-营业利润/营业收入" 增幅</t>
    <phoneticPr fontId="1" type="noConversion"/>
  </si>
  <si>
    <t>"三费/营业收入" 增幅</t>
    <phoneticPr fontId="1" type="noConversion"/>
  </si>
  <si>
    <t>"营业成本/营业收入" 增幅</t>
    <phoneticPr fontId="1" type="noConversion"/>
  </si>
  <si>
    <t>营业成本</t>
    <phoneticPr fontId="1" type="noConversion"/>
  </si>
  <si>
    <t>三费支出</t>
    <phoneticPr fontId="1" type="noConversion"/>
  </si>
  <si>
    <t>税</t>
    <phoneticPr fontId="1" type="noConversion"/>
  </si>
  <si>
    <t>其他</t>
    <phoneticPr fontId="1" type="noConversion"/>
  </si>
  <si>
    <t>其他成本/营业收入</t>
    <phoneticPr fontId="1" type="noConversion"/>
  </si>
  <si>
    <t>收入结构变化</t>
    <phoneticPr fontId="1" type="noConversion"/>
  </si>
  <si>
    <t>营业收入</t>
    <phoneticPr fontId="1" type="noConversion"/>
  </si>
  <si>
    <t>公允价值变动净收益</t>
    <phoneticPr fontId="1" type="noConversion"/>
  </si>
  <si>
    <t>投资净收入</t>
    <phoneticPr fontId="1" type="noConversion"/>
  </si>
  <si>
    <t>营业外收入</t>
    <phoneticPr fontId="1" type="noConversion"/>
  </si>
  <si>
    <t>总收入</t>
    <phoneticPr fontId="1" type="noConversion"/>
  </si>
  <si>
    <t>所有者权益结构变化情况</t>
    <phoneticPr fontId="1" type="noConversion"/>
  </si>
  <si>
    <t>实收资本</t>
    <phoneticPr fontId="1" type="noConversion"/>
  </si>
  <si>
    <t>资本公积</t>
    <phoneticPr fontId="1" type="noConversion"/>
  </si>
  <si>
    <t>未分配利润</t>
    <phoneticPr fontId="1" type="noConversion"/>
  </si>
  <si>
    <t>其他</t>
    <phoneticPr fontId="1" type="noConversion"/>
  </si>
  <si>
    <t>现金流构成</t>
    <phoneticPr fontId="1" type="noConversion"/>
  </si>
  <si>
    <t>经营活动净现金流</t>
    <phoneticPr fontId="1" type="noConversion"/>
  </si>
  <si>
    <t>投资活动净现金流</t>
    <phoneticPr fontId="1" type="noConversion"/>
  </si>
  <si>
    <t>筹资活动净现金流</t>
    <phoneticPr fontId="1" type="noConversion"/>
  </si>
  <si>
    <t>经营活动现金流入在总现金流入占比</t>
    <phoneticPr fontId="1" type="noConversion"/>
  </si>
  <si>
    <t>预警值（＞65%）</t>
    <phoneticPr fontId="1" type="noConversion"/>
  </si>
  <si>
    <t>短期付息债务/流动资产</t>
    <phoneticPr fontId="1" type="noConversion"/>
  </si>
  <si>
    <t>预警值（＞1）</t>
    <phoneticPr fontId="1" type="noConversion"/>
  </si>
  <si>
    <t>总付息债务/销售收入</t>
    <phoneticPr fontId="1" type="noConversion"/>
  </si>
  <si>
    <t>注：请自行剔除付息债务中在建工程对应的债务</t>
    <phoneticPr fontId="1" type="noConversion"/>
  </si>
  <si>
    <t>短期付息债务/销售收入</t>
    <phoneticPr fontId="1" type="noConversion"/>
  </si>
  <si>
    <t>预警值（＞50%）</t>
    <phoneticPr fontId="1" type="noConversion"/>
  </si>
  <si>
    <t>利润总额/总资产</t>
    <phoneticPr fontId="1" type="noConversion"/>
  </si>
  <si>
    <t>预警值（＜5%）</t>
    <phoneticPr fontId="1" type="noConversion"/>
  </si>
  <si>
    <t>红宝书</t>
    <phoneticPr fontId="1" type="noConversion"/>
  </si>
  <si>
    <t>EBITDA/总付息债务</t>
    <phoneticPr fontId="1" type="noConversion"/>
  </si>
  <si>
    <t>预警值（＜15%）</t>
    <phoneticPr fontId="1" type="noConversion"/>
  </si>
  <si>
    <t>经营活动净流入/（营业利润-投资收益）</t>
    <phoneticPr fontId="1" type="noConversion"/>
  </si>
  <si>
    <t>预警值（＜1.2）</t>
    <phoneticPr fontId="1" type="noConversion"/>
  </si>
  <si>
    <t>注：此处短期付息债务包括短期借款、一年内到期的非流动性负债</t>
    <phoneticPr fontId="1" type="noConversion"/>
  </si>
  <si>
    <t>经营活动净现金流/总付息债务</t>
    <phoneticPr fontId="1" type="noConversion"/>
  </si>
  <si>
    <t>预警值（＜0.05）</t>
    <phoneticPr fontId="1" type="noConversion"/>
  </si>
  <si>
    <t>注：若企业投资资产较重大，也可考虑投资活动净现金流.</t>
    <phoneticPr fontId="1" type="noConversion"/>
  </si>
  <si>
    <t>2017年</t>
    <phoneticPr fontId="1" type="noConversion"/>
  </si>
  <si>
    <t>2018年</t>
    <phoneticPr fontId="1" type="noConversion"/>
  </si>
  <si>
    <t>2019年</t>
    <phoneticPr fontId="1" type="noConversion"/>
  </si>
  <si>
    <t>2020年</t>
    <phoneticPr fontId="1" type="noConversion"/>
  </si>
  <si>
    <t>类别</t>
    <phoneticPr fontId="1" type="noConversion"/>
  </si>
  <si>
    <t>货币资金</t>
  </si>
  <si>
    <t>以公允价值计量且其变动计入当期损益的金融资产</t>
  </si>
  <si>
    <t>交易性金融资产</t>
  </si>
  <si>
    <t>衍生金融资产</t>
  </si>
  <si>
    <t>存出担保保证金</t>
  </si>
  <si>
    <t>应收票据</t>
  </si>
  <si>
    <t>应收账款</t>
  </si>
  <si>
    <t>预付账款</t>
  </si>
  <si>
    <t>应收代偿款</t>
  </si>
  <si>
    <t>其他应收款</t>
  </si>
  <si>
    <t>应收补贴款</t>
  </si>
  <si>
    <t>存货</t>
  </si>
  <si>
    <t>其中：消耗性生物资产</t>
  </si>
  <si>
    <t>合同资产</t>
  </si>
  <si>
    <t>持有待售资产</t>
  </si>
  <si>
    <t>待摊费用</t>
  </si>
  <si>
    <t>一年内到期的非流动资产</t>
  </si>
  <si>
    <t>其他流动资产</t>
  </si>
  <si>
    <t>流动资产合计</t>
  </si>
  <si>
    <t>债权投资</t>
  </si>
  <si>
    <t>其他债权投资</t>
  </si>
  <si>
    <t>可供出售金融资产</t>
  </si>
  <si>
    <t>持有至到期投资</t>
  </si>
  <si>
    <t>长期应收款</t>
  </si>
  <si>
    <t>长期股权投资</t>
  </si>
  <si>
    <t>其他权益工具投资</t>
  </si>
  <si>
    <t>投资性房地产</t>
  </si>
  <si>
    <t>固定资产</t>
  </si>
  <si>
    <t>在建工程</t>
  </si>
  <si>
    <t>生产性生物资产</t>
  </si>
  <si>
    <t>油气资产</t>
  </si>
  <si>
    <t>使用权资产</t>
  </si>
  <si>
    <t>无形资产</t>
  </si>
  <si>
    <t>开发支出</t>
  </si>
  <si>
    <t>商誉</t>
  </si>
  <si>
    <t>长期待摊费用</t>
  </si>
  <si>
    <t>委托贷款</t>
  </si>
  <si>
    <t>抵债资产</t>
  </si>
  <si>
    <t>递延所得税资产</t>
  </si>
  <si>
    <t>其他非流动资产</t>
  </si>
  <si>
    <t>非流动资产合计</t>
  </si>
  <si>
    <t>资产总计</t>
  </si>
  <si>
    <t>短期借款</t>
  </si>
  <si>
    <t>以公允价值计量且其变动计入当期损益的金融负债</t>
  </si>
  <si>
    <t>交易性金融负债</t>
  </si>
  <si>
    <t>衍生金融负债</t>
  </si>
  <si>
    <t>应付票据</t>
  </si>
  <si>
    <t>应付账款</t>
  </si>
  <si>
    <t>预收账款</t>
  </si>
  <si>
    <t>合同负债</t>
  </si>
  <si>
    <t>存入担保保证金</t>
  </si>
  <si>
    <t>卖出回购金融资产款</t>
  </si>
  <si>
    <t>应付手续费及佣金</t>
  </si>
  <si>
    <t>应付职工薪酬</t>
  </si>
  <si>
    <t>应交税费</t>
  </si>
  <si>
    <t>担保赔偿准备</t>
  </si>
  <si>
    <t>短期责任准备金</t>
  </si>
  <si>
    <t>其他应付款</t>
  </si>
  <si>
    <t>持有待售负债</t>
  </si>
  <si>
    <t>一年内到期的长期负债</t>
  </si>
  <si>
    <t>其他流动负债</t>
  </si>
  <si>
    <t>流动负债合计</t>
  </si>
  <si>
    <t>长期借款</t>
  </si>
  <si>
    <t>应付债券</t>
  </si>
  <si>
    <t>其中：优先股</t>
  </si>
  <si>
    <t>永续债</t>
  </si>
  <si>
    <t>租赁负债</t>
  </si>
  <si>
    <t>长期应付款</t>
  </si>
  <si>
    <t>长期应付职工薪酬</t>
  </si>
  <si>
    <t>预计负债</t>
  </si>
  <si>
    <t>保险合同准备金</t>
  </si>
  <si>
    <t>递延收益</t>
  </si>
  <si>
    <t>递延所得税负债</t>
  </si>
  <si>
    <t>其他非流动负债</t>
  </si>
  <si>
    <t>非流动负债合计</t>
  </si>
  <si>
    <t>负债总计</t>
  </si>
  <si>
    <t>实收资本（或股本）</t>
  </si>
  <si>
    <t>其他权益工具</t>
  </si>
  <si>
    <t>资本公积</t>
  </si>
  <si>
    <t>减：库存股</t>
  </si>
  <si>
    <t>其他综合收益</t>
  </si>
  <si>
    <t>专项储备</t>
  </si>
  <si>
    <t>盈余公积</t>
  </si>
  <si>
    <t>一般风险准备</t>
  </si>
  <si>
    <t>未分配利润</t>
  </si>
  <si>
    <t>所有者权益合计</t>
  </si>
  <si>
    <t>负债和所有者权益总计</t>
  </si>
  <si>
    <t>一、营业总收入</t>
  </si>
  <si>
    <t>其中：营业收入</t>
  </si>
  <si>
    <t>其他营业收入</t>
  </si>
  <si>
    <t>二、营业总成本</t>
  </si>
  <si>
    <t>其中：营业成本</t>
  </si>
  <si>
    <t>税金及附加</t>
  </si>
  <si>
    <t>销售费用</t>
  </si>
  <si>
    <t>管理费用</t>
  </si>
  <si>
    <t>研发费用</t>
  </si>
  <si>
    <t>财务费用</t>
  </si>
  <si>
    <t>其中：利息费用</t>
  </si>
  <si>
    <t>利息收入</t>
  </si>
  <si>
    <t>资产减值损失</t>
  </si>
  <si>
    <t>信用减值损失</t>
  </si>
  <si>
    <t>其他营业成本</t>
  </si>
  <si>
    <t>加：公允价值变动损益（损失以“-”号填写）</t>
  </si>
  <si>
    <t>投资收益（损失以“-”号填写）</t>
  </si>
  <si>
    <t>其中：对联营企业和合营企业的投资收益（损失以“-”号填列）</t>
  </si>
  <si>
    <t>以摊余成本计量的金融资产终止确认收益（损失以“-”号填列）</t>
  </si>
  <si>
    <t>汇兑损益（损失以“-”号填写）</t>
  </si>
  <si>
    <t>净敞口套期收益（损失以“-”号填写）</t>
  </si>
  <si>
    <t>资产处置收益（损失以“-”号填写）</t>
  </si>
  <si>
    <t>其他收益（损失以“-”号填写）</t>
  </si>
  <si>
    <t>三、营业利润（亏损以“－”号填列）</t>
  </si>
  <si>
    <t>加：营业外收入</t>
  </si>
  <si>
    <t>减：营业外支出</t>
  </si>
  <si>
    <t>补贴收入</t>
  </si>
  <si>
    <t>四、利润总额（亏损以“－”号填列）</t>
  </si>
  <si>
    <t>减：所得税费用</t>
  </si>
  <si>
    <t>五、净利润（亏损以“－”号填列）</t>
  </si>
  <si>
    <t>（一）按经营持续性分类</t>
  </si>
  <si>
    <t>1.持续经营净利润（净亏损以“－”号填列）</t>
  </si>
  <si>
    <t>2.终止经营净利润（净亏损以“－”号填列）</t>
  </si>
  <si>
    <t>（二）按所有权归属分类</t>
  </si>
  <si>
    <t>六、其他综合收益的税后净额</t>
  </si>
  <si>
    <t>（一）不能重分类进损益的其他综合收益</t>
  </si>
  <si>
    <t>1.重新计量设定受益计划变动额</t>
  </si>
  <si>
    <t>2.权益法下不能转损益的其他综合收益</t>
  </si>
  <si>
    <t>3.其他权益工具投资公允价值变动</t>
  </si>
  <si>
    <t>4.企业自身信用风险公允价值变动</t>
  </si>
  <si>
    <t>5.其他</t>
  </si>
  <si>
    <t>（二）将重分类进损益的其他综合收益</t>
  </si>
  <si>
    <t>1.权益法下可转损益的其他综合收益</t>
  </si>
  <si>
    <t>2.其他债权投资公允价值变动</t>
  </si>
  <si>
    <t>3.可供出售金融资产公允价值变动损益</t>
  </si>
  <si>
    <t>4.金融资产重分类计入其他综合收益的金额</t>
  </si>
  <si>
    <t>5.持有至到期投资重分类为可供出售金融资产损益</t>
  </si>
  <si>
    <t>6.其他债权投资信用减值准备</t>
  </si>
  <si>
    <t>7.现金流量套期储备（现金流量套期损益的有效部分）</t>
  </si>
  <si>
    <t>8.外币财务报表折算差额</t>
  </si>
  <si>
    <t>9.其他</t>
  </si>
  <si>
    <t>七、综合收益总额</t>
  </si>
  <si>
    <t>八、每股收益</t>
  </si>
  <si>
    <t>（一）基本每股收益</t>
  </si>
  <si>
    <t>（二）稀释每股收益</t>
  </si>
  <si>
    <t>2017年</t>
  </si>
  <si>
    <t>2018年</t>
  </si>
  <si>
    <t>2019年</t>
  </si>
  <si>
    <t>2020年</t>
  </si>
  <si>
    <t>一、经营活动产生的现金流量：</t>
  </si>
  <si>
    <t>销售商品、提供劳务收到的现金</t>
  </si>
  <si>
    <t>处置公允价值计量且其变动计入当期损益</t>
  </si>
  <si>
    <t>收取利息、手续费及佣金的现金</t>
  </si>
  <si>
    <t>拆入资金净增加额</t>
  </si>
  <si>
    <t>回购业务资金净增加额</t>
  </si>
  <si>
    <t>收到的税费返还</t>
  </si>
  <si>
    <t>收到的其他与经营活动有关的现金</t>
  </si>
  <si>
    <t>经营活动现金流入小计</t>
  </si>
  <si>
    <t>购买商品、接受劳务支付的现金</t>
  </si>
  <si>
    <t>支付给职工以及为职工支付的现金</t>
  </si>
  <si>
    <t>支付的各项税费</t>
  </si>
  <si>
    <t>支付的其他与经营活动有关的现金</t>
  </si>
  <si>
    <t>经营活动现金流出小计</t>
  </si>
  <si>
    <t>经营活动产生的现金流量净额</t>
  </si>
  <si>
    <t>二、投资活动产生的现金流量：</t>
  </si>
  <si>
    <t>收回投资收到的现金</t>
  </si>
  <si>
    <t>取得投资收益收到的现金</t>
  </si>
  <si>
    <t>取得子公司及其他营业单位所收到的现金净额</t>
  </si>
  <si>
    <t>处置固定资产、无形资产和其他长期资产收回的现金净额</t>
  </si>
  <si>
    <t>处置子公司及其他营业单位收到的现金净额</t>
  </si>
  <si>
    <t>收到的其他与投资活动有关的现金</t>
  </si>
  <si>
    <t>投资活动现金流入小计</t>
  </si>
  <si>
    <t>购建固定资产、无形资产和其他长期资产支付的现金</t>
  </si>
  <si>
    <t>投资支付的现金</t>
  </si>
  <si>
    <t>支付的其他与投资活动有关的现金</t>
  </si>
  <si>
    <t>投资活动现金流出小计</t>
  </si>
  <si>
    <t>投资活动产生的现金流量净额</t>
  </si>
  <si>
    <t>三、筹资活动产生的现金流量：</t>
  </si>
  <si>
    <t>吸收投资收到的现金</t>
  </si>
  <si>
    <t>其中：子公司吸收少数股东投资收到的现金</t>
  </si>
  <si>
    <t>取得借款收到的现金</t>
  </si>
  <si>
    <t>发行债券收到的现金</t>
  </si>
  <si>
    <t>收到其他与筹资活动有关的现金</t>
  </si>
  <si>
    <t>筹资活动现金流入小计</t>
  </si>
  <si>
    <t>偿还债务支付的现金</t>
  </si>
  <si>
    <t>分配股利、利润或偿付利息支付的现金</t>
  </si>
  <si>
    <t>其中：子公司支付给少数股东的股利、利润</t>
  </si>
  <si>
    <t>支付的其他与筹资活动有关的现金</t>
  </si>
  <si>
    <t>筹资活动现金流出小计</t>
  </si>
  <si>
    <t>筹资活动产生的现金流量净额</t>
  </si>
  <si>
    <t>四、汇率变动对现金的影响</t>
  </si>
  <si>
    <t>五、现金及现金等价物净增加额</t>
  </si>
  <si>
    <t>加：期初现金及现金等价物余额</t>
  </si>
  <si>
    <t>六、期末现金及现金等价物余额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</si>
</sst>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#,##0.00_ "/>
    <numFmt numFmtId="177" formatCode="#,##0_ "/>
    <numFmt numFmtId="178" formatCode="0_ "/>
    <numFmt numFmtId="179" formatCode="0.0%"/>
    <numFmt numFmtId="180" formatCode="0_);[Red]\(0\)"/>
    <numFmt numFmtId="181" formatCode="0.0000%"/>
  </numFmts>
  <fonts count="12" x14ac:knownFonts="1">
    <font>
      <sz val="12"/>
      <name val="宋体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sz val="11"/>
      <name val="Arial"/>
      <family val="2"/>
    </font>
    <font>
      <sz val="11"/>
      <name val="宋体"/>
      <family val="3"/>
      <charset val="134"/>
    </font>
    <font>
      <b/>
      <sz val="11"/>
      <color theme="4" tint="0.79998168889431442"/>
      <name val="微软雅黑"/>
      <family val="2"/>
      <charset val="134"/>
    </font>
    <font>
      <b/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/>
      <bottom style="thin">
        <color theme="3" tint="0.79998168889431442"/>
      </bottom>
      <diagonal/>
    </border>
    <border>
      <left style="thin">
        <color theme="7" tint="0.79998168889431442"/>
      </left>
      <right style="thin">
        <color theme="7" tint="0.79998168889431442"/>
      </right>
      <top/>
      <bottom style="thin">
        <color theme="7" tint="0.79998168889431442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35">
    <xf numFmtId="0" fontId="0" fillId="0" borderId="0" xfId="0">
      <alignment vertical="center"/>
    </xf>
    <xf numFmtId="0" fontId="4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5" fillId="0" borderId="0" xfId="0" applyFont="1" applyFill="1" applyBorder="1" applyAlignment="1">
      <alignment vertical="center"/>
    </xf>
    <xf numFmtId="10" fontId="5" fillId="0" borderId="0" xfId="0" applyNumberFormat="1" applyFont="1" applyFill="1" applyBorder="1" applyAlignment="1">
      <alignment vertical="center"/>
    </xf>
    <xf numFmtId="0" fontId="7" fillId="0" borderId="0" xfId="0" applyFont="1" applyProtection="1">
      <alignment vertical="center"/>
    </xf>
    <xf numFmtId="0" fontId="2" fillId="0" borderId="0" xfId="0" applyFont="1" applyProtection="1">
      <alignment vertical="center"/>
    </xf>
    <xf numFmtId="57" fontId="2" fillId="0" borderId="0" xfId="0" applyNumberFormat="1" applyFont="1" applyProtection="1">
      <alignment vertical="center"/>
    </xf>
    <xf numFmtId="177" fontId="2" fillId="0" borderId="0" xfId="0" applyNumberFormat="1" applyFont="1" applyProtection="1">
      <alignment vertical="center"/>
    </xf>
    <xf numFmtId="179" fontId="2" fillId="0" borderId="0" xfId="0" applyNumberFormat="1" applyFont="1" applyProtection="1">
      <alignment vertical="center"/>
    </xf>
    <xf numFmtId="176" fontId="2" fillId="0" borderId="0" xfId="0" applyNumberFormat="1" applyFont="1" applyProtection="1">
      <alignment vertical="center"/>
    </xf>
    <xf numFmtId="180" fontId="2" fillId="0" borderId="0" xfId="0" applyNumberFormat="1" applyFont="1" applyProtection="1">
      <alignment vertical="center"/>
    </xf>
    <xf numFmtId="178" fontId="2" fillId="0" borderId="0" xfId="0" applyNumberFormat="1" applyFont="1" applyProtection="1">
      <alignment vertical="center"/>
    </xf>
    <xf numFmtId="9" fontId="2" fillId="0" borderId="0" xfId="0" applyNumberFormat="1" applyFont="1" applyProtection="1">
      <alignment vertical="center"/>
    </xf>
    <xf numFmtId="10" fontId="2" fillId="0" borderId="0" xfId="0" applyNumberFormat="1" applyFont="1" applyProtection="1">
      <alignment vertical="center"/>
    </xf>
    <xf numFmtId="181" fontId="2" fillId="0" borderId="0" xfId="0" applyNumberFormat="1" applyFont="1" applyProtection="1">
      <alignment vertical="center"/>
    </xf>
    <xf numFmtId="57" fontId="6" fillId="2" borderId="3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Border="1" applyProtection="1">
      <alignment vertical="center"/>
      <protection locked="0"/>
    </xf>
    <xf numFmtId="0" fontId="4" fillId="0" borderId="1" xfId="0" applyFont="1" applyBorder="1" applyProtection="1">
      <alignment vertical="center"/>
      <protection locked="0"/>
    </xf>
    <xf numFmtId="0" fontId="4" fillId="0" borderId="0" xfId="0" applyFont="1" applyFill="1" applyBorder="1" applyProtection="1">
      <alignment vertical="center"/>
      <protection locked="0"/>
    </xf>
    <xf numFmtId="176" fontId="4" fillId="0" borderId="0" xfId="0" applyNumberFormat="1" applyFont="1" applyFill="1" applyBorder="1" applyProtection="1">
      <alignment vertical="center"/>
      <protection locked="0"/>
    </xf>
    <xf numFmtId="0" fontId="4" fillId="0" borderId="1" xfId="0" applyFont="1" applyFill="1" applyBorder="1" applyProtection="1">
      <alignment vertical="center"/>
      <protection locked="0"/>
    </xf>
    <xf numFmtId="0" fontId="4" fillId="0" borderId="0" xfId="0" applyFont="1" applyFill="1" applyBorder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10" fillId="0" borderId="0" xfId="0" applyFont="1" applyFill="1" applyBorder="1">
      <alignment vertical="center"/>
    </xf>
    <xf numFmtId="57" fontId="6" fillId="2" borderId="3" xfId="0" applyNumberFormat="1" applyFont="1" applyFill="1" applyBorder="1" applyAlignment="1" applyProtection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1" fillId="0" borderId="0" xfId="0" applyFont="1" applyBorder="1">
      <alignment vertical="center"/>
    </xf>
  </cellXfs>
  <cellStyles count="2">
    <cellStyle name="常规" xfId="0" builtinId="0"/>
    <cellStyle name="常规 2" xfId="1" xr:uid="{00000000-0005-0000-0000-000001000000}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border outline="0">
        <top style="thin">
          <color theme="7" tint="0.79998168889431442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border outline="0">
        <bottom style="thin">
          <color theme="7" tint="0.7999816888943144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0.79998168889431442"/>
        <name val="微软雅黑"/>
        <family val="2"/>
        <charset val="134"/>
        <scheme val="none"/>
      </font>
      <numFmt numFmtId="44" formatCode="yyyy&quot;年&quot;m&quot;月&quot;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7" tint="0.79998168889431442"/>
        </left>
        <right style="thin">
          <color theme="7" tint="0.79998168889431442"/>
        </right>
        <top/>
        <bottom/>
      </border>
      <protection locked="1" hidden="0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outline="0">
        <top style="thin">
          <color theme="7" tint="0.79998168889431442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theme="7" tint="0.7999816888943144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0.79998168889431442"/>
        <name val="微软雅黑"/>
        <family val="2"/>
        <charset val="134"/>
        <scheme val="none"/>
      </font>
      <numFmt numFmtId="44" formatCode="yyyy&quot;年&quot;m&quot;月&quot;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7" tint="0.79998168889431442"/>
        </left>
        <right style="thin">
          <color theme="7" tint="0.79998168889431442"/>
        </right>
        <top/>
        <bottom/>
      </border>
      <protection locked="1" hidden="0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border outline="0">
        <top style="thin">
          <color theme="7" tint="0.79998168889431442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44" formatCode="yyyy&quot;年&quot;m&quot;月&quot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7" tint="0.7999816888943144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0.79998168889431442"/>
        <name val="微软雅黑"/>
        <family val="2"/>
        <charset val="134"/>
        <scheme val="none"/>
      </font>
      <numFmt numFmtId="44" formatCode="yyyy&quot;年&quot;m&quot;月&quot;"/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7" tint="0.79998168889431442"/>
        </left>
        <right style="thin">
          <color theme="7" tint="0.79998168889431442"/>
        </right>
        <top/>
        <bottom/>
      </border>
      <protection locked="0" hidden="0"/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2460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85267A-D7EC-4E88-8B32-7E73AA0A9B17}" name="表1" displayName="表1" ref="A1:E88" totalsRowShown="0" headerRowDxfId="28" dataDxfId="26" headerRowBorderDxfId="27" tableBorderDxfId="25">
  <autoFilter ref="A1:E88" xr:uid="{6D8AD1BE-E44F-455E-A778-6F57A18FC9CE}"/>
  <tableColumns count="5">
    <tableColumn id="1" xr3:uid="{855820E6-55AE-41AF-8145-0C78DD21D443}" name="类别" dataDxfId="24"/>
    <tableColumn id="2" xr3:uid="{474F48AD-12E0-4485-9C57-5BB210D26448}" name="2017年" dataDxfId="23"/>
    <tableColumn id="3" xr3:uid="{127F000E-AE87-44BD-B896-667B22FD4BD3}" name="2018年" dataDxfId="22"/>
    <tableColumn id="4" xr3:uid="{4146B139-18CA-4737-BD76-8EEA5A20685B}" name="2019年" dataDxfId="21"/>
    <tableColumn id="5" xr3:uid="{B840A89F-1A6A-462B-A54E-9CAC2DDD81C1}" name="2020年" dataDxfId="20"/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8D326C-DA99-43F0-9A69-09011D83753A}" name="表2" displayName="表2" ref="A1:E56" totalsRowShown="0" headerRowDxfId="18" dataDxfId="16" headerRowBorderDxfId="17" tableBorderDxfId="15">
  <autoFilter ref="A1:E56" xr:uid="{9803680A-28B9-4B6F-8E88-5E3827875130}"/>
  <tableColumns count="5">
    <tableColumn id="1" xr3:uid="{6681EF92-7D8F-4E95-BCB8-34F562CE98A4}" name="类别" dataDxfId="14"/>
    <tableColumn id="2" xr3:uid="{AE18ABE4-1F2A-4D08-A3AF-6A6FF29A28AD}" name="2017年" dataDxfId="13"/>
    <tableColumn id="3" xr3:uid="{628F513E-3A55-4E78-BE0D-336ED47931F5}" name="2018年" dataDxfId="12"/>
    <tableColumn id="4" xr3:uid="{6F8FF5AA-8892-42EA-9CC4-6CB54BB951D5}" name="2019年" dataDxfId="11"/>
    <tableColumn id="5" xr3:uid="{413C51DA-B96C-4635-B6AC-D4048F6D49B2}" name="2020年" dataDxfId="10"/>
  </tableColumns>
  <tableStyleInfo name="TableStyleMedium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28A226A-29EE-4B16-81C8-E6B158F56D03}" name="表3" displayName="表3" ref="A1:E46" totalsRowShown="0" headerRowDxfId="8" dataDxfId="6" headerRowBorderDxfId="7" tableBorderDxfId="5">
  <autoFilter ref="A1:E46" xr:uid="{BEDF37B7-096B-40BD-9BA9-B5DEF866CCDB}"/>
  <tableColumns count="5">
    <tableColumn id="1" xr3:uid="{4D7420A9-7806-411C-A470-B85502479ED1}" name="类别" dataDxfId="4"/>
    <tableColumn id="2" xr3:uid="{2C8E73EA-BB17-400F-B41A-371849AD1E8A}" name="2017年" dataDxfId="3"/>
    <tableColumn id="3" xr3:uid="{93CC0EEC-CC16-42FF-9EED-3DFCE78758AC}" name="2018年" dataDxfId="2"/>
    <tableColumn id="4" xr3:uid="{E03BCB15-7AF6-47EF-AB1A-8862D380A04E}" name="2019年" dataDxfId="1"/>
    <tableColumn id="5" xr3:uid="{98A2641A-1288-415D-8DAE-FEC5FF6D6386}" name="2020年" dataDxfId="0"/>
  </tableColumns>
  <tableStyleInfo name="TableStyleMedium1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模块">
  <a:themeElements>
    <a:clrScheme name="模块">
      <a:dk1>
        <a:sysClr val="windowText" lastClr="000000"/>
      </a:dk1>
      <a:lt1>
        <a:sysClr val="window" lastClr="FFFFFF"/>
      </a:lt1>
      <a:dk2>
        <a:srgbClr val="5A6378"/>
      </a:dk2>
      <a:lt2>
        <a:srgbClr val="D4D4D6"/>
      </a:lt2>
      <a:accent1>
        <a:srgbClr val="F0AD00"/>
      </a:accent1>
      <a:accent2>
        <a:srgbClr val="60B5CC"/>
      </a:accent2>
      <a:accent3>
        <a:srgbClr val="E66C7D"/>
      </a:accent3>
      <a:accent4>
        <a:srgbClr val="6BB76D"/>
      </a:accent4>
      <a:accent5>
        <a:srgbClr val="E88651"/>
      </a:accent5>
      <a:accent6>
        <a:srgbClr val="C64847"/>
      </a:accent6>
      <a:hlink>
        <a:srgbClr val="168BBA"/>
      </a:hlink>
      <a:folHlink>
        <a:srgbClr val="680000"/>
      </a:folHlink>
    </a:clrScheme>
    <a:fontScheme name="模块">
      <a:majorFont>
        <a:latin typeface="Corbel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Corbel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穿越">
      <a:fillStyleLst>
        <a:solidFill>
          <a:schemeClr val="phClr"/>
        </a:solidFill>
        <a:gradFill rotWithShape="1">
          <a:gsLst>
            <a:gs pos="0">
              <a:schemeClr val="phClr">
                <a:tint val="25000"/>
                <a:satMod val="125000"/>
              </a:schemeClr>
            </a:gs>
            <a:gs pos="40000">
              <a:schemeClr val="phClr">
                <a:tint val="55000"/>
                <a:satMod val="130000"/>
              </a:schemeClr>
            </a:gs>
            <a:gs pos="50000">
              <a:schemeClr val="phClr">
                <a:tint val="59000"/>
                <a:satMod val="130000"/>
              </a:schemeClr>
            </a:gs>
            <a:gs pos="65000">
              <a:schemeClr val="phClr">
                <a:tint val="55000"/>
                <a:satMod val="130000"/>
              </a:schemeClr>
            </a:gs>
            <a:gs pos="100000">
              <a:schemeClr val="phClr">
                <a:tint val="20000"/>
                <a:satMod val="12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48000"/>
                <a:satMod val="138000"/>
              </a:schemeClr>
            </a:gs>
            <a:gs pos="25000">
              <a:schemeClr val="phClr">
                <a:tint val="85000"/>
              </a:schemeClr>
            </a:gs>
            <a:gs pos="40000">
              <a:schemeClr val="phClr">
                <a:tint val="92000"/>
              </a:schemeClr>
            </a:gs>
            <a:gs pos="50000">
              <a:schemeClr val="phClr">
                <a:tint val="93000"/>
              </a:schemeClr>
            </a:gs>
            <a:gs pos="60000">
              <a:schemeClr val="phClr">
                <a:tint val="92000"/>
              </a:schemeClr>
            </a:gs>
            <a:gs pos="75000">
              <a:schemeClr val="phClr">
                <a:tint val="83000"/>
                <a:satMod val="108000"/>
              </a:schemeClr>
            </a:gs>
            <a:gs pos="100000">
              <a:schemeClr val="phClr">
                <a:tint val="48000"/>
                <a:satMod val="150000"/>
              </a:schemeClr>
            </a:gs>
          </a:gsLst>
          <a:lin ang="5400000" scaled="0"/>
        </a:gradFill>
      </a:fillStyleLst>
      <a:lnStyleLst>
        <a:ln w="12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glow rad="63500">
              <a:schemeClr val="phClr">
                <a:alpha val="45000"/>
                <a:satMod val="120000"/>
              </a:schemeClr>
            </a:glow>
          </a:effectLst>
        </a:effectStyle>
        <a:effectStyle>
          <a:effectLst>
            <a:glow rad="63500">
              <a:schemeClr val="phClr">
                <a:alpha val="45000"/>
                <a:satMod val="120000"/>
              </a:schemeClr>
            </a:glow>
          </a:effectLst>
          <a:scene3d>
            <a:camera prst="orthographicFront" fov="0">
              <a:rot lat="0" lon="0" rev="0"/>
            </a:camera>
            <a:lightRig rig="brightRoom" dir="tl">
              <a:rot lat="0" lon="0" rev="8700000"/>
            </a:lightRig>
          </a:scene3d>
          <a:sp3d>
            <a:bevelT w="0" h="0"/>
            <a:contourClr>
              <a:schemeClr val="phClr">
                <a:tint val="70000"/>
              </a:schemeClr>
            </a:contourClr>
          </a:sp3d>
        </a:effectStyle>
        <a:effectStyle>
          <a:effectLst>
            <a:glow rad="101500">
              <a:schemeClr val="phClr">
                <a:alpha val="42000"/>
                <a:satMod val="120000"/>
              </a:schemeClr>
            </a:glow>
          </a:effectLst>
          <a:scene3d>
            <a:camera prst="orthographicFront" fov="0">
              <a:rot lat="0" lon="0" rev="0"/>
            </a:camera>
            <a:lightRig rig="glow" dir="t">
              <a:rot lat="0" lon="0" rev="4800000"/>
            </a:lightRig>
          </a:scene3d>
          <a:sp3d prstMaterial="powder">
            <a:bevelT w="50800" h="508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8000"/>
                <a:satMod val="300000"/>
              </a:schemeClr>
            </a:gs>
            <a:gs pos="12000">
              <a:schemeClr val="phClr">
                <a:tint val="48000"/>
                <a:satMod val="300000"/>
              </a:schemeClr>
            </a:gs>
            <a:gs pos="20000">
              <a:schemeClr val="phClr">
                <a:tint val="49000"/>
                <a:satMod val="30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10000" t="-25000" r="10000" b="125000"/>
          </a:path>
        </a:gradFill>
        <a:blipFill>
          <a:blip xmlns:r="http://schemas.openxmlformats.org/officeDocument/2006/relationships" r:embed="rId1">
            <a:duotone>
              <a:schemeClr val="phClr">
                <a:shade val="75000"/>
                <a:satMod val="105000"/>
              </a:schemeClr>
              <a:schemeClr val="phClr">
                <a:tint val="95000"/>
                <a:satMod val="105000"/>
              </a:schemeClr>
            </a:duotone>
          </a:blip>
          <a:tile tx="0" ty="0" sx="38000" sy="38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423"/>
  <sheetViews>
    <sheetView showGridLines="0" zoomScaleNormal="100" workbookViewId="0">
      <pane ySplit="1" topLeftCell="A56" activePane="bottomLeft" state="frozen"/>
      <selection pane="bottomLeft" activeCell="I76" sqref="I76"/>
    </sheetView>
  </sheetViews>
  <sheetFormatPr defaultColWidth="9" defaultRowHeight="14.25" x14ac:dyDescent="0.15"/>
  <cols>
    <col min="1" max="1" width="46.375" style="28" bestFit="1" customWidth="1"/>
    <col min="2" max="5" width="15.875" style="29" customWidth="1"/>
    <col min="6" max="63" width="9" style="30"/>
    <col min="64" max="16384" width="9" style="28"/>
  </cols>
  <sheetData>
    <row r="1" spans="1:63" s="18" customFormat="1" ht="34.5" customHeight="1" x14ac:dyDescent="0.15">
      <c r="A1" s="16" t="s">
        <v>130</v>
      </c>
      <c r="B1" s="16" t="s">
        <v>126</v>
      </c>
      <c r="C1" s="16" t="s">
        <v>127</v>
      </c>
      <c r="D1" s="16" t="s">
        <v>128</v>
      </c>
      <c r="E1" s="16" t="s">
        <v>129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</row>
    <row r="2" spans="1:63" s="21" customFormat="1" ht="17.45" customHeight="1" x14ac:dyDescent="0.15">
      <c r="A2" s="19" t="s">
        <v>131</v>
      </c>
      <c r="B2" s="20"/>
      <c r="C2" s="20"/>
      <c r="D2" s="20"/>
      <c r="E2" s="20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</row>
    <row r="3" spans="1:63" s="24" customFormat="1" x14ac:dyDescent="0.15">
      <c r="A3" s="22" t="s">
        <v>132</v>
      </c>
      <c r="B3" s="23"/>
      <c r="C3" s="23"/>
      <c r="D3" s="23"/>
      <c r="E3" s="23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</row>
    <row r="4" spans="1:63" s="24" customFormat="1" x14ac:dyDescent="0.15">
      <c r="A4" s="22" t="s">
        <v>133</v>
      </c>
      <c r="B4" s="23"/>
      <c r="C4" s="23"/>
      <c r="D4" s="23"/>
      <c r="E4" s="23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</row>
    <row r="5" spans="1:63" s="24" customFormat="1" x14ac:dyDescent="0.15">
      <c r="A5" s="22" t="s">
        <v>134</v>
      </c>
      <c r="B5" s="23"/>
      <c r="C5" s="23"/>
      <c r="D5" s="23"/>
      <c r="E5" s="23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</row>
    <row r="6" spans="1:63" s="24" customFormat="1" x14ac:dyDescent="0.15">
      <c r="A6" s="22" t="s">
        <v>135</v>
      </c>
      <c r="B6" s="23"/>
      <c r="C6" s="23"/>
      <c r="D6" s="23"/>
      <c r="E6" s="23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</row>
    <row r="7" spans="1:63" s="24" customFormat="1" x14ac:dyDescent="0.15">
      <c r="A7" s="22" t="s">
        <v>136</v>
      </c>
      <c r="B7" s="23"/>
      <c r="C7" s="23"/>
      <c r="D7" s="23"/>
      <c r="E7" s="23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</row>
    <row r="8" spans="1:63" s="24" customFormat="1" x14ac:dyDescent="0.15">
      <c r="A8" s="22" t="s">
        <v>137</v>
      </c>
      <c r="B8" s="23"/>
      <c r="C8" s="23"/>
      <c r="D8" s="23"/>
      <c r="E8" s="23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</row>
    <row r="9" spans="1:63" s="24" customFormat="1" x14ac:dyDescent="0.15">
      <c r="A9" s="22" t="s">
        <v>138</v>
      </c>
      <c r="B9" s="23"/>
      <c r="C9" s="23"/>
      <c r="D9" s="23"/>
      <c r="E9" s="23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</row>
    <row r="10" spans="1:63" s="24" customFormat="1" x14ac:dyDescent="0.15">
      <c r="A10" s="22" t="s">
        <v>139</v>
      </c>
      <c r="B10" s="23"/>
      <c r="C10" s="23"/>
      <c r="D10" s="23"/>
      <c r="E10" s="23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</row>
    <row r="11" spans="1:63" s="24" customFormat="1" x14ac:dyDescent="0.15">
      <c r="A11" s="22" t="s">
        <v>140</v>
      </c>
      <c r="B11" s="23"/>
      <c r="C11" s="23"/>
      <c r="D11" s="23"/>
      <c r="E11" s="23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</row>
    <row r="12" spans="1:63" s="24" customFormat="1" x14ac:dyDescent="0.15">
      <c r="A12" s="22" t="s">
        <v>141</v>
      </c>
      <c r="B12" s="23"/>
      <c r="C12" s="23"/>
      <c r="D12" s="23"/>
      <c r="E12" s="23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</row>
    <row r="13" spans="1:63" s="24" customFormat="1" x14ac:dyDescent="0.15">
      <c r="A13" s="22" t="s">
        <v>142</v>
      </c>
      <c r="B13" s="23"/>
      <c r="C13" s="23"/>
      <c r="D13" s="23"/>
      <c r="E13" s="23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</row>
    <row r="14" spans="1:63" s="24" customFormat="1" x14ac:dyDescent="0.15">
      <c r="A14" s="22" t="s">
        <v>143</v>
      </c>
      <c r="B14" s="23"/>
      <c r="C14" s="23"/>
      <c r="D14" s="23"/>
      <c r="E14" s="23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</row>
    <row r="15" spans="1:63" s="24" customFormat="1" x14ac:dyDescent="0.15">
      <c r="A15" s="22" t="s">
        <v>144</v>
      </c>
      <c r="B15" s="23"/>
      <c r="C15" s="23"/>
      <c r="D15" s="23"/>
      <c r="E15" s="23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</row>
    <row r="16" spans="1:63" s="24" customFormat="1" x14ac:dyDescent="0.15">
      <c r="A16" s="22" t="s">
        <v>145</v>
      </c>
      <c r="B16" s="23"/>
      <c r="C16" s="23"/>
      <c r="D16" s="23"/>
      <c r="E16" s="23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</row>
    <row r="17" spans="1:63" s="24" customFormat="1" x14ac:dyDescent="0.15">
      <c r="A17" s="22" t="s">
        <v>146</v>
      </c>
      <c r="B17" s="23"/>
      <c r="C17" s="23"/>
      <c r="D17" s="23"/>
      <c r="E17" s="23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</row>
    <row r="18" spans="1:63" s="24" customFormat="1" x14ac:dyDescent="0.15">
      <c r="A18" s="22" t="s">
        <v>147</v>
      </c>
      <c r="B18" s="23"/>
      <c r="C18" s="23"/>
      <c r="D18" s="23"/>
      <c r="E18" s="23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</row>
    <row r="19" spans="1:63" s="24" customFormat="1" x14ac:dyDescent="0.15">
      <c r="A19" s="22" t="s">
        <v>148</v>
      </c>
      <c r="B19" s="23"/>
      <c r="C19" s="23"/>
      <c r="D19" s="23"/>
      <c r="E19" s="23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</row>
    <row r="20" spans="1:63" s="24" customFormat="1" ht="15" x14ac:dyDescent="0.15">
      <c r="A20" s="31" t="s">
        <v>149</v>
      </c>
      <c r="B20" s="23"/>
      <c r="C20" s="23"/>
      <c r="D20" s="23"/>
      <c r="E20" s="23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</row>
    <row r="21" spans="1:63" s="24" customFormat="1" x14ac:dyDescent="0.15">
      <c r="A21" s="22" t="s">
        <v>150</v>
      </c>
      <c r="B21" s="23"/>
      <c r="C21" s="23"/>
      <c r="D21" s="23"/>
      <c r="E21" s="23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</row>
    <row r="22" spans="1:63" s="24" customFormat="1" x14ac:dyDescent="0.15">
      <c r="A22" s="22" t="s">
        <v>151</v>
      </c>
      <c r="B22" s="23"/>
      <c r="C22" s="23"/>
      <c r="D22" s="23"/>
      <c r="E22" s="23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</row>
    <row r="23" spans="1:63" s="24" customFormat="1" x14ac:dyDescent="0.15">
      <c r="A23" s="22" t="s">
        <v>152</v>
      </c>
      <c r="B23" s="23"/>
      <c r="C23" s="23"/>
      <c r="D23" s="23"/>
      <c r="E23" s="23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</row>
    <row r="24" spans="1:63" s="24" customFormat="1" x14ac:dyDescent="0.15">
      <c r="A24" s="22" t="s">
        <v>153</v>
      </c>
      <c r="B24" s="23"/>
      <c r="C24" s="23"/>
      <c r="D24" s="23"/>
      <c r="E24" s="23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</row>
    <row r="25" spans="1:63" s="24" customFormat="1" x14ac:dyDescent="0.15">
      <c r="A25" s="22" t="s">
        <v>154</v>
      </c>
      <c r="B25" s="23"/>
      <c r="C25" s="23"/>
      <c r="D25" s="23"/>
      <c r="E25" s="23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</row>
    <row r="26" spans="1:63" s="24" customFormat="1" x14ac:dyDescent="0.15">
      <c r="A26" s="22" t="s">
        <v>155</v>
      </c>
      <c r="B26" s="23"/>
      <c r="C26" s="23"/>
      <c r="D26" s="23"/>
      <c r="E26" s="23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</row>
    <row r="27" spans="1:63" s="24" customFormat="1" x14ac:dyDescent="0.15">
      <c r="A27" s="22" t="s">
        <v>156</v>
      </c>
      <c r="B27" s="23"/>
      <c r="C27" s="23"/>
      <c r="D27" s="23"/>
      <c r="E27" s="23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</row>
    <row r="28" spans="1:63" s="24" customFormat="1" x14ac:dyDescent="0.15">
      <c r="A28" s="22" t="s">
        <v>157</v>
      </c>
      <c r="B28" s="23"/>
      <c r="C28" s="23"/>
      <c r="D28" s="23"/>
      <c r="E28" s="23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</row>
    <row r="29" spans="1:63" s="24" customFormat="1" x14ac:dyDescent="0.15">
      <c r="A29" s="22" t="s">
        <v>158</v>
      </c>
      <c r="B29" s="23"/>
      <c r="C29" s="23"/>
      <c r="D29" s="23"/>
      <c r="E29" s="23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</row>
    <row r="30" spans="1:63" s="24" customFormat="1" x14ac:dyDescent="0.15">
      <c r="A30" s="22" t="s">
        <v>159</v>
      </c>
      <c r="B30" s="23"/>
      <c r="C30" s="23"/>
      <c r="D30" s="23"/>
      <c r="E30" s="23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</row>
    <row r="31" spans="1:63" s="24" customFormat="1" x14ac:dyDescent="0.15">
      <c r="A31" s="22" t="s">
        <v>160</v>
      </c>
      <c r="B31" s="23"/>
      <c r="C31" s="23"/>
      <c r="D31" s="23"/>
      <c r="E31" s="23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</row>
    <row r="32" spans="1:63" s="24" customFormat="1" x14ac:dyDescent="0.15">
      <c r="A32" s="22" t="s">
        <v>161</v>
      </c>
      <c r="B32" s="23"/>
      <c r="C32" s="23"/>
      <c r="D32" s="23"/>
      <c r="E32" s="23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</row>
    <row r="33" spans="1:63" s="24" customFormat="1" x14ac:dyDescent="0.15">
      <c r="A33" s="22" t="s">
        <v>162</v>
      </c>
      <c r="B33" s="23"/>
      <c r="C33" s="23"/>
      <c r="D33" s="23"/>
      <c r="E33" s="23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</row>
    <row r="34" spans="1:63" s="24" customFormat="1" x14ac:dyDescent="0.15">
      <c r="A34" s="22" t="s">
        <v>163</v>
      </c>
      <c r="B34" s="23"/>
      <c r="C34" s="23"/>
      <c r="D34" s="23"/>
      <c r="E34" s="23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</row>
    <row r="35" spans="1:63" s="24" customFormat="1" x14ac:dyDescent="0.15">
      <c r="A35" s="22" t="s">
        <v>164</v>
      </c>
      <c r="B35" s="23"/>
      <c r="C35" s="23"/>
      <c r="D35" s="23"/>
      <c r="E35" s="23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</row>
    <row r="36" spans="1:63" s="24" customFormat="1" x14ac:dyDescent="0.15">
      <c r="A36" s="22" t="s">
        <v>165</v>
      </c>
      <c r="B36" s="23"/>
      <c r="C36" s="23"/>
      <c r="D36" s="23"/>
      <c r="E36" s="23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</row>
    <row r="37" spans="1:63" s="24" customFormat="1" x14ac:dyDescent="0.15">
      <c r="A37" s="22" t="s">
        <v>166</v>
      </c>
      <c r="B37" s="23"/>
      <c r="C37" s="23"/>
      <c r="D37" s="23"/>
      <c r="E37" s="23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</row>
    <row r="38" spans="1:63" s="24" customFormat="1" x14ac:dyDescent="0.15">
      <c r="A38" s="22" t="s">
        <v>167</v>
      </c>
      <c r="B38" s="23"/>
      <c r="C38" s="23"/>
      <c r="D38" s="23"/>
      <c r="E38" s="23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</row>
    <row r="39" spans="1:63" s="24" customFormat="1" x14ac:dyDescent="0.15">
      <c r="A39" s="22" t="s">
        <v>168</v>
      </c>
      <c r="B39" s="23"/>
      <c r="C39" s="23"/>
      <c r="D39" s="23"/>
      <c r="E39" s="23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</row>
    <row r="40" spans="1:63" s="24" customFormat="1" x14ac:dyDescent="0.15">
      <c r="A40" s="22" t="s">
        <v>169</v>
      </c>
      <c r="B40" s="23"/>
      <c r="C40" s="23"/>
      <c r="D40" s="23"/>
      <c r="E40" s="23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</row>
    <row r="41" spans="1:63" s="24" customFormat="1" x14ac:dyDescent="0.15">
      <c r="A41" s="22" t="s">
        <v>170</v>
      </c>
      <c r="B41" s="23"/>
      <c r="C41" s="23"/>
      <c r="D41" s="23"/>
      <c r="E41" s="23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</row>
    <row r="42" spans="1:63" s="24" customFormat="1" ht="15" x14ac:dyDescent="0.15">
      <c r="A42" s="31" t="s">
        <v>171</v>
      </c>
      <c r="B42" s="23"/>
      <c r="C42" s="23"/>
      <c r="D42" s="23"/>
      <c r="E42" s="23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</row>
    <row r="43" spans="1:63" s="24" customFormat="1" ht="15" x14ac:dyDescent="0.15">
      <c r="A43" s="31" t="s">
        <v>172</v>
      </c>
      <c r="B43" s="23"/>
      <c r="C43" s="23"/>
      <c r="D43" s="23"/>
      <c r="E43" s="23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</row>
    <row r="44" spans="1:63" s="24" customFormat="1" x14ac:dyDescent="0.15">
      <c r="A44" s="22" t="s">
        <v>173</v>
      </c>
      <c r="B44" s="23"/>
      <c r="C44" s="23"/>
      <c r="D44" s="23"/>
      <c r="E44" s="23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</row>
    <row r="45" spans="1:63" s="24" customFormat="1" x14ac:dyDescent="0.15">
      <c r="A45" s="22" t="s">
        <v>174</v>
      </c>
      <c r="B45" s="23"/>
      <c r="C45" s="23"/>
      <c r="D45" s="23"/>
      <c r="E45" s="23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</row>
    <row r="46" spans="1:63" s="24" customFormat="1" x14ac:dyDescent="0.15">
      <c r="A46" s="22" t="s">
        <v>175</v>
      </c>
      <c r="B46" s="23"/>
      <c r="C46" s="23"/>
      <c r="D46" s="23"/>
      <c r="E46" s="23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</row>
    <row r="47" spans="1:63" s="24" customFormat="1" x14ac:dyDescent="0.15">
      <c r="A47" s="22" t="s">
        <v>176</v>
      </c>
      <c r="B47" s="23"/>
      <c r="C47" s="23"/>
      <c r="D47" s="23"/>
      <c r="E47" s="23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</row>
    <row r="48" spans="1:63" s="24" customFormat="1" x14ac:dyDescent="0.15">
      <c r="A48" s="22" t="s">
        <v>177</v>
      </c>
      <c r="B48" s="23"/>
      <c r="C48" s="23"/>
      <c r="D48" s="23"/>
      <c r="E48" s="23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</row>
    <row r="49" spans="1:63" s="24" customFormat="1" x14ac:dyDescent="0.15">
      <c r="A49" s="22" t="s">
        <v>178</v>
      </c>
      <c r="B49" s="23"/>
      <c r="C49" s="23"/>
      <c r="D49" s="23"/>
      <c r="E49" s="23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</row>
    <row r="50" spans="1:63" s="24" customFormat="1" x14ac:dyDescent="0.15">
      <c r="A50" s="22" t="s">
        <v>179</v>
      </c>
      <c r="B50" s="23"/>
      <c r="C50" s="23"/>
      <c r="D50" s="23"/>
      <c r="E50" s="23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</row>
    <row r="51" spans="1:63" s="24" customFormat="1" x14ac:dyDescent="0.15">
      <c r="A51" s="22" t="s">
        <v>180</v>
      </c>
      <c r="B51" s="23"/>
      <c r="C51" s="23"/>
      <c r="D51" s="23"/>
      <c r="E51" s="23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</row>
    <row r="52" spans="1:63" s="24" customFormat="1" x14ac:dyDescent="0.15">
      <c r="A52" s="22" t="s">
        <v>181</v>
      </c>
      <c r="B52" s="23"/>
      <c r="C52" s="23"/>
      <c r="D52" s="23"/>
      <c r="E52" s="23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</row>
    <row r="53" spans="1:63" s="24" customFormat="1" x14ac:dyDescent="0.15">
      <c r="A53" s="22" t="s">
        <v>182</v>
      </c>
      <c r="B53" s="23"/>
      <c r="C53" s="23"/>
      <c r="D53" s="23"/>
      <c r="E53" s="23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</row>
    <row r="54" spans="1:63" s="24" customFormat="1" x14ac:dyDescent="0.15">
      <c r="A54" s="22" t="s">
        <v>183</v>
      </c>
      <c r="B54" s="23"/>
      <c r="C54" s="23"/>
      <c r="D54" s="23"/>
      <c r="E54" s="23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</row>
    <row r="55" spans="1:63" s="24" customFormat="1" x14ac:dyDescent="0.15">
      <c r="A55" s="22" t="s">
        <v>184</v>
      </c>
      <c r="B55" s="23"/>
      <c r="C55" s="23"/>
      <c r="D55" s="23"/>
      <c r="E55" s="23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</row>
    <row r="56" spans="1:63" s="24" customFormat="1" x14ac:dyDescent="0.15">
      <c r="A56" s="22" t="s">
        <v>185</v>
      </c>
      <c r="B56" s="23"/>
      <c r="C56" s="23"/>
      <c r="D56" s="23"/>
      <c r="E56" s="23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</row>
    <row r="57" spans="1:63" s="24" customFormat="1" x14ac:dyDescent="0.15">
      <c r="A57" s="22" t="s">
        <v>186</v>
      </c>
      <c r="B57" s="23"/>
      <c r="C57" s="23"/>
      <c r="D57" s="23"/>
      <c r="E57" s="23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</row>
    <row r="58" spans="1:63" s="24" customFormat="1" x14ac:dyDescent="0.15">
      <c r="A58" s="22" t="s">
        <v>187</v>
      </c>
      <c r="B58" s="23"/>
      <c r="C58" s="23"/>
      <c r="D58" s="23"/>
      <c r="E58" s="23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</row>
    <row r="59" spans="1:63" s="24" customFormat="1" x14ac:dyDescent="0.15">
      <c r="A59" s="22" t="s">
        <v>188</v>
      </c>
      <c r="B59" s="23"/>
      <c r="C59" s="23"/>
      <c r="D59" s="23"/>
      <c r="E59" s="23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</row>
    <row r="60" spans="1:63" s="24" customFormat="1" x14ac:dyDescent="0.15">
      <c r="A60" s="22" t="s">
        <v>189</v>
      </c>
      <c r="B60" s="23"/>
      <c r="C60" s="23"/>
      <c r="D60" s="23"/>
      <c r="E60" s="23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</row>
    <row r="61" spans="1:63" s="24" customFormat="1" x14ac:dyDescent="0.15">
      <c r="A61" s="22" t="s">
        <v>190</v>
      </c>
      <c r="B61" s="23"/>
      <c r="C61" s="23"/>
      <c r="D61" s="23"/>
      <c r="E61" s="23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</row>
    <row r="62" spans="1:63" s="24" customFormat="1" x14ac:dyDescent="0.15">
      <c r="A62" s="22" t="s">
        <v>191</v>
      </c>
      <c r="B62" s="23"/>
      <c r="C62" s="23"/>
      <c r="D62" s="23"/>
      <c r="E62" s="23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</row>
    <row r="63" spans="1:63" s="24" customFormat="1" ht="15" x14ac:dyDescent="0.15">
      <c r="A63" s="31" t="s">
        <v>192</v>
      </c>
      <c r="B63" s="23"/>
      <c r="C63" s="23"/>
      <c r="D63" s="23"/>
      <c r="E63" s="23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</row>
    <row r="64" spans="1:63" s="24" customFormat="1" x14ac:dyDescent="0.15">
      <c r="A64" s="22" t="s">
        <v>193</v>
      </c>
      <c r="B64" s="23"/>
      <c r="C64" s="23"/>
      <c r="D64" s="23"/>
      <c r="E64" s="23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</row>
    <row r="65" spans="1:63" s="24" customFormat="1" x14ac:dyDescent="0.15">
      <c r="A65" s="22" t="s">
        <v>194</v>
      </c>
      <c r="B65" s="23"/>
      <c r="C65" s="23"/>
      <c r="D65" s="23"/>
      <c r="E65" s="23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</row>
    <row r="66" spans="1:63" s="24" customFormat="1" x14ac:dyDescent="0.15">
      <c r="A66" s="22" t="s">
        <v>197</v>
      </c>
      <c r="B66" s="23"/>
      <c r="C66" s="23"/>
      <c r="D66" s="23"/>
      <c r="E66" s="23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</row>
    <row r="67" spans="1:63" s="24" customFormat="1" x14ac:dyDescent="0.15">
      <c r="A67" s="22" t="s">
        <v>198</v>
      </c>
      <c r="B67" s="23"/>
      <c r="C67" s="23"/>
      <c r="D67" s="23"/>
      <c r="E67" s="23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</row>
    <row r="68" spans="1:63" s="24" customFormat="1" x14ac:dyDescent="0.15">
      <c r="A68" s="22" t="s">
        <v>199</v>
      </c>
      <c r="B68" s="23"/>
      <c r="C68" s="23"/>
      <c r="D68" s="23"/>
      <c r="E68" s="23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</row>
    <row r="69" spans="1:63" s="24" customFormat="1" x14ac:dyDescent="0.15">
      <c r="A69" s="22" t="s">
        <v>200</v>
      </c>
      <c r="B69" s="23"/>
      <c r="C69" s="23"/>
      <c r="D69" s="23"/>
      <c r="E69" s="23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</row>
    <row r="70" spans="1:63" s="24" customFormat="1" x14ac:dyDescent="0.15">
      <c r="A70" s="22" t="s">
        <v>201</v>
      </c>
      <c r="B70" s="23"/>
      <c r="C70" s="23"/>
      <c r="D70" s="23"/>
      <c r="E70" s="23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</row>
    <row r="71" spans="1:63" s="24" customFormat="1" x14ac:dyDescent="0.15">
      <c r="A71" s="22" t="s">
        <v>202</v>
      </c>
      <c r="B71" s="23"/>
      <c r="C71" s="23"/>
      <c r="D71" s="23"/>
      <c r="E71" s="23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</row>
    <row r="72" spans="1:63" s="24" customFormat="1" x14ac:dyDescent="0.15">
      <c r="A72" s="22" t="s">
        <v>203</v>
      </c>
      <c r="B72" s="23"/>
      <c r="C72" s="23"/>
      <c r="D72" s="23"/>
      <c r="E72" s="23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</row>
    <row r="73" spans="1:63" s="24" customFormat="1" x14ac:dyDescent="0.15">
      <c r="A73" s="22" t="s">
        <v>204</v>
      </c>
      <c r="B73" s="23"/>
      <c r="C73" s="23"/>
      <c r="D73" s="23"/>
      <c r="E73" s="23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</row>
    <row r="74" spans="1:63" s="24" customFormat="1" ht="15" x14ac:dyDescent="0.15">
      <c r="A74" s="31" t="s">
        <v>205</v>
      </c>
      <c r="B74" s="23"/>
      <c r="C74" s="23"/>
      <c r="D74" s="23"/>
      <c r="E74" s="23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</row>
    <row r="75" spans="1:63" s="24" customFormat="1" ht="15" x14ac:dyDescent="0.15">
      <c r="A75" s="31" t="s">
        <v>206</v>
      </c>
      <c r="B75" s="23"/>
      <c r="C75" s="23"/>
      <c r="D75" s="23"/>
      <c r="E75" s="23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</row>
    <row r="76" spans="1:63" s="24" customFormat="1" x14ac:dyDescent="0.15">
      <c r="A76" s="22" t="s">
        <v>207</v>
      </c>
      <c r="B76" s="23"/>
      <c r="C76" s="23"/>
      <c r="D76" s="23"/>
      <c r="E76" s="23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</row>
    <row r="77" spans="1:63" s="24" customFormat="1" x14ac:dyDescent="0.15">
      <c r="A77" s="22" t="s">
        <v>208</v>
      </c>
      <c r="B77" s="23"/>
      <c r="C77" s="23"/>
      <c r="D77" s="23"/>
      <c r="E77" s="23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</row>
    <row r="78" spans="1:63" s="24" customFormat="1" x14ac:dyDescent="0.15">
      <c r="A78" s="22" t="s">
        <v>195</v>
      </c>
      <c r="B78" s="23"/>
      <c r="C78" s="23"/>
      <c r="D78" s="23"/>
      <c r="E78" s="23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</row>
    <row r="79" spans="1:63" s="24" customFormat="1" x14ac:dyDescent="0.15">
      <c r="A79" s="22" t="s">
        <v>196</v>
      </c>
      <c r="B79" s="23"/>
      <c r="C79" s="23"/>
      <c r="D79" s="23"/>
      <c r="E79" s="23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</row>
    <row r="80" spans="1:63" s="24" customFormat="1" x14ac:dyDescent="0.15">
      <c r="A80" s="22" t="s">
        <v>209</v>
      </c>
      <c r="B80" s="23"/>
      <c r="C80" s="23"/>
      <c r="D80" s="23"/>
      <c r="E80" s="23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</row>
    <row r="81" spans="1:63" s="24" customFormat="1" x14ac:dyDescent="0.15">
      <c r="A81" s="22" t="s">
        <v>210</v>
      </c>
      <c r="B81" s="23"/>
      <c r="C81" s="23"/>
      <c r="D81" s="23"/>
      <c r="E81" s="23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</row>
    <row r="82" spans="1:63" s="24" customFormat="1" x14ac:dyDescent="0.15">
      <c r="A82" s="22" t="s">
        <v>211</v>
      </c>
      <c r="B82" s="23"/>
      <c r="C82" s="23"/>
      <c r="D82" s="23"/>
      <c r="E82" s="23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</row>
    <row r="83" spans="1:63" s="24" customFormat="1" x14ac:dyDescent="0.15">
      <c r="A83" s="22" t="s">
        <v>212</v>
      </c>
      <c r="B83" s="23"/>
      <c r="C83" s="23"/>
      <c r="D83" s="23"/>
      <c r="E83" s="23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</row>
    <row r="84" spans="1:63" s="24" customFormat="1" x14ac:dyDescent="0.15">
      <c r="A84" s="22" t="s">
        <v>213</v>
      </c>
      <c r="B84" s="23"/>
      <c r="C84" s="23"/>
      <c r="D84" s="23"/>
      <c r="E84" s="23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</row>
    <row r="85" spans="1:63" s="24" customFormat="1" x14ac:dyDescent="0.15">
      <c r="A85" s="22" t="s">
        <v>214</v>
      </c>
      <c r="B85" s="23"/>
      <c r="C85" s="23"/>
      <c r="D85" s="23"/>
      <c r="E85" s="23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</row>
    <row r="86" spans="1:63" s="24" customFormat="1" x14ac:dyDescent="0.15">
      <c r="A86" s="22" t="s">
        <v>215</v>
      </c>
      <c r="B86" s="23"/>
      <c r="C86" s="23"/>
      <c r="D86" s="23"/>
      <c r="E86" s="23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</row>
    <row r="87" spans="1:63" s="24" customFormat="1" ht="15" x14ac:dyDescent="0.15">
      <c r="A87" s="31" t="s">
        <v>216</v>
      </c>
      <c r="B87" s="23"/>
      <c r="C87" s="23"/>
      <c r="D87" s="23"/>
      <c r="E87" s="23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</row>
    <row r="88" spans="1:63" s="24" customFormat="1" ht="15" x14ac:dyDescent="0.15">
      <c r="A88" s="31" t="s">
        <v>217</v>
      </c>
      <c r="B88" s="23"/>
      <c r="C88" s="23"/>
      <c r="D88" s="23"/>
      <c r="E88" s="23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</row>
    <row r="89" spans="1:63" s="24" customFormat="1" x14ac:dyDescent="0.15">
      <c r="A89" s="22"/>
      <c r="B89" s="23"/>
      <c r="C89" s="23"/>
      <c r="D89" s="23"/>
      <c r="E89" s="23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</row>
    <row r="90" spans="1:63" s="24" customFormat="1" x14ac:dyDescent="0.15">
      <c r="A90" s="22"/>
      <c r="B90" s="23"/>
      <c r="C90" s="23"/>
      <c r="D90" s="23"/>
      <c r="E90" s="23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</row>
    <row r="91" spans="1:63" s="24" customFormat="1" x14ac:dyDescent="0.15">
      <c r="A91" s="22"/>
      <c r="B91" s="23"/>
      <c r="C91" s="23"/>
      <c r="D91" s="23"/>
      <c r="E91" s="23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</row>
    <row r="92" spans="1:63" s="24" customFormat="1" x14ac:dyDescent="0.15">
      <c r="A92" s="22"/>
      <c r="B92" s="23"/>
      <c r="C92" s="23"/>
      <c r="D92" s="23"/>
      <c r="E92" s="23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</row>
    <row r="93" spans="1:63" s="24" customFormat="1" x14ac:dyDescent="0.15">
      <c r="A93" s="22"/>
      <c r="B93" s="23"/>
      <c r="C93" s="23"/>
      <c r="D93" s="23"/>
      <c r="E93" s="23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</row>
    <row r="94" spans="1:63" s="24" customFormat="1" x14ac:dyDescent="0.15">
      <c r="A94" s="22"/>
      <c r="B94" s="23"/>
      <c r="C94" s="23"/>
      <c r="D94" s="23"/>
      <c r="E94" s="23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</row>
    <row r="95" spans="1:63" s="24" customFormat="1" x14ac:dyDescent="0.15">
      <c r="A95" s="22"/>
      <c r="B95" s="23"/>
      <c r="C95" s="23"/>
      <c r="D95" s="23"/>
      <c r="E95" s="23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</row>
    <row r="96" spans="1:63" s="24" customFormat="1" x14ac:dyDescent="0.15">
      <c r="A96" s="22"/>
      <c r="B96" s="23"/>
      <c r="C96" s="23"/>
      <c r="D96" s="23"/>
      <c r="E96" s="23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</row>
    <row r="97" spans="1:63" s="24" customFormat="1" x14ac:dyDescent="0.15">
      <c r="A97" s="22"/>
      <c r="B97" s="23"/>
      <c r="C97" s="23"/>
      <c r="D97" s="23"/>
      <c r="E97" s="23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</row>
    <row r="98" spans="1:63" s="24" customFormat="1" x14ac:dyDescent="0.15">
      <c r="A98" s="22"/>
      <c r="B98" s="23"/>
      <c r="C98" s="23"/>
      <c r="D98" s="23"/>
      <c r="E98" s="23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</row>
    <row r="99" spans="1:63" s="24" customFormat="1" x14ac:dyDescent="0.15">
      <c r="A99" s="22"/>
      <c r="B99" s="23"/>
      <c r="C99" s="23"/>
      <c r="D99" s="23"/>
      <c r="E99" s="23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</row>
    <row r="100" spans="1:63" s="24" customFormat="1" x14ac:dyDescent="0.15">
      <c r="A100" s="22"/>
      <c r="B100" s="23"/>
      <c r="C100" s="23"/>
      <c r="D100" s="23"/>
      <c r="E100" s="23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</row>
    <row r="101" spans="1:63" s="24" customFormat="1" x14ac:dyDescent="0.15">
      <c r="A101" s="22"/>
      <c r="B101" s="23"/>
      <c r="C101" s="23"/>
      <c r="D101" s="23"/>
      <c r="E101" s="23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</row>
    <row r="102" spans="1:63" s="24" customFormat="1" x14ac:dyDescent="0.15">
      <c r="A102" s="22"/>
      <c r="B102" s="23"/>
      <c r="C102" s="23"/>
      <c r="D102" s="23"/>
      <c r="E102" s="23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</row>
    <row r="103" spans="1:63" s="24" customFormat="1" x14ac:dyDescent="0.15">
      <c r="A103" s="22"/>
      <c r="B103" s="23"/>
      <c r="C103" s="23"/>
      <c r="D103" s="23"/>
      <c r="E103" s="23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</row>
    <row r="104" spans="1:63" s="24" customFormat="1" x14ac:dyDescent="0.15">
      <c r="A104" s="22"/>
      <c r="B104" s="23"/>
      <c r="C104" s="23"/>
      <c r="D104" s="23"/>
      <c r="E104" s="23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</row>
    <row r="105" spans="1:63" s="24" customFormat="1" x14ac:dyDescent="0.15">
      <c r="A105" s="22"/>
      <c r="B105" s="23"/>
      <c r="C105" s="23"/>
      <c r="D105" s="23"/>
      <c r="E105" s="23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</row>
    <row r="106" spans="1:63" s="24" customFormat="1" x14ac:dyDescent="0.15">
      <c r="A106" s="22"/>
      <c r="B106" s="23"/>
      <c r="C106" s="23"/>
      <c r="D106" s="23"/>
      <c r="E106" s="23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</row>
    <row r="107" spans="1:63" s="24" customFormat="1" x14ac:dyDescent="0.15">
      <c r="A107" s="22"/>
      <c r="B107" s="23"/>
      <c r="C107" s="23"/>
      <c r="D107" s="23"/>
      <c r="E107" s="23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</row>
    <row r="108" spans="1:63" s="24" customFormat="1" x14ac:dyDescent="0.15">
      <c r="A108" s="22"/>
      <c r="B108" s="23"/>
      <c r="C108" s="23"/>
      <c r="D108" s="23"/>
      <c r="E108" s="23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</row>
    <row r="109" spans="1:63" s="24" customFormat="1" x14ac:dyDescent="0.15">
      <c r="A109" s="22"/>
      <c r="B109" s="23"/>
      <c r="C109" s="23"/>
      <c r="D109" s="23"/>
      <c r="E109" s="23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</row>
    <row r="110" spans="1:63" s="24" customFormat="1" x14ac:dyDescent="0.15">
      <c r="A110" s="22"/>
      <c r="B110" s="23"/>
      <c r="C110" s="23"/>
      <c r="D110" s="23"/>
      <c r="E110" s="23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</row>
    <row r="111" spans="1:63" s="24" customFormat="1" x14ac:dyDescent="0.15">
      <c r="A111" s="22"/>
      <c r="B111" s="23"/>
      <c r="C111" s="23"/>
      <c r="D111" s="23"/>
      <c r="E111" s="23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</row>
    <row r="112" spans="1:63" s="24" customFormat="1" x14ac:dyDescent="0.15">
      <c r="A112" s="22"/>
      <c r="B112" s="23"/>
      <c r="C112" s="23"/>
      <c r="D112" s="23"/>
      <c r="E112" s="23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</row>
    <row r="113" spans="1:63" s="24" customFormat="1" x14ac:dyDescent="0.15">
      <c r="A113" s="22"/>
      <c r="B113" s="23"/>
      <c r="C113" s="23"/>
      <c r="D113" s="23"/>
      <c r="E113" s="23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</row>
    <row r="114" spans="1:63" s="24" customFormat="1" x14ac:dyDescent="0.15">
      <c r="A114" s="22"/>
      <c r="B114" s="23"/>
      <c r="C114" s="23"/>
      <c r="D114" s="23"/>
      <c r="E114" s="23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</row>
    <row r="115" spans="1:63" s="24" customFormat="1" x14ac:dyDescent="0.15">
      <c r="A115" s="22"/>
      <c r="B115" s="23"/>
      <c r="C115" s="23"/>
      <c r="D115" s="23"/>
      <c r="E115" s="23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</row>
    <row r="116" spans="1:63" s="24" customFormat="1" x14ac:dyDescent="0.15">
      <c r="A116" s="22"/>
      <c r="B116" s="23"/>
      <c r="C116" s="23"/>
      <c r="D116" s="23"/>
      <c r="E116" s="23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</row>
    <row r="117" spans="1:63" s="24" customFormat="1" x14ac:dyDescent="0.15">
      <c r="A117" s="22"/>
      <c r="B117" s="23"/>
      <c r="C117" s="23"/>
      <c r="D117" s="23"/>
      <c r="E117" s="23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</row>
    <row r="118" spans="1:63" s="24" customFormat="1" x14ac:dyDescent="0.15">
      <c r="A118" s="22"/>
      <c r="B118" s="23"/>
      <c r="C118" s="23"/>
      <c r="D118" s="23"/>
      <c r="E118" s="23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</row>
    <row r="119" spans="1:63" s="24" customFormat="1" x14ac:dyDescent="0.15">
      <c r="A119" s="22"/>
      <c r="B119" s="23"/>
      <c r="C119" s="23"/>
      <c r="D119" s="23"/>
      <c r="E119" s="23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</row>
    <row r="120" spans="1:63" s="24" customFormat="1" x14ac:dyDescent="0.15">
      <c r="A120" s="22"/>
      <c r="B120" s="23"/>
      <c r="C120" s="23"/>
      <c r="D120" s="23"/>
      <c r="E120" s="23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</row>
    <row r="121" spans="1:63" s="24" customFormat="1" x14ac:dyDescent="0.15">
      <c r="A121" s="22"/>
      <c r="B121" s="23"/>
      <c r="C121" s="23"/>
      <c r="D121" s="23"/>
      <c r="E121" s="23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</row>
    <row r="122" spans="1:63" s="24" customFormat="1" x14ac:dyDescent="0.15">
      <c r="A122" s="22"/>
      <c r="B122" s="23"/>
      <c r="C122" s="23"/>
      <c r="D122" s="23"/>
      <c r="E122" s="23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</row>
    <row r="123" spans="1:63" s="24" customFormat="1" x14ac:dyDescent="0.15">
      <c r="A123" s="22"/>
      <c r="B123" s="23"/>
      <c r="C123" s="23"/>
      <c r="D123" s="23"/>
      <c r="E123" s="23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</row>
    <row r="124" spans="1:63" s="24" customFormat="1" x14ac:dyDescent="0.15">
      <c r="A124" s="22"/>
      <c r="B124" s="23"/>
      <c r="C124" s="23"/>
      <c r="D124" s="23"/>
      <c r="E124" s="23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</row>
    <row r="125" spans="1:63" s="24" customFormat="1" x14ac:dyDescent="0.15">
      <c r="A125" s="22"/>
      <c r="B125" s="23"/>
      <c r="C125" s="23"/>
      <c r="D125" s="23"/>
      <c r="E125" s="23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</row>
    <row r="126" spans="1:63" s="24" customFormat="1" x14ac:dyDescent="0.15">
      <c r="A126" s="22"/>
      <c r="B126" s="23"/>
      <c r="C126" s="23"/>
      <c r="D126" s="23"/>
      <c r="E126" s="23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</row>
    <row r="127" spans="1:63" s="24" customFormat="1" x14ac:dyDescent="0.15">
      <c r="A127" s="22"/>
      <c r="B127" s="23"/>
      <c r="C127" s="23"/>
      <c r="D127" s="23"/>
      <c r="E127" s="23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</row>
    <row r="128" spans="1:63" s="24" customFormat="1" x14ac:dyDescent="0.15">
      <c r="A128" s="22"/>
      <c r="B128" s="23"/>
      <c r="C128" s="23"/>
      <c r="D128" s="23"/>
      <c r="E128" s="23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</row>
    <row r="129" spans="1:63" s="24" customFormat="1" x14ac:dyDescent="0.15">
      <c r="A129" s="22"/>
      <c r="B129" s="23"/>
      <c r="C129" s="23"/>
      <c r="D129" s="23"/>
      <c r="E129" s="23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</row>
    <row r="130" spans="1:63" s="24" customFormat="1" x14ac:dyDescent="0.15">
      <c r="A130" s="22"/>
      <c r="B130" s="23"/>
      <c r="C130" s="23"/>
      <c r="D130" s="23"/>
      <c r="E130" s="23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</row>
    <row r="131" spans="1:63" s="24" customFormat="1" x14ac:dyDescent="0.15">
      <c r="A131" s="22"/>
      <c r="B131" s="23"/>
      <c r="C131" s="23"/>
      <c r="D131" s="23"/>
      <c r="E131" s="23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</row>
    <row r="132" spans="1:63" s="24" customFormat="1" x14ac:dyDescent="0.15">
      <c r="A132" s="22"/>
      <c r="B132" s="23"/>
      <c r="C132" s="23"/>
      <c r="D132" s="23"/>
      <c r="E132" s="23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</row>
    <row r="133" spans="1:63" s="24" customFormat="1" x14ac:dyDescent="0.15">
      <c r="A133" s="22"/>
      <c r="B133" s="23"/>
      <c r="C133" s="23"/>
      <c r="D133" s="23"/>
      <c r="E133" s="23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</row>
    <row r="134" spans="1:63" s="24" customFormat="1" x14ac:dyDescent="0.15">
      <c r="A134" s="22"/>
      <c r="B134" s="23"/>
      <c r="C134" s="23"/>
      <c r="D134" s="23"/>
      <c r="E134" s="23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</row>
    <row r="135" spans="1:63" s="24" customFormat="1" x14ac:dyDescent="0.15">
      <c r="A135" s="22"/>
      <c r="B135" s="23"/>
      <c r="C135" s="23"/>
      <c r="D135" s="23"/>
      <c r="E135" s="23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</row>
    <row r="136" spans="1:63" s="24" customFormat="1" x14ac:dyDescent="0.15">
      <c r="A136" s="22"/>
      <c r="B136" s="23"/>
      <c r="C136" s="23"/>
      <c r="D136" s="23"/>
      <c r="E136" s="23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</row>
    <row r="137" spans="1:63" s="24" customFormat="1" x14ac:dyDescent="0.15">
      <c r="A137" s="22"/>
      <c r="B137" s="23"/>
      <c r="C137" s="23"/>
      <c r="D137" s="23"/>
      <c r="E137" s="23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</row>
    <row r="138" spans="1:63" s="24" customFormat="1" x14ac:dyDescent="0.15">
      <c r="A138" s="22"/>
      <c r="B138" s="23"/>
      <c r="C138" s="23"/>
      <c r="D138" s="23"/>
      <c r="E138" s="23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</row>
    <row r="139" spans="1:63" s="24" customFormat="1" x14ac:dyDescent="0.15">
      <c r="A139" s="22"/>
      <c r="B139" s="23"/>
      <c r="C139" s="23"/>
      <c r="D139" s="23"/>
      <c r="E139" s="23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</row>
    <row r="140" spans="1:63" s="24" customFormat="1" x14ac:dyDescent="0.15">
      <c r="A140" s="22"/>
      <c r="B140" s="23"/>
      <c r="C140" s="23"/>
      <c r="D140" s="23"/>
      <c r="E140" s="23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</row>
    <row r="141" spans="1:63" s="24" customFormat="1" x14ac:dyDescent="0.15">
      <c r="A141" s="22"/>
      <c r="B141" s="23"/>
      <c r="C141" s="23"/>
      <c r="D141" s="23"/>
      <c r="E141" s="23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</row>
    <row r="142" spans="1:63" s="24" customFormat="1" x14ac:dyDescent="0.15">
      <c r="A142" s="22"/>
      <c r="B142" s="23"/>
      <c r="C142" s="23"/>
      <c r="D142" s="23"/>
      <c r="E142" s="23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</row>
    <row r="143" spans="1:63" s="24" customFormat="1" x14ac:dyDescent="0.15">
      <c r="A143" s="22"/>
      <c r="B143" s="23"/>
      <c r="C143" s="23"/>
      <c r="D143" s="23"/>
      <c r="E143" s="23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</row>
    <row r="144" spans="1:63" s="24" customFormat="1" x14ac:dyDescent="0.15">
      <c r="A144" s="22"/>
      <c r="B144" s="23"/>
      <c r="C144" s="23"/>
      <c r="D144" s="23"/>
      <c r="E144" s="23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</row>
    <row r="145" spans="1:63" s="24" customFormat="1" x14ac:dyDescent="0.15">
      <c r="A145" s="22"/>
      <c r="B145" s="23"/>
      <c r="C145" s="23"/>
      <c r="D145" s="23"/>
      <c r="E145" s="23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</row>
    <row r="146" spans="1:63" s="24" customFormat="1" x14ac:dyDescent="0.15">
      <c r="A146" s="22"/>
      <c r="B146" s="23"/>
      <c r="C146" s="23"/>
      <c r="D146" s="23"/>
      <c r="E146" s="23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</row>
    <row r="147" spans="1:63" s="24" customFormat="1" x14ac:dyDescent="0.15">
      <c r="A147" s="22"/>
      <c r="B147" s="23"/>
      <c r="C147" s="23"/>
      <c r="D147" s="23"/>
      <c r="E147" s="23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</row>
    <row r="148" spans="1:63" s="24" customFormat="1" x14ac:dyDescent="0.15">
      <c r="A148" s="22"/>
      <c r="B148" s="23"/>
      <c r="C148" s="23"/>
      <c r="D148" s="23"/>
      <c r="E148" s="23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</row>
    <row r="149" spans="1:63" s="24" customFormat="1" x14ac:dyDescent="0.15">
      <c r="A149" s="22"/>
      <c r="B149" s="23"/>
      <c r="C149" s="23"/>
      <c r="D149" s="23"/>
      <c r="E149" s="23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</row>
    <row r="150" spans="1:63" s="24" customFormat="1" x14ac:dyDescent="0.15">
      <c r="A150" s="22"/>
      <c r="B150" s="23"/>
      <c r="C150" s="23"/>
      <c r="D150" s="23"/>
      <c r="E150" s="23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</row>
    <row r="151" spans="1:63" s="24" customFormat="1" x14ac:dyDescent="0.15">
      <c r="A151" s="22"/>
      <c r="B151" s="23"/>
      <c r="C151" s="23"/>
      <c r="D151" s="23"/>
      <c r="E151" s="23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</row>
    <row r="152" spans="1:63" s="24" customFormat="1" x14ac:dyDescent="0.15">
      <c r="A152" s="22"/>
      <c r="B152" s="23"/>
      <c r="C152" s="23"/>
      <c r="D152" s="23"/>
      <c r="E152" s="23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</row>
    <row r="153" spans="1:63" s="24" customFormat="1" x14ac:dyDescent="0.15">
      <c r="A153" s="22"/>
      <c r="B153" s="23"/>
      <c r="C153" s="23"/>
      <c r="D153" s="23"/>
      <c r="E153" s="23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</row>
    <row r="154" spans="1:63" s="24" customFormat="1" x14ac:dyDescent="0.15">
      <c r="A154" s="22"/>
      <c r="B154" s="23"/>
      <c r="C154" s="23"/>
      <c r="D154" s="23"/>
      <c r="E154" s="23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</row>
    <row r="155" spans="1:63" s="24" customFormat="1" x14ac:dyDescent="0.15">
      <c r="A155" s="22"/>
      <c r="B155" s="23"/>
      <c r="C155" s="23"/>
      <c r="D155" s="23"/>
      <c r="E155" s="23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</row>
    <row r="156" spans="1:63" s="24" customFormat="1" x14ac:dyDescent="0.15">
      <c r="A156" s="22"/>
      <c r="B156" s="23"/>
      <c r="C156" s="23"/>
      <c r="D156" s="23"/>
      <c r="E156" s="23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</row>
    <row r="157" spans="1:63" s="24" customFormat="1" x14ac:dyDescent="0.15">
      <c r="A157" s="22"/>
      <c r="B157" s="23"/>
      <c r="C157" s="23"/>
      <c r="D157" s="23"/>
      <c r="E157" s="23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</row>
    <row r="158" spans="1:63" s="24" customFormat="1" x14ac:dyDescent="0.15">
      <c r="A158" s="22"/>
      <c r="B158" s="23"/>
      <c r="C158" s="23"/>
      <c r="D158" s="23"/>
      <c r="E158" s="23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</row>
    <row r="159" spans="1:63" s="24" customFormat="1" x14ac:dyDescent="0.15">
      <c r="A159" s="22"/>
      <c r="B159" s="23"/>
      <c r="C159" s="23"/>
      <c r="D159" s="23"/>
      <c r="E159" s="23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</row>
    <row r="160" spans="1:63" s="24" customFormat="1" x14ac:dyDescent="0.15">
      <c r="A160" s="22"/>
      <c r="B160" s="23"/>
      <c r="C160" s="23"/>
      <c r="D160" s="23"/>
      <c r="E160" s="23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  <c r="BJ160" s="22"/>
      <c r="BK160" s="22"/>
    </row>
    <row r="161" spans="1:63" s="24" customFormat="1" x14ac:dyDescent="0.15">
      <c r="A161" s="22"/>
      <c r="B161" s="23"/>
      <c r="C161" s="23"/>
      <c r="D161" s="23"/>
      <c r="E161" s="23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  <c r="BJ161" s="22"/>
      <c r="BK161" s="22"/>
    </row>
    <row r="162" spans="1:63" s="24" customFormat="1" x14ac:dyDescent="0.15">
      <c r="A162" s="22"/>
      <c r="B162" s="23"/>
      <c r="C162" s="23"/>
      <c r="D162" s="23"/>
      <c r="E162" s="23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  <c r="BG162" s="22"/>
      <c r="BH162" s="22"/>
      <c r="BI162" s="22"/>
      <c r="BJ162" s="22"/>
      <c r="BK162" s="22"/>
    </row>
    <row r="163" spans="1:63" s="24" customFormat="1" x14ac:dyDescent="0.15">
      <c r="A163" s="22"/>
      <c r="B163" s="23"/>
      <c r="C163" s="23"/>
      <c r="D163" s="23"/>
      <c r="E163" s="23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  <c r="BG163" s="22"/>
      <c r="BH163" s="22"/>
      <c r="BI163" s="22"/>
      <c r="BJ163" s="22"/>
      <c r="BK163" s="22"/>
    </row>
    <row r="164" spans="1:63" s="24" customFormat="1" x14ac:dyDescent="0.15">
      <c r="A164" s="22"/>
      <c r="B164" s="23"/>
      <c r="C164" s="23"/>
      <c r="D164" s="23"/>
      <c r="E164" s="23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  <c r="BF164" s="22"/>
      <c r="BG164" s="22"/>
      <c r="BH164" s="22"/>
      <c r="BI164" s="22"/>
      <c r="BJ164" s="22"/>
      <c r="BK164" s="22"/>
    </row>
    <row r="165" spans="1:63" s="24" customFormat="1" x14ac:dyDescent="0.15">
      <c r="A165" s="22"/>
      <c r="B165" s="23"/>
      <c r="C165" s="23"/>
      <c r="D165" s="23"/>
      <c r="E165" s="23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  <c r="BF165" s="22"/>
      <c r="BG165" s="22"/>
      <c r="BH165" s="22"/>
      <c r="BI165" s="22"/>
      <c r="BJ165" s="22"/>
      <c r="BK165" s="22"/>
    </row>
    <row r="166" spans="1:63" s="24" customFormat="1" x14ac:dyDescent="0.15">
      <c r="A166" s="22"/>
      <c r="B166" s="23"/>
      <c r="C166" s="23"/>
      <c r="D166" s="23"/>
      <c r="E166" s="23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  <c r="BD166" s="22"/>
      <c r="BE166" s="22"/>
      <c r="BF166" s="22"/>
      <c r="BG166" s="22"/>
      <c r="BH166" s="22"/>
      <c r="BI166" s="22"/>
      <c r="BJ166" s="22"/>
      <c r="BK166" s="22"/>
    </row>
    <row r="167" spans="1:63" s="24" customFormat="1" x14ac:dyDescent="0.15">
      <c r="A167" s="22"/>
      <c r="B167" s="23"/>
      <c r="C167" s="23"/>
      <c r="D167" s="23"/>
      <c r="E167" s="23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</row>
    <row r="168" spans="1:63" s="24" customFormat="1" x14ac:dyDescent="0.15">
      <c r="A168" s="22"/>
      <c r="B168" s="23"/>
      <c r="C168" s="23"/>
      <c r="D168" s="23"/>
      <c r="E168" s="23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  <c r="BG168" s="22"/>
      <c r="BH168" s="22"/>
      <c r="BI168" s="22"/>
      <c r="BJ168" s="22"/>
      <c r="BK168" s="22"/>
    </row>
    <row r="169" spans="1:63" s="24" customFormat="1" x14ac:dyDescent="0.15">
      <c r="A169" s="22"/>
      <c r="B169" s="23"/>
      <c r="C169" s="23"/>
      <c r="D169" s="23"/>
      <c r="E169" s="23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</row>
    <row r="170" spans="1:63" s="24" customFormat="1" x14ac:dyDescent="0.15">
      <c r="A170" s="22"/>
      <c r="B170" s="23"/>
      <c r="C170" s="23"/>
      <c r="D170" s="23"/>
      <c r="E170" s="23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  <c r="BK170" s="22"/>
    </row>
    <row r="171" spans="1:63" s="24" customFormat="1" x14ac:dyDescent="0.15">
      <c r="A171" s="22"/>
      <c r="B171" s="23"/>
      <c r="C171" s="23"/>
      <c r="D171" s="23"/>
      <c r="E171" s="23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  <c r="BK171" s="22"/>
    </row>
    <row r="172" spans="1:63" s="24" customFormat="1" x14ac:dyDescent="0.15">
      <c r="A172" s="22"/>
      <c r="B172" s="23"/>
      <c r="C172" s="23"/>
      <c r="D172" s="23"/>
      <c r="E172" s="23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  <c r="BD172" s="22"/>
      <c r="BE172" s="22"/>
      <c r="BF172" s="22"/>
      <c r="BG172" s="22"/>
      <c r="BH172" s="22"/>
      <c r="BI172" s="22"/>
      <c r="BJ172" s="22"/>
      <c r="BK172" s="22"/>
    </row>
    <row r="173" spans="1:63" s="24" customFormat="1" x14ac:dyDescent="0.15">
      <c r="A173" s="22"/>
      <c r="B173" s="23"/>
      <c r="C173" s="23"/>
      <c r="D173" s="23"/>
      <c r="E173" s="23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  <c r="BD173" s="22"/>
      <c r="BE173" s="22"/>
      <c r="BF173" s="22"/>
      <c r="BG173" s="22"/>
      <c r="BH173" s="22"/>
      <c r="BI173" s="22"/>
      <c r="BJ173" s="22"/>
      <c r="BK173" s="22"/>
    </row>
    <row r="174" spans="1:63" s="24" customFormat="1" x14ac:dyDescent="0.15">
      <c r="A174" s="22"/>
      <c r="B174" s="23"/>
      <c r="C174" s="23"/>
      <c r="D174" s="23"/>
      <c r="E174" s="23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</row>
    <row r="175" spans="1:63" s="24" customFormat="1" x14ac:dyDescent="0.15">
      <c r="A175" s="22"/>
      <c r="B175" s="23"/>
      <c r="C175" s="23"/>
      <c r="D175" s="23"/>
      <c r="E175" s="23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  <c r="BD175" s="22"/>
      <c r="BE175" s="22"/>
      <c r="BF175" s="22"/>
      <c r="BG175" s="22"/>
      <c r="BH175" s="22"/>
      <c r="BI175" s="22"/>
      <c r="BJ175" s="22"/>
      <c r="BK175" s="22"/>
    </row>
    <row r="176" spans="1:63" s="24" customFormat="1" x14ac:dyDescent="0.15">
      <c r="A176" s="22"/>
      <c r="B176" s="23"/>
      <c r="C176" s="23"/>
      <c r="D176" s="23"/>
      <c r="E176" s="23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  <c r="BA176" s="22"/>
      <c r="BB176" s="22"/>
      <c r="BC176" s="22"/>
      <c r="BD176" s="22"/>
      <c r="BE176" s="22"/>
      <c r="BF176" s="22"/>
      <c r="BG176" s="22"/>
      <c r="BH176" s="22"/>
      <c r="BI176" s="22"/>
      <c r="BJ176" s="22"/>
      <c r="BK176" s="22"/>
    </row>
    <row r="177" spans="1:63" s="24" customFormat="1" x14ac:dyDescent="0.15">
      <c r="A177" s="22"/>
      <c r="B177" s="23"/>
      <c r="C177" s="23"/>
      <c r="D177" s="23"/>
      <c r="E177" s="23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2"/>
      <c r="AW177" s="22"/>
      <c r="AX177" s="22"/>
      <c r="AY177" s="22"/>
      <c r="AZ177" s="22"/>
      <c r="BA177" s="22"/>
      <c r="BB177" s="22"/>
      <c r="BC177" s="22"/>
      <c r="BD177" s="22"/>
      <c r="BE177" s="22"/>
      <c r="BF177" s="22"/>
      <c r="BG177" s="22"/>
      <c r="BH177" s="22"/>
      <c r="BI177" s="22"/>
      <c r="BJ177" s="22"/>
      <c r="BK177" s="22"/>
    </row>
    <row r="178" spans="1:63" s="24" customFormat="1" x14ac:dyDescent="0.15">
      <c r="A178" s="22"/>
      <c r="B178" s="23"/>
      <c r="C178" s="23"/>
      <c r="D178" s="23"/>
      <c r="E178" s="23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  <c r="BA178" s="22"/>
      <c r="BB178" s="22"/>
      <c r="BC178" s="22"/>
      <c r="BD178" s="22"/>
      <c r="BE178" s="22"/>
      <c r="BF178" s="22"/>
      <c r="BG178" s="22"/>
      <c r="BH178" s="22"/>
      <c r="BI178" s="22"/>
      <c r="BJ178" s="22"/>
      <c r="BK178" s="22"/>
    </row>
    <row r="179" spans="1:63" s="24" customFormat="1" x14ac:dyDescent="0.15">
      <c r="A179" s="22"/>
      <c r="B179" s="23"/>
      <c r="C179" s="23"/>
      <c r="D179" s="23"/>
      <c r="E179" s="23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  <c r="BA179" s="22"/>
      <c r="BB179" s="22"/>
      <c r="BC179" s="22"/>
      <c r="BD179" s="22"/>
      <c r="BE179" s="22"/>
      <c r="BF179" s="22"/>
      <c r="BG179" s="22"/>
      <c r="BH179" s="22"/>
      <c r="BI179" s="22"/>
      <c r="BJ179" s="22"/>
      <c r="BK179" s="22"/>
    </row>
    <row r="180" spans="1:63" s="24" customFormat="1" x14ac:dyDescent="0.15">
      <c r="A180" s="22"/>
      <c r="B180" s="23"/>
      <c r="C180" s="23"/>
      <c r="D180" s="23"/>
      <c r="E180" s="23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/>
      <c r="BA180" s="22"/>
      <c r="BB180" s="22"/>
      <c r="BC180" s="22"/>
      <c r="BD180" s="22"/>
      <c r="BE180" s="22"/>
      <c r="BF180" s="22"/>
      <c r="BG180" s="22"/>
      <c r="BH180" s="22"/>
      <c r="BI180" s="22"/>
      <c r="BJ180" s="22"/>
      <c r="BK180" s="22"/>
    </row>
    <row r="181" spans="1:63" s="24" customFormat="1" x14ac:dyDescent="0.15">
      <c r="A181" s="22"/>
      <c r="B181" s="23"/>
      <c r="C181" s="23"/>
      <c r="D181" s="23"/>
      <c r="E181" s="23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  <c r="BD181" s="22"/>
      <c r="BE181" s="22"/>
      <c r="BF181" s="22"/>
      <c r="BG181" s="22"/>
      <c r="BH181" s="22"/>
      <c r="BI181" s="22"/>
      <c r="BJ181" s="22"/>
      <c r="BK181" s="22"/>
    </row>
    <row r="182" spans="1:63" s="24" customFormat="1" x14ac:dyDescent="0.15">
      <c r="A182" s="22"/>
      <c r="B182" s="23"/>
      <c r="C182" s="23"/>
      <c r="D182" s="23"/>
      <c r="E182" s="23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  <c r="BA182" s="22"/>
      <c r="BB182" s="22"/>
      <c r="BC182" s="22"/>
      <c r="BD182" s="22"/>
      <c r="BE182" s="22"/>
      <c r="BF182" s="22"/>
      <c r="BG182" s="22"/>
      <c r="BH182" s="22"/>
      <c r="BI182" s="22"/>
      <c r="BJ182" s="22"/>
      <c r="BK182" s="22"/>
    </row>
    <row r="183" spans="1:63" s="24" customFormat="1" x14ac:dyDescent="0.15">
      <c r="A183" s="22"/>
      <c r="B183" s="23"/>
      <c r="C183" s="23"/>
      <c r="D183" s="23"/>
      <c r="E183" s="23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22"/>
      <c r="BE183" s="22"/>
      <c r="BF183" s="22"/>
      <c r="BG183" s="22"/>
      <c r="BH183" s="22"/>
      <c r="BI183" s="22"/>
      <c r="BJ183" s="22"/>
      <c r="BK183" s="22"/>
    </row>
    <row r="184" spans="1:63" s="24" customFormat="1" x14ac:dyDescent="0.15">
      <c r="A184" s="22"/>
      <c r="B184" s="23"/>
      <c r="C184" s="23"/>
      <c r="D184" s="23"/>
      <c r="E184" s="23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  <c r="BA184" s="22"/>
      <c r="BB184" s="22"/>
      <c r="BC184" s="22"/>
      <c r="BD184" s="22"/>
      <c r="BE184" s="22"/>
      <c r="BF184" s="22"/>
      <c r="BG184" s="22"/>
      <c r="BH184" s="22"/>
      <c r="BI184" s="22"/>
      <c r="BJ184" s="22"/>
      <c r="BK184" s="22"/>
    </row>
    <row r="185" spans="1:63" s="24" customFormat="1" x14ac:dyDescent="0.15">
      <c r="A185" s="22"/>
      <c r="B185" s="23"/>
      <c r="C185" s="23"/>
      <c r="D185" s="23"/>
      <c r="E185" s="23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  <c r="BA185" s="22"/>
      <c r="BB185" s="22"/>
      <c r="BC185" s="22"/>
      <c r="BD185" s="22"/>
      <c r="BE185" s="22"/>
      <c r="BF185" s="22"/>
      <c r="BG185" s="22"/>
      <c r="BH185" s="22"/>
      <c r="BI185" s="22"/>
      <c r="BJ185" s="22"/>
      <c r="BK185" s="22"/>
    </row>
    <row r="186" spans="1:63" s="24" customFormat="1" x14ac:dyDescent="0.15">
      <c r="A186" s="22"/>
      <c r="B186" s="23"/>
      <c r="C186" s="23"/>
      <c r="D186" s="23"/>
      <c r="E186" s="23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 s="22"/>
      <c r="BD186" s="22"/>
      <c r="BE186" s="22"/>
      <c r="BF186" s="22"/>
      <c r="BG186" s="22"/>
      <c r="BH186" s="22"/>
      <c r="BI186" s="22"/>
      <c r="BJ186" s="22"/>
      <c r="BK186" s="22"/>
    </row>
    <row r="187" spans="1:63" s="24" customFormat="1" x14ac:dyDescent="0.15">
      <c r="A187" s="22"/>
      <c r="B187" s="23"/>
      <c r="C187" s="23"/>
      <c r="D187" s="23"/>
      <c r="E187" s="23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  <c r="BA187" s="22"/>
      <c r="BB187" s="22"/>
      <c r="BC187" s="22"/>
      <c r="BD187" s="22"/>
      <c r="BE187" s="22"/>
      <c r="BF187" s="22"/>
      <c r="BG187" s="22"/>
      <c r="BH187" s="22"/>
      <c r="BI187" s="22"/>
      <c r="BJ187" s="22"/>
      <c r="BK187" s="22"/>
    </row>
    <row r="188" spans="1:63" s="24" customFormat="1" x14ac:dyDescent="0.15">
      <c r="A188" s="22"/>
      <c r="B188" s="23"/>
      <c r="C188" s="23"/>
      <c r="D188" s="23"/>
      <c r="E188" s="23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  <c r="AX188" s="22"/>
      <c r="AY188" s="22"/>
      <c r="AZ188" s="22"/>
      <c r="BA188" s="22"/>
      <c r="BB188" s="22"/>
      <c r="BC188" s="22"/>
      <c r="BD188" s="22"/>
      <c r="BE188" s="22"/>
      <c r="BF188" s="22"/>
      <c r="BG188" s="22"/>
      <c r="BH188" s="22"/>
      <c r="BI188" s="22"/>
      <c r="BJ188" s="22"/>
      <c r="BK188" s="22"/>
    </row>
    <row r="189" spans="1:63" s="24" customFormat="1" x14ac:dyDescent="0.15">
      <c r="A189" s="22"/>
      <c r="B189" s="23"/>
      <c r="C189" s="23"/>
      <c r="D189" s="23"/>
      <c r="E189" s="23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  <c r="BA189" s="22"/>
      <c r="BB189" s="22"/>
      <c r="BC189" s="22"/>
      <c r="BD189" s="22"/>
      <c r="BE189" s="22"/>
      <c r="BF189" s="22"/>
      <c r="BG189" s="22"/>
      <c r="BH189" s="22"/>
      <c r="BI189" s="22"/>
      <c r="BJ189" s="22"/>
      <c r="BK189" s="22"/>
    </row>
    <row r="190" spans="1:63" s="24" customFormat="1" x14ac:dyDescent="0.15">
      <c r="A190" s="22"/>
      <c r="B190" s="23"/>
      <c r="C190" s="23"/>
      <c r="D190" s="23"/>
      <c r="E190" s="23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  <c r="BA190" s="22"/>
      <c r="BB190" s="22"/>
      <c r="BC190" s="22"/>
      <c r="BD190" s="22"/>
      <c r="BE190" s="22"/>
      <c r="BF190" s="22"/>
      <c r="BG190" s="22"/>
      <c r="BH190" s="22"/>
      <c r="BI190" s="22"/>
      <c r="BJ190" s="22"/>
      <c r="BK190" s="22"/>
    </row>
    <row r="191" spans="1:63" s="24" customFormat="1" x14ac:dyDescent="0.15">
      <c r="A191" s="22"/>
      <c r="B191" s="23"/>
      <c r="C191" s="23"/>
      <c r="D191" s="23"/>
      <c r="E191" s="23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22"/>
      <c r="AW191" s="22"/>
      <c r="AX191" s="22"/>
      <c r="AY191" s="22"/>
      <c r="AZ191" s="22"/>
      <c r="BA191" s="22"/>
      <c r="BB191" s="22"/>
      <c r="BC191" s="22"/>
      <c r="BD191" s="22"/>
      <c r="BE191" s="22"/>
      <c r="BF191" s="22"/>
      <c r="BG191" s="22"/>
      <c r="BH191" s="22"/>
      <c r="BI191" s="22"/>
      <c r="BJ191" s="22"/>
      <c r="BK191" s="22"/>
    </row>
    <row r="192" spans="1:63" s="24" customFormat="1" x14ac:dyDescent="0.15">
      <c r="A192" s="22"/>
      <c r="B192" s="23"/>
      <c r="C192" s="23"/>
      <c r="D192" s="23"/>
      <c r="E192" s="23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  <c r="BA192" s="22"/>
      <c r="BB192" s="22"/>
      <c r="BC192" s="22"/>
      <c r="BD192" s="22"/>
      <c r="BE192" s="22"/>
      <c r="BF192" s="22"/>
      <c r="BG192" s="22"/>
      <c r="BH192" s="22"/>
      <c r="BI192" s="22"/>
      <c r="BJ192" s="22"/>
      <c r="BK192" s="22"/>
    </row>
    <row r="193" spans="1:63" s="24" customFormat="1" x14ac:dyDescent="0.15">
      <c r="A193" s="22"/>
      <c r="B193" s="23"/>
      <c r="C193" s="23"/>
      <c r="D193" s="23"/>
      <c r="E193" s="23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2"/>
      <c r="BB193" s="22"/>
      <c r="BC193" s="22"/>
      <c r="BD193" s="22"/>
      <c r="BE193" s="22"/>
      <c r="BF193" s="22"/>
      <c r="BG193" s="22"/>
      <c r="BH193" s="22"/>
      <c r="BI193" s="22"/>
      <c r="BJ193" s="22"/>
      <c r="BK193" s="22"/>
    </row>
    <row r="194" spans="1:63" s="24" customFormat="1" x14ac:dyDescent="0.15">
      <c r="A194" s="22"/>
      <c r="B194" s="23"/>
      <c r="C194" s="23"/>
      <c r="D194" s="23"/>
      <c r="E194" s="23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  <c r="BA194" s="22"/>
      <c r="BB194" s="22"/>
      <c r="BC194" s="22"/>
      <c r="BD194" s="22"/>
      <c r="BE194" s="22"/>
      <c r="BF194" s="22"/>
      <c r="BG194" s="22"/>
      <c r="BH194" s="22"/>
      <c r="BI194" s="22"/>
      <c r="BJ194" s="22"/>
      <c r="BK194" s="22"/>
    </row>
    <row r="195" spans="1:63" s="24" customFormat="1" x14ac:dyDescent="0.15">
      <c r="A195" s="22"/>
      <c r="B195" s="23"/>
      <c r="C195" s="23"/>
      <c r="D195" s="23"/>
      <c r="E195" s="23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2"/>
      <c r="BB195" s="22"/>
      <c r="BC195" s="22"/>
      <c r="BD195" s="22"/>
      <c r="BE195" s="22"/>
      <c r="BF195" s="22"/>
      <c r="BG195" s="22"/>
      <c r="BH195" s="22"/>
      <c r="BI195" s="22"/>
      <c r="BJ195" s="22"/>
      <c r="BK195" s="22"/>
    </row>
    <row r="196" spans="1:63" s="24" customFormat="1" x14ac:dyDescent="0.15">
      <c r="A196" s="22"/>
      <c r="B196" s="23"/>
      <c r="C196" s="23"/>
      <c r="D196" s="23"/>
      <c r="E196" s="23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22"/>
      <c r="AW196" s="22"/>
      <c r="AX196" s="22"/>
      <c r="AY196" s="22"/>
      <c r="AZ196" s="22"/>
      <c r="BA196" s="22"/>
      <c r="BB196" s="22"/>
      <c r="BC196" s="22"/>
      <c r="BD196" s="22"/>
      <c r="BE196" s="22"/>
      <c r="BF196" s="22"/>
      <c r="BG196" s="22"/>
      <c r="BH196" s="22"/>
      <c r="BI196" s="22"/>
      <c r="BJ196" s="22"/>
      <c r="BK196" s="22"/>
    </row>
    <row r="197" spans="1:63" s="24" customFormat="1" x14ac:dyDescent="0.15">
      <c r="A197" s="22"/>
      <c r="B197" s="23"/>
      <c r="C197" s="23"/>
      <c r="D197" s="23"/>
      <c r="E197" s="23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  <c r="BA197" s="22"/>
      <c r="BB197" s="22"/>
      <c r="BC197" s="22"/>
      <c r="BD197" s="22"/>
      <c r="BE197" s="22"/>
      <c r="BF197" s="22"/>
      <c r="BG197" s="22"/>
      <c r="BH197" s="22"/>
      <c r="BI197" s="22"/>
      <c r="BJ197" s="22"/>
      <c r="BK197" s="22"/>
    </row>
    <row r="198" spans="1:63" s="24" customFormat="1" x14ac:dyDescent="0.15">
      <c r="A198" s="22"/>
      <c r="B198" s="23"/>
      <c r="C198" s="23"/>
      <c r="D198" s="23"/>
      <c r="E198" s="23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T198" s="22"/>
      <c r="AU198" s="22"/>
      <c r="AV198" s="22"/>
      <c r="AW198" s="22"/>
      <c r="AX198" s="22"/>
      <c r="AY198" s="22"/>
      <c r="AZ198" s="22"/>
      <c r="BA198" s="22"/>
      <c r="BB198" s="22"/>
      <c r="BC198" s="22"/>
      <c r="BD198" s="22"/>
      <c r="BE198" s="22"/>
      <c r="BF198" s="22"/>
      <c r="BG198" s="22"/>
      <c r="BH198" s="22"/>
      <c r="BI198" s="22"/>
      <c r="BJ198" s="22"/>
      <c r="BK198" s="22"/>
    </row>
    <row r="199" spans="1:63" s="24" customFormat="1" x14ac:dyDescent="0.15">
      <c r="A199" s="22"/>
      <c r="B199" s="23"/>
      <c r="C199" s="23"/>
      <c r="D199" s="23"/>
      <c r="E199" s="23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  <c r="BA199" s="22"/>
      <c r="BB199" s="22"/>
      <c r="BC199" s="22"/>
      <c r="BD199" s="22"/>
      <c r="BE199" s="22"/>
      <c r="BF199" s="22"/>
      <c r="BG199" s="22"/>
      <c r="BH199" s="22"/>
      <c r="BI199" s="22"/>
      <c r="BJ199" s="22"/>
      <c r="BK199" s="22"/>
    </row>
    <row r="200" spans="1:63" s="24" customFormat="1" x14ac:dyDescent="0.15">
      <c r="A200" s="22"/>
      <c r="B200" s="23"/>
      <c r="C200" s="23"/>
      <c r="D200" s="23"/>
      <c r="E200" s="23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  <c r="AT200" s="22"/>
      <c r="AU200" s="22"/>
      <c r="AV200" s="22"/>
      <c r="AW200" s="22"/>
      <c r="AX200" s="22"/>
      <c r="AY200" s="22"/>
      <c r="AZ200" s="22"/>
      <c r="BA200" s="22"/>
      <c r="BB200" s="22"/>
      <c r="BC200" s="22"/>
      <c r="BD200" s="22"/>
      <c r="BE200" s="22"/>
      <c r="BF200" s="22"/>
      <c r="BG200" s="22"/>
      <c r="BH200" s="22"/>
      <c r="BI200" s="22"/>
      <c r="BJ200" s="22"/>
      <c r="BK200" s="22"/>
    </row>
    <row r="201" spans="1:63" s="24" customFormat="1" x14ac:dyDescent="0.15">
      <c r="A201" s="22"/>
      <c r="B201" s="23"/>
      <c r="C201" s="23"/>
      <c r="D201" s="23"/>
      <c r="E201" s="23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S201" s="22"/>
      <c r="AT201" s="22"/>
      <c r="AU201" s="22"/>
      <c r="AV201" s="22"/>
      <c r="AW201" s="22"/>
      <c r="AX201" s="22"/>
      <c r="AY201" s="22"/>
      <c r="AZ201" s="22"/>
      <c r="BA201" s="22"/>
      <c r="BB201" s="22"/>
      <c r="BC201" s="22"/>
      <c r="BD201" s="22"/>
      <c r="BE201" s="22"/>
      <c r="BF201" s="22"/>
      <c r="BG201" s="22"/>
      <c r="BH201" s="22"/>
      <c r="BI201" s="22"/>
      <c r="BJ201" s="22"/>
      <c r="BK201" s="22"/>
    </row>
    <row r="202" spans="1:63" s="24" customFormat="1" x14ac:dyDescent="0.15">
      <c r="A202" s="22"/>
      <c r="B202" s="23"/>
      <c r="C202" s="23"/>
      <c r="D202" s="23"/>
      <c r="E202" s="23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  <c r="BA202" s="22"/>
      <c r="BB202" s="22"/>
      <c r="BC202" s="22"/>
      <c r="BD202" s="22"/>
      <c r="BE202" s="22"/>
      <c r="BF202" s="22"/>
      <c r="BG202" s="22"/>
      <c r="BH202" s="22"/>
      <c r="BI202" s="22"/>
      <c r="BJ202" s="22"/>
      <c r="BK202" s="22"/>
    </row>
    <row r="203" spans="1:63" s="24" customFormat="1" x14ac:dyDescent="0.15">
      <c r="A203" s="22"/>
      <c r="B203" s="23"/>
      <c r="C203" s="23"/>
      <c r="D203" s="23"/>
      <c r="E203" s="23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S203" s="22"/>
      <c r="AT203" s="22"/>
      <c r="AU203" s="22"/>
      <c r="AV203" s="22"/>
      <c r="AW203" s="22"/>
      <c r="AX203" s="22"/>
      <c r="AY203" s="22"/>
      <c r="AZ203" s="22"/>
      <c r="BA203" s="22"/>
      <c r="BB203" s="22"/>
      <c r="BC203" s="22"/>
      <c r="BD203" s="22"/>
      <c r="BE203" s="22"/>
      <c r="BF203" s="22"/>
      <c r="BG203" s="22"/>
      <c r="BH203" s="22"/>
      <c r="BI203" s="22"/>
      <c r="BJ203" s="22"/>
      <c r="BK203" s="22"/>
    </row>
    <row r="204" spans="1:63" s="24" customFormat="1" x14ac:dyDescent="0.15">
      <c r="A204" s="22"/>
      <c r="B204" s="23"/>
      <c r="C204" s="23"/>
      <c r="D204" s="23"/>
      <c r="E204" s="23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  <c r="BA204" s="22"/>
      <c r="BB204" s="22"/>
      <c r="BC204" s="22"/>
      <c r="BD204" s="22"/>
      <c r="BE204" s="22"/>
      <c r="BF204" s="22"/>
      <c r="BG204" s="22"/>
      <c r="BH204" s="22"/>
      <c r="BI204" s="22"/>
      <c r="BJ204" s="22"/>
      <c r="BK204" s="22"/>
    </row>
    <row r="205" spans="1:63" s="24" customFormat="1" x14ac:dyDescent="0.15">
      <c r="A205" s="22"/>
      <c r="B205" s="23"/>
      <c r="C205" s="23"/>
      <c r="D205" s="23"/>
      <c r="E205" s="23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  <c r="BA205" s="22"/>
      <c r="BB205" s="22"/>
      <c r="BC205" s="22"/>
      <c r="BD205" s="22"/>
      <c r="BE205" s="22"/>
      <c r="BF205" s="22"/>
      <c r="BG205" s="22"/>
      <c r="BH205" s="22"/>
      <c r="BI205" s="22"/>
      <c r="BJ205" s="22"/>
      <c r="BK205" s="22"/>
    </row>
    <row r="206" spans="1:63" s="24" customFormat="1" x14ac:dyDescent="0.15">
      <c r="A206" s="22"/>
      <c r="B206" s="23"/>
      <c r="C206" s="23"/>
      <c r="D206" s="23"/>
      <c r="E206" s="23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  <c r="BA206" s="22"/>
      <c r="BB206" s="22"/>
      <c r="BC206" s="22"/>
      <c r="BD206" s="22"/>
      <c r="BE206" s="22"/>
      <c r="BF206" s="22"/>
      <c r="BG206" s="22"/>
      <c r="BH206" s="22"/>
      <c r="BI206" s="22"/>
      <c r="BJ206" s="22"/>
      <c r="BK206" s="22"/>
    </row>
    <row r="207" spans="1:63" s="24" customFormat="1" x14ac:dyDescent="0.15">
      <c r="A207" s="22"/>
      <c r="B207" s="23"/>
      <c r="C207" s="23"/>
      <c r="D207" s="23"/>
      <c r="E207" s="23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  <c r="BA207" s="22"/>
      <c r="BB207" s="22"/>
      <c r="BC207" s="22"/>
      <c r="BD207" s="22"/>
      <c r="BE207" s="22"/>
      <c r="BF207" s="22"/>
      <c r="BG207" s="22"/>
      <c r="BH207" s="22"/>
      <c r="BI207" s="22"/>
      <c r="BJ207" s="22"/>
      <c r="BK207" s="22"/>
    </row>
    <row r="208" spans="1:63" s="24" customFormat="1" x14ac:dyDescent="0.15">
      <c r="A208" s="22"/>
      <c r="B208" s="23"/>
      <c r="C208" s="23"/>
      <c r="D208" s="23"/>
      <c r="E208" s="23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  <c r="BA208" s="22"/>
      <c r="BB208" s="22"/>
      <c r="BC208" s="22"/>
      <c r="BD208" s="22"/>
      <c r="BE208" s="22"/>
      <c r="BF208" s="22"/>
      <c r="BG208" s="22"/>
      <c r="BH208" s="22"/>
      <c r="BI208" s="22"/>
      <c r="BJ208" s="22"/>
      <c r="BK208" s="22"/>
    </row>
    <row r="209" spans="1:63" s="24" customFormat="1" x14ac:dyDescent="0.15">
      <c r="A209" s="22"/>
      <c r="B209" s="23"/>
      <c r="C209" s="23"/>
      <c r="D209" s="23"/>
      <c r="E209" s="23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2"/>
      <c r="BB209" s="22"/>
      <c r="BC209" s="22"/>
      <c r="BD209" s="22"/>
      <c r="BE209" s="22"/>
      <c r="BF209" s="22"/>
      <c r="BG209" s="22"/>
      <c r="BH209" s="22"/>
      <c r="BI209" s="22"/>
      <c r="BJ209" s="22"/>
      <c r="BK209" s="22"/>
    </row>
    <row r="210" spans="1:63" s="24" customFormat="1" x14ac:dyDescent="0.15">
      <c r="A210" s="22"/>
      <c r="B210" s="23"/>
      <c r="C210" s="23"/>
      <c r="D210" s="23"/>
      <c r="E210" s="23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  <c r="BA210" s="22"/>
      <c r="BB210" s="22"/>
      <c r="BC210" s="22"/>
      <c r="BD210" s="22"/>
      <c r="BE210" s="22"/>
      <c r="BF210" s="22"/>
      <c r="BG210" s="22"/>
      <c r="BH210" s="22"/>
      <c r="BI210" s="22"/>
      <c r="BJ210" s="22"/>
      <c r="BK210" s="22"/>
    </row>
    <row r="211" spans="1:63" s="24" customFormat="1" x14ac:dyDescent="0.15">
      <c r="A211" s="22"/>
      <c r="B211" s="23"/>
      <c r="C211" s="23"/>
      <c r="D211" s="23"/>
      <c r="E211" s="23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  <c r="BA211" s="22"/>
      <c r="BB211" s="22"/>
      <c r="BC211" s="22"/>
      <c r="BD211" s="22"/>
      <c r="BE211" s="22"/>
      <c r="BF211" s="22"/>
      <c r="BG211" s="22"/>
      <c r="BH211" s="22"/>
      <c r="BI211" s="22"/>
      <c r="BJ211" s="22"/>
      <c r="BK211" s="22"/>
    </row>
    <row r="212" spans="1:63" s="24" customFormat="1" x14ac:dyDescent="0.15">
      <c r="A212" s="22"/>
      <c r="B212" s="23"/>
      <c r="C212" s="23"/>
      <c r="D212" s="23"/>
      <c r="E212" s="23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S212" s="22"/>
      <c r="AT212" s="22"/>
      <c r="AU212" s="22"/>
      <c r="AV212" s="22"/>
      <c r="AW212" s="22"/>
      <c r="AX212" s="22"/>
      <c r="AY212" s="22"/>
      <c r="AZ212" s="22"/>
      <c r="BA212" s="22"/>
      <c r="BB212" s="22"/>
      <c r="BC212" s="22"/>
      <c r="BD212" s="22"/>
      <c r="BE212" s="22"/>
      <c r="BF212" s="22"/>
      <c r="BG212" s="22"/>
      <c r="BH212" s="22"/>
      <c r="BI212" s="22"/>
      <c r="BJ212" s="22"/>
      <c r="BK212" s="22"/>
    </row>
    <row r="213" spans="1:63" s="24" customFormat="1" x14ac:dyDescent="0.15">
      <c r="A213" s="22"/>
      <c r="B213" s="23"/>
      <c r="C213" s="23"/>
      <c r="D213" s="23"/>
      <c r="E213" s="23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  <c r="BA213" s="22"/>
      <c r="BB213" s="22"/>
      <c r="BC213" s="22"/>
      <c r="BD213" s="22"/>
      <c r="BE213" s="22"/>
      <c r="BF213" s="22"/>
      <c r="BG213" s="22"/>
      <c r="BH213" s="22"/>
      <c r="BI213" s="22"/>
      <c r="BJ213" s="22"/>
      <c r="BK213" s="22"/>
    </row>
    <row r="214" spans="1:63" s="24" customFormat="1" x14ac:dyDescent="0.15">
      <c r="A214" s="22"/>
      <c r="B214" s="23"/>
      <c r="C214" s="23"/>
      <c r="D214" s="23"/>
      <c r="E214" s="23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/>
      <c r="BA214" s="22"/>
      <c r="BB214" s="22"/>
      <c r="BC214" s="22"/>
      <c r="BD214" s="22"/>
      <c r="BE214" s="22"/>
      <c r="BF214" s="22"/>
      <c r="BG214" s="22"/>
      <c r="BH214" s="22"/>
      <c r="BI214" s="22"/>
      <c r="BJ214" s="22"/>
      <c r="BK214" s="22"/>
    </row>
    <row r="215" spans="1:63" s="24" customFormat="1" x14ac:dyDescent="0.15">
      <c r="A215" s="22"/>
      <c r="B215" s="23"/>
      <c r="C215" s="23"/>
      <c r="D215" s="23"/>
      <c r="E215" s="23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  <c r="BA215" s="22"/>
      <c r="BB215" s="22"/>
      <c r="BC215" s="22"/>
      <c r="BD215" s="22"/>
      <c r="BE215" s="22"/>
      <c r="BF215" s="22"/>
      <c r="BG215" s="22"/>
      <c r="BH215" s="22"/>
      <c r="BI215" s="22"/>
      <c r="BJ215" s="22"/>
      <c r="BK215" s="22"/>
    </row>
    <row r="216" spans="1:63" s="24" customFormat="1" x14ac:dyDescent="0.15">
      <c r="A216" s="22"/>
      <c r="B216" s="23"/>
      <c r="C216" s="23"/>
      <c r="D216" s="23"/>
      <c r="E216" s="23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S216" s="22"/>
      <c r="AT216" s="22"/>
      <c r="AU216" s="22"/>
      <c r="AV216" s="22"/>
      <c r="AW216" s="22"/>
      <c r="AX216" s="22"/>
      <c r="AY216" s="22"/>
      <c r="AZ216" s="22"/>
      <c r="BA216" s="22"/>
      <c r="BB216" s="22"/>
      <c r="BC216" s="22"/>
      <c r="BD216" s="22"/>
      <c r="BE216" s="22"/>
      <c r="BF216" s="22"/>
      <c r="BG216" s="22"/>
      <c r="BH216" s="22"/>
      <c r="BI216" s="22"/>
      <c r="BJ216" s="22"/>
      <c r="BK216" s="22"/>
    </row>
    <row r="217" spans="1:63" s="24" customFormat="1" x14ac:dyDescent="0.15">
      <c r="A217" s="22"/>
      <c r="B217" s="23"/>
      <c r="C217" s="23"/>
      <c r="D217" s="23"/>
      <c r="E217" s="23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  <c r="BA217" s="22"/>
      <c r="BB217" s="22"/>
      <c r="BC217" s="22"/>
      <c r="BD217" s="22"/>
      <c r="BE217" s="22"/>
      <c r="BF217" s="22"/>
      <c r="BG217" s="22"/>
      <c r="BH217" s="22"/>
      <c r="BI217" s="22"/>
      <c r="BJ217" s="22"/>
      <c r="BK217" s="22"/>
    </row>
    <row r="218" spans="1:63" s="24" customFormat="1" x14ac:dyDescent="0.15">
      <c r="A218" s="22"/>
      <c r="B218" s="23"/>
      <c r="C218" s="23"/>
      <c r="D218" s="23"/>
      <c r="E218" s="23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  <c r="BA218" s="22"/>
      <c r="BB218" s="22"/>
      <c r="BC218" s="22"/>
      <c r="BD218" s="22"/>
      <c r="BE218" s="22"/>
      <c r="BF218" s="22"/>
      <c r="BG218" s="22"/>
      <c r="BH218" s="22"/>
      <c r="BI218" s="22"/>
      <c r="BJ218" s="22"/>
      <c r="BK218" s="22"/>
    </row>
    <row r="219" spans="1:63" s="24" customFormat="1" x14ac:dyDescent="0.15">
      <c r="A219" s="22"/>
      <c r="B219" s="23"/>
      <c r="C219" s="23"/>
      <c r="D219" s="23"/>
      <c r="E219" s="23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  <c r="BA219" s="22"/>
      <c r="BB219" s="22"/>
      <c r="BC219" s="22"/>
      <c r="BD219" s="22"/>
      <c r="BE219" s="22"/>
      <c r="BF219" s="22"/>
      <c r="BG219" s="22"/>
      <c r="BH219" s="22"/>
      <c r="BI219" s="22"/>
      <c r="BJ219" s="22"/>
      <c r="BK219" s="22"/>
    </row>
    <row r="220" spans="1:63" s="24" customFormat="1" x14ac:dyDescent="0.15">
      <c r="A220" s="22"/>
      <c r="B220" s="23"/>
      <c r="C220" s="23"/>
      <c r="D220" s="23"/>
      <c r="E220" s="23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  <c r="BA220" s="22"/>
      <c r="BB220" s="22"/>
      <c r="BC220" s="22"/>
      <c r="BD220" s="22"/>
      <c r="BE220" s="22"/>
      <c r="BF220" s="22"/>
      <c r="BG220" s="22"/>
      <c r="BH220" s="22"/>
      <c r="BI220" s="22"/>
      <c r="BJ220" s="22"/>
      <c r="BK220" s="22"/>
    </row>
    <row r="221" spans="1:63" s="24" customFormat="1" x14ac:dyDescent="0.15">
      <c r="A221" s="22"/>
      <c r="B221" s="23"/>
      <c r="C221" s="23"/>
      <c r="D221" s="23"/>
      <c r="E221" s="23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  <c r="BA221" s="22"/>
      <c r="BB221" s="22"/>
      <c r="BC221" s="22"/>
      <c r="BD221" s="22"/>
      <c r="BE221" s="22"/>
      <c r="BF221" s="22"/>
      <c r="BG221" s="22"/>
      <c r="BH221" s="22"/>
      <c r="BI221" s="22"/>
      <c r="BJ221" s="22"/>
      <c r="BK221" s="22"/>
    </row>
    <row r="222" spans="1:63" s="24" customFormat="1" x14ac:dyDescent="0.15">
      <c r="A222" s="22"/>
      <c r="B222" s="23"/>
      <c r="C222" s="23"/>
      <c r="D222" s="23"/>
      <c r="E222" s="23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22"/>
      <c r="AL222" s="22"/>
      <c r="AM222" s="22"/>
      <c r="AN222" s="22"/>
      <c r="AO222" s="22"/>
      <c r="AP222" s="22"/>
      <c r="AQ222" s="22"/>
      <c r="AR222" s="22"/>
      <c r="AS222" s="22"/>
      <c r="AT222" s="22"/>
      <c r="AU222" s="22"/>
      <c r="AV222" s="22"/>
      <c r="AW222" s="22"/>
      <c r="AX222" s="22"/>
      <c r="AY222" s="22"/>
      <c r="AZ222" s="22"/>
      <c r="BA222" s="22"/>
      <c r="BB222" s="22"/>
      <c r="BC222" s="22"/>
      <c r="BD222" s="22"/>
      <c r="BE222" s="22"/>
      <c r="BF222" s="22"/>
      <c r="BG222" s="22"/>
      <c r="BH222" s="22"/>
      <c r="BI222" s="22"/>
      <c r="BJ222" s="22"/>
      <c r="BK222" s="22"/>
    </row>
    <row r="223" spans="1:63" s="24" customFormat="1" x14ac:dyDescent="0.15">
      <c r="A223" s="22"/>
      <c r="B223" s="23"/>
      <c r="C223" s="23"/>
      <c r="D223" s="23"/>
      <c r="E223" s="23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S223" s="22"/>
      <c r="AT223" s="22"/>
      <c r="AU223" s="22"/>
      <c r="AV223" s="22"/>
      <c r="AW223" s="22"/>
      <c r="AX223" s="22"/>
      <c r="AY223" s="22"/>
      <c r="AZ223" s="22"/>
      <c r="BA223" s="22"/>
      <c r="BB223" s="22"/>
      <c r="BC223" s="22"/>
      <c r="BD223" s="22"/>
      <c r="BE223" s="22"/>
      <c r="BF223" s="22"/>
      <c r="BG223" s="22"/>
      <c r="BH223" s="22"/>
      <c r="BI223" s="22"/>
      <c r="BJ223" s="22"/>
      <c r="BK223" s="22"/>
    </row>
    <row r="224" spans="1:63" s="24" customFormat="1" x14ac:dyDescent="0.15">
      <c r="A224" s="22"/>
      <c r="B224" s="23"/>
      <c r="C224" s="23"/>
      <c r="D224" s="23"/>
      <c r="E224" s="23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S224" s="22"/>
      <c r="AT224" s="22"/>
      <c r="AU224" s="22"/>
      <c r="AV224" s="22"/>
      <c r="AW224" s="22"/>
      <c r="AX224" s="22"/>
      <c r="AY224" s="22"/>
      <c r="AZ224" s="22"/>
      <c r="BA224" s="22"/>
      <c r="BB224" s="22"/>
      <c r="BC224" s="22"/>
      <c r="BD224" s="22"/>
      <c r="BE224" s="22"/>
      <c r="BF224" s="22"/>
      <c r="BG224" s="22"/>
      <c r="BH224" s="22"/>
      <c r="BI224" s="22"/>
      <c r="BJ224" s="22"/>
      <c r="BK224" s="22"/>
    </row>
    <row r="225" spans="1:63" s="24" customFormat="1" x14ac:dyDescent="0.15">
      <c r="A225" s="22"/>
      <c r="B225" s="23"/>
      <c r="C225" s="23"/>
      <c r="D225" s="23"/>
      <c r="E225" s="23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  <c r="AM225" s="22"/>
      <c r="AN225" s="22"/>
      <c r="AO225" s="22"/>
      <c r="AP225" s="22"/>
      <c r="AQ225" s="22"/>
      <c r="AR225" s="22"/>
      <c r="AS225" s="22"/>
      <c r="AT225" s="22"/>
      <c r="AU225" s="22"/>
      <c r="AV225" s="22"/>
      <c r="AW225" s="22"/>
      <c r="AX225" s="22"/>
      <c r="AY225" s="22"/>
      <c r="AZ225" s="22"/>
      <c r="BA225" s="22"/>
      <c r="BB225" s="22"/>
      <c r="BC225" s="22"/>
      <c r="BD225" s="22"/>
      <c r="BE225" s="22"/>
      <c r="BF225" s="22"/>
      <c r="BG225" s="22"/>
      <c r="BH225" s="22"/>
      <c r="BI225" s="22"/>
      <c r="BJ225" s="22"/>
      <c r="BK225" s="22"/>
    </row>
    <row r="226" spans="1:63" s="24" customFormat="1" x14ac:dyDescent="0.15">
      <c r="A226" s="22"/>
      <c r="B226" s="23"/>
      <c r="C226" s="23"/>
      <c r="D226" s="23"/>
      <c r="E226" s="23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S226" s="22"/>
      <c r="AT226" s="22"/>
      <c r="AU226" s="22"/>
      <c r="AV226" s="22"/>
      <c r="AW226" s="22"/>
      <c r="AX226" s="22"/>
      <c r="AY226" s="22"/>
      <c r="AZ226" s="22"/>
      <c r="BA226" s="22"/>
      <c r="BB226" s="22"/>
      <c r="BC226" s="22"/>
      <c r="BD226" s="22"/>
      <c r="BE226" s="22"/>
      <c r="BF226" s="22"/>
      <c r="BG226" s="22"/>
      <c r="BH226" s="22"/>
      <c r="BI226" s="22"/>
      <c r="BJ226" s="22"/>
      <c r="BK226" s="22"/>
    </row>
    <row r="227" spans="1:63" s="24" customFormat="1" x14ac:dyDescent="0.15">
      <c r="A227" s="22"/>
      <c r="B227" s="23"/>
      <c r="C227" s="23"/>
      <c r="D227" s="23"/>
      <c r="E227" s="23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  <c r="AO227" s="22"/>
      <c r="AP227" s="22"/>
      <c r="AQ227" s="22"/>
      <c r="AR227" s="22"/>
      <c r="AS227" s="22"/>
      <c r="AT227" s="22"/>
      <c r="AU227" s="22"/>
      <c r="AV227" s="22"/>
      <c r="AW227" s="22"/>
      <c r="AX227" s="22"/>
      <c r="AY227" s="22"/>
      <c r="AZ227" s="22"/>
      <c r="BA227" s="22"/>
      <c r="BB227" s="22"/>
      <c r="BC227" s="22"/>
      <c r="BD227" s="22"/>
      <c r="BE227" s="22"/>
      <c r="BF227" s="22"/>
      <c r="BG227" s="22"/>
      <c r="BH227" s="22"/>
      <c r="BI227" s="22"/>
      <c r="BJ227" s="22"/>
      <c r="BK227" s="22"/>
    </row>
    <row r="228" spans="1:63" s="24" customFormat="1" x14ac:dyDescent="0.15">
      <c r="A228" s="22"/>
      <c r="B228" s="23"/>
      <c r="C228" s="23"/>
      <c r="D228" s="23"/>
      <c r="E228" s="23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  <c r="AL228" s="22"/>
      <c r="AM228" s="22"/>
      <c r="AN228" s="22"/>
      <c r="AO228" s="22"/>
      <c r="AP228" s="22"/>
      <c r="AQ228" s="22"/>
      <c r="AR228" s="22"/>
      <c r="AS228" s="22"/>
      <c r="AT228" s="22"/>
      <c r="AU228" s="22"/>
      <c r="AV228" s="22"/>
      <c r="AW228" s="22"/>
      <c r="AX228" s="22"/>
      <c r="AY228" s="22"/>
      <c r="AZ228" s="22"/>
      <c r="BA228" s="22"/>
      <c r="BB228" s="22"/>
      <c r="BC228" s="22"/>
      <c r="BD228" s="22"/>
      <c r="BE228" s="22"/>
      <c r="BF228" s="22"/>
      <c r="BG228" s="22"/>
      <c r="BH228" s="22"/>
      <c r="BI228" s="22"/>
      <c r="BJ228" s="22"/>
      <c r="BK228" s="22"/>
    </row>
    <row r="229" spans="1:63" s="24" customFormat="1" x14ac:dyDescent="0.15">
      <c r="A229" s="22"/>
      <c r="B229" s="23"/>
      <c r="C229" s="23"/>
      <c r="D229" s="23"/>
      <c r="E229" s="23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  <c r="AO229" s="22"/>
      <c r="AP229" s="22"/>
      <c r="AQ229" s="22"/>
      <c r="AR229" s="22"/>
      <c r="AS229" s="22"/>
      <c r="AT229" s="22"/>
      <c r="AU229" s="22"/>
      <c r="AV229" s="22"/>
      <c r="AW229" s="22"/>
      <c r="AX229" s="22"/>
      <c r="AY229" s="22"/>
      <c r="AZ229" s="22"/>
      <c r="BA229" s="22"/>
      <c r="BB229" s="22"/>
      <c r="BC229" s="22"/>
      <c r="BD229" s="22"/>
      <c r="BE229" s="22"/>
      <c r="BF229" s="22"/>
      <c r="BG229" s="22"/>
      <c r="BH229" s="22"/>
      <c r="BI229" s="22"/>
      <c r="BJ229" s="22"/>
      <c r="BK229" s="22"/>
    </row>
    <row r="230" spans="1:63" s="24" customFormat="1" x14ac:dyDescent="0.15">
      <c r="A230" s="22"/>
      <c r="B230" s="23"/>
      <c r="C230" s="23"/>
      <c r="D230" s="23"/>
      <c r="E230" s="23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S230" s="22"/>
      <c r="AT230" s="22"/>
      <c r="AU230" s="22"/>
      <c r="AV230" s="22"/>
      <c r="AW230" s="22"/>
      <c r="AX230" s="22"/>
      <c r="AY230" s="22"/>
      <c r="AZ230" s="22"/>
      <c r="BA230" s="22"/>
      <c r="BB230" s="22"/>
      <c r="BC230" s="22"/>
      <c r="BD230" s="22"/>
      <c r="BE230" s="22"/>
      <c r="BF230" s="22"/>
      <c r="BG230" s="22"/>
      <c r="BH230" s="22"/>
      <c r="BI230" s="22"/>
      <c r="BJ230" s="22"/>
      <c r="BK230" s="22"/>
    </row>
    <row r="231" spans="1:63" s="24" customFormat="1" x14ac:dyDescent="0.15">
      <c r="A231" s="22"/>
      <c r="B231" s="23"/>
      <c r="C231" s="23"/>
      <c r="D231" s="23"/>
      <c r="E231" s="23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22"/>
      <c r="AN231" s="22"/>
      <c r="AO231" s="22"/>
      <c r="AP231" s="22"/>
      <c r="AQ231" s="22"/>
      <c r="AR231" s="22"/>
      <c r="AS231" s="22"/>
      <c r="AT231" s="22"/>
      <c r="AU231" s="22"/>
      <c r="AV231" s="22"/>
      <c r="AW231" s="22"/>
      <c r="AX231" s="22"/>
      <c r="AY231" s="22"/>
      <c r="AZ231" s="22"/>
      <c r="BA231" s="22"/>
      <c r="BB231" s="22"/>
      <c r="BC231" s="22"/>
      <c r="BD231" s="22"/>
      <c r="BE231" s="22"/>
      <c r="BF231" s="22"/>
      <c r="BG231" s="22"/>
      <c r="BH231" s="22"/>
      <c r="BI231" s="22"/>
      <c r="BJ231" s="22"/>
      <c r="BK231" s="22"/>
    </row>
    <row r="232" spans="1:63" s="24" customFormat="1" x14ac:dyDescent="0.15">
      <c r="A232" s="22"/>
      <c r="B232" s="23"/>
      <c r="C232" s="23"/>
      <c r="D232" s="23"/>
      <c r="E232" s="23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  <c r="AO232" s="22"/>
      <c r="AP232" s="22"/>
      <c r="AQ232" s="22"/>
      <c r="AR232" s="22"/>
      <c r="AS232" s="22"/>
      <c r="AT232" s="22"/>
      <c r="AU232" s="22"/>
      <c r="AV232" s="22"/>
      <c r="AW232" s="22"/>
      <c r="AX232" s="22"/>
      <c r="AY232" s="22"/>
      <c r="AZ232" s="22"/>
      <c r="BA232" s="22"/>
      <c r="BB232" s="22"/>
      <c r="BC232" s="22"/>
      <c r="BD232" s="22"/>
      <c r="BE232" s="22"/>
      <c r="BF232" s="22"/>
      <c r="BG232" s="22"/>
      <c r="BH232" s="22"/>
      <c r="BI232" s="22"/>
      <c r="BJ232" s="22"/>
      <c r="BK232" s="22"/>
    </row>
    <row r="233" spans="1:63" s="24" customFormat="1" x14ac:dyDescent="0.15">
      <c r="A233" s="22"/>
      <c r="B233" s="23"/>
      <c r="C233" s="23"/>
      <c r="D233" s="23"/>
      <c r="E233" s="23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  <c r="AL233" s="22"/>
      <c r="AM233" s="22"/>
      <c r="AN233" s="22"/>
      <c r="AO233" s="22"/>
      <c r="AP233" s="22"/>
      <c r="AQ233" s="22"/>
      <c r="AR233" s="22"/>
      <c r="AS233" s="22"/>
      <c r="AT233" s="22"/>
      <c r="AU233" s="22"/>
      <c r="AV233" s="22"/>
      <c r="AW233" s="22"/>
      <c r="AX233" s="22"/>
      <c r="AY233" s="22"/>
      <c r="AZ233" s="22"/>
      <c r="BA233" s="22"/>
      <c r="BB233" s="22"/>
      <c r="BC233" s="22"/>
      <c r="BD233" s="22"/>
      <c r="BE233" s="22"/>
      <c r="BF233" s="22"/>
      <c r="BG233" s="22"/>
      <c r="BH233" s="22"/>
      <c r="BI233" s="22"/>
      <c r="BJ233" s="22"/>
      <c r="BK233" s="22"/>
    </row>
    <row r="234" spans="1:63" s="24" customFormat="1" x14ac:dyDescent="0.15">
      <c r="A234" s="22"/>
      <c r="B234" s="23"/>
      <c r="C234" s="23"/>
      <c r="D234" s="23"/>
      <c r="E234" s="23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  <c r="AK234" s="22"/>
      <c r="AL234" s="22"/>
      <c r="AM234" s="22"/>
      <c r="AN234" s="22"/>
      <c r="AO234" s="22"/>
      <c r="AP234" s="22"/>
      <c r="AQ234" s="22"/>
      <c r="AR234" s="22"/>
      <c r="AS234" s="22"/>
      <c r="AT234" s="22"/>
      <c r="AU234" s="22"/>
      <c r="AV234" s="22"/>
      <c r="AW234" s="22"/>
      <c r="AX234" s="22"/>
      <c r="AY234" s="22"/>
      <c r="AZ234" s="22"/>
      <c r="BA234" s="22"/>
      <c r="BB234" s="22"/>
      <c r="BC234" s="22"/>
      <c r="BD234" s="22"/>
      <c r="BE234" s="22"/>
      <c r="BF234" s="22"/>
      <c r="BG234" s="22"/>
      <c r="BH234" s="22"/>
      <c r="BI234" s="22"/>
      <c r="BJ234" s="22"/>
      <c r="BK234" s="22"/>
    </row>
    <row r="235" spans="1:63" s="24" customFormat="1" x14ac:dyDescent="0.15">
      <c r="A235" s="22"/>
      <c r="B235" s="23"/>
      <c r="C235" s="23"/>
      <c r="D235" s="23"/>
      <c r="E235" s="23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  <c r="AK235" s="22"/>
      <c r="AL235" s="22"/>
      <c r="AM235" s="22"/>
      <c r="AN235" s="22"/>
      <c r="AO235" s="22"/>
      <c r="AP235" s="22"/>
      <c r="AQ235" s="22"/>
      <c r="AR235" s="22"/>
      <c r="AS235" s="22"/>
      <c r="AT235" s="22"/>
      <c r="AU235" s="22"/>
      <c r="AV235" s="22"/>
      <c r="AW235" s="22"/>
      <c r="AX235" s="22"/>
      <c r="AY235" s="22"/>
      <c r="AZ235" s="22"/>
      <c r="BA235" s="22"/>
      <c r="BB235" s="22"/>
      <c r="BC235" s="22"/>
      <c r="BD235" s="22"/>
      <c r="BE235" s="22"/>
      <c r="BF235" s="22"/>
      <c r="BG235" s="22"/>
      <c r="BH235" s="22"/>
      <c r="BI235" s="22"/>
      <c r="BJ235" s="22"/>
      <c r="BK235" s="22"/>
    </row>
    <row r="236" spans="1:63" s="24" customFormat="1" x14ac:dyDescent="0.15">
      <c r="A236" s="22"/>
      <c r="B236" s="23"/>
      <c r="C236" s="23"/>
      <c r="D236" s="23"/>
      <c r="E236" s="23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  <c r="AK236" s="22"/>
      <c r="AL236" s="22"/>
      <c r="AM236" s="22"/>
      <c r="AN236" s="22"/>
      <c r="AO236" s="22"/>
      <c r="AP236" s="22"/>
      <c r="AQ236" s="22"/>
      <c r="AR236" s="22"/>
      <c r="AS236" s="22"/>
      <c r="AT236" s="22"/>
      <c r="AU236" s="22"/>
      <c r="AV236" s="22"/>
      <c r="AW236" s="22"/>
      <c r="AX236" s="22"/>
      <c r="AY236" s="22"/>
      <c r="AZ236" s="22"/>
      <c r="BA236" s="22"/>
      <c r="BB236" s="22"/>
      <c r="BC236" s="22"/>
      <c r="BD236" s="22"/>
      <c r="BE236" s="22"/>
      <c r="BF236" s="22"/>
      <c r="BG236" s="22"/>
      <c r="BH236" s="22"/>
      <c r="BI236" s="22"/>
      <c r="BJ236" s="22"/>
      <c r="BK236" s="22"/>
    </row>
    <row r="237" spans="1:63" s="24" customFormat="1" x14ac:dyDescent="0.15">
      <c r="A237" s="22"/>
      <c r="B237" s="23"/>
      <c r="C237" s="23"/>
      <c r="D237" s="23"/>
      <c r="E237" s="23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  <c r="AK237" s="22"/>
      <c r="AL237" s="22"/>
      <c r="AM237" s="22"/>
      <c r="AN237" s="22"/>
      <c r="AO237" s="22"/>
      <c r="AP237" s="22"/>
      <c r="AQ237" s="22"/>
      <c r="AR237" s="22"/>
      <c r="AS237" s="22"/>
      <c r="AT237" s="22"/>
      <c r="AU237" s="22"/>
      <c r="AV237" s="22"/>
      <c r="AW237" s="22"/>
      <c r="AX237" s="22"/>
      <c r="AY237" s="22"/>
      <c r="AZ237" s="22"/>
      <c r="BA237" s="22"/>
      <c r="BB237" s="22"/>
      <c r="BC237" s="22"/>
      <c r="BD237" s="22"/>
      <c r="BE237" s="22"/>
      <c r="BF237" s="22"/>
      <c r="BG237" s="22"/>
      <c r="BH237" s="22"/>
      <c r="BI237" s="22"/>
      <c r="BJ237" s="22"/>
      <c r="BK237" s="22"/>
    </row>
    <row r="238" spans="1:63" s="24" customFormat="1" x14ac:dyDescent="0.15">
      <c r="A238" s="22"/>
      <c r="B238" s="23"/>
      <c r="C238" s="23"/>
      <c r="D238" s="23"/>
      <c r="E238" s="23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  <c r="AK238" s="22"/>
      <c r="AL238" s="22"/>
      <c r="AM238" s="22"/>
      <c r="AN238" s="22"/>
      <c r="AO238" s="22"/>
      <c r="AP238" s="22"/>
      <c r="AQ238" s="22"/>
      <c r="AR238" s="22"/>
      <c r="AS238" s="22"/>
      <c r="AT238" s="22"/>
      <c r="AU238" s="22"/>
      <c r="AV238" s="22"/>
      <c r="AW238" s="22"/>
      <c r="AX238" s="22"/>
      <c r="AY238" s="22"/>
      <c r="AZ238" s="22"/>
      <c r="BA238" s="22"/>
      <c r="BB238" s="22"/>
      <c r="BC238" s="22"/>
      <c r="BD238" s="22"/>
      <c r="BE238" s="22"/>
      <c r="BF238" s="22"/>
      <c r="BG238" s="22"/>
      <c r="BH238" s="22"/>
      <c r="BI238" s="22"/>
      <c r="BJ238" s="22"/>
      <c r="BK238" s="22"/>
    </row>
    <row r="239" spans="1:63" s="24" customFormat="1" x14ac:dyDescent="0.15">
      <c r="A239" s="22"/>
      <c r="B239" s="23"/>
      <c r="C239" s="23"/>
      <c r="D239" s="23"/>
      <c r="E239" s="23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2"/>
      <c r="AW239" s="22"/>
      <c r="AX239" s="22"/>
      <c r="AY239" s="22"/>
      <c r="AZ239" s="22"/>
      <c r="BA239" s="22"/>
      <c r="BB239" s="22"/>
      <c r="BC239" s="22"/>
      <c r="BD239" s="22"/>
      <c r="BE239" s="22"/>
      <c r="BF239" s="22"/>
      <c r="BG239" s="22"/>
      <c r="BH239" s="22"/>
      <c r="BI239" s="22"/>
      <c r="BJ239" s="22"/>
      <c r="BK239" s="22"/>
    </row>
    <row r="240" spans="1:63" s="24" customFormat="1" x14ac:dyDescent="0.15">
      <c r="A240" s="22"/>
      <c r="B240" s="23"/>
      <c r="C240" s="23"/>
      <c r="D240" s="23"/>
      <c r="E240" s="23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  <c r="AK240" s="22"/>
      <c r="AL240" s="22"/>
      <c r="AM240" s="22"/>
      <c r="AN240" s="22"/>
      <c r="AO240" s="22"/>
      <c r="AP240" s="22"/>
      <c r="AQ240" s="22"/>
      <c r="AR240" s="22"/>
      <c r="AS240" s="22"/>
      <c r="AT240" s="22"/>
      <c r="AU240" s="22"/>
      <c r="AV240" s="22"/>
      <c r="AW240" s="22"/>
      <c r="AX240" s="22"/>
      <c r="AY240" s="22"/>
      <c r="AZ240" s="22"/>
      <c r="BA240" s="22"/>
      <c r="BB240" s="22"/>
      <c r="BC240" s="22"/>
      <c r="BD240" s="22"/>
      <c r="BE240" s="22"/>
      <c r="BF240" s="22"/>
      <c r="BG240" s="22"/>
      <c r="BH240" s="22"/>
      <c r="BI240" s="22"/>
      <c r="BJ240" s="22"/>
      <c r="BK240" s="22"/>
    </row>
    <row r="241" spans="1:63" s="24" customFormat="1" x14ac:dyDescent="0.15">
      <c r="A241" s="22"/>
      <c r="B241" s="23"/>
      <c r="C241" s="23"/>
      <c r="D241" s="23"/>
      <c r="E241" s="23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  <c r="AK241" s="22"/>
      <c r="AL241" s="22"/>
      <c r="AM241" s="22"/>
      <c r="AN241" s="22"/>
      <c r="AO241" s="22"/>
      <c r="AP241" s="22"/>
      <c r="AQ241" s="22"/>
      <c r="AR241" s="22"/>
      <c r="AS241" s="22"/>
      <c r="AT241" s="22"/>
      <c r="AU241" s="22"/>
      <c r="AV241" s="22"/>
      <c r="AW241" s="22"/>
      <c r="AX241" s="22"/>
      <c r="AY241" s="22"/>
      <c r="AZ241" s="22"/>
      <c r="BA241" s="22"/>
      <c r="BB241" s="22"/>
      <c r="BC241" s="22"/>
      <c r="BD241" s="22"/>
      <c r="BE241" s="22"/>
      <c r="BF241" s="22"/>
      <c r="BG241" s="22"/>
      <c r="BH241" s="22"/>
      <c r="BI241" s="22"/>
      <c r="BJ241" s="22"/>
      <c r="BK241" s="22"/>
    </row>
    <row r="242" spans="1:63" s="24" customFormat="1" x14ac:dyDescent="0.15">
      <c r="A242" s="22"/>
      <c r="B242" s="23"/>
      <c r="C242" s="23"/>
      <c r="D242" s="23"/>
      <c r="E242" s="23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  <c r="AK242" s="22"/>
      <c r="AL242" s="22"/>
      <c r="AM242" s="22"/>
      <c r="AN242" s="22"/>
      <c r="AO242" s="22"/>
      <c r="AP242" s="22"/>
      <c r="AQ242" s="22"/>
      <c r="AR242" s="22"/>
      <c r="AS242" s="22"/>
      <c r="AT242" s="22"/>
      <c r="AU242" s="22"/>
      <c r="AV242" s="22"/>
      <c r="AW242" s="22"/>
      <c r="AX242" s="22"/>
      <c r="AY242" s="22"/>
      <c r="AZ242" s="22"/>
      <c r="BA242" s="22"/>
      <c r="BB242" s="22"/>
      <c r="BC242" s="22"/>
      <c r="BD242" s="22"/>
      <c r="BE242" s="22"/>
      <c r="BF242" s="22"/>
      <c r="BG242" s="22"/>
      <c r="BH242" s="22"/>
      <c r="BI242" s="22"/>
      <c r="BJ242" s="22"/>
      <c r="BK242" s="22"/>
    </row>
    <row r="243" spans="1:63" s="24" customFormat="1" x14ac:dyDescent="0.15">
      <c r="A243" s="22"/>
      <c r="B243" s="23"/>
      <c r="C243" s="23"/>
      <c r="D243" s="23"/>
      <c r="E243" s="23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22"/>
      <c r="AN243" s="22"/>
      <c r="AO243" s="22"/>
      <c r="AP243" s="22"/>
      <c r="AQ243" s="22"/>
      <c r="AR243" s="22"/>
      <c r="AS243" s="22"/>
      <c r="AT243" s="22"/>
      <c r="AU243" s="22"/>
      <c r="AV243" s="22"/>
      <c r="AW243" s="22"/>
      <c r="AX243" s="22"/>
      <c r="AY243" s="22"/>
      <c r="AZ243" s="22"/>
      <c r="BA243" s="22"/>
      <c r="BB243" s="22"/>
      <c r="BC243" s="22"/>
      <c r="BD243" s="22"/>
      <c r="BE243" s="22"/>
      <c r="BF243" s="22"/>
      <c r="BG243" s="22"/>
      <c r="BH243" s="22"/>
      <c r="BI243" s="22"/>
      <c r="BJ243" s="22"/>
      <c r="BK243" s="22"/>
    </row>
    <row r="244" spans="1:63" s="24" customFormat="1" x14ac:dyDescent="0.15">
      <c r="A244" s="22"/>
      <c r="B244" s="23"/>
      <c r="C244" s="23"/>
      <c r="D244" s="23"/>
      <c r="E244" s="23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  <c r="BB244" s="22"/>
      <c r="BC244" s="22"/>
      <c r="BD244" s="22"/>
      <c r="BE244" s="22"/>
      <c r="BF244" s="22"/>
      <c r="BG244" s="22"/>
      <c r="BH244" s="22"/>
      <c r="BI244" s="22"/>
      <c r="BJ244" s="22"/>
      <c r="BK244" s="22"/>
    </row>
    <row r="245" spans="1:63" s="24" customFormat="1" x14ac:dyDescent="0.15">
      <c r="A245" s="22"/>
      <c r="B245" s="23"/>
      <c r="C245" s="23"/>
      <c r="D245" s="23"/>
      <c r="E245" s="23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  <c r="AM245" s="22"/>
      <c r="AN245" s="22"/>
      <c r="AO245" s="22"/>
      <c r="AP245" s="22"/>
      <c r="AQ245" s="22"/>
      <c r="AR245" s="22"/>
      <c r="AS245" s="22"/>
      <c r="AT245" s="22"/>
      <c r="AU245" s="22"/>
      <c r="AV245" s="22"/>
      <c r="AW245" s="22"/>
      <c r="AX245" s="22"/>
      <c r="AY245" s="22"/>
      <c r="AZ245" s="22"/>
      <c r="BA245" s="22"/>
      <c r="BB245" s="22"/>
      <c r="BC245" s="22"/>
      <c r="BD245" s="22"/>
      <c r="BE245" s="22"/>
      <c r="BF245" s="22"/>
      <c r="BG245" s="22"/>
      <c r="BH245" s="22"/>
      <c r="BI245" s="22"/>
      <c r="BJ245" s="22"/>
      <c r="BK245" s="22"/>
    </row>
    <row r="246" spans="1:63" s="24" customFormat="1" x14ac:dyDescent="0.15">
      <c r="A246" s="22"/>
      <c r="B246" s="23"/>
      <c r="C246" s="23"/>
      <c r="D246" s="23"/>
      <c r="E246" s="23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22"/>
      <c r="AN246" s="22"/>
      <c r="AO246" s="22"/>
      <c r="AP246" s="22"/>
      <c r="AQ246" s="22"/>
      <c r="AR246" s="22"/>
      <c r="AS246" s="22"/>
      <c r="AT246" s="22"/>
      <c r="AU246" s="22"/>
      <c r="AV246" s="22"/>
      <c r="AW246" s="22"/>
      <c r="AX246" s="22"/>
      <c r="AY246" s="22"/>
      <c r="AZ246" s="22"/>
      <c r="BA246" s="22"/>
      <c r="BB246" s="22"/>
      <c r="BC246" s="22"/>
      <c r="BD246" s="22"/>
      <c r="BE246" s="22"/>
      <c r="BF246" s="22"/>
      <c r="BG246" s="22"/>
      <c r="BH246" s="22"/>
      <c r="BI246" s="22"/>
      <c r="BJ246" s="22"/>
      <c r="BK246" s="22"/>
    </row>
    <row r="247" spans="1:63" s="24" customFormat="1" x14ac:dyDescent="0.15">
      <c r="A247" s="22"/>
      <c r="B247" s="23"/>
      <c r="C247" s="23"/>
      <c r="D247" s="23"/>
      <c r="E247" s="23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  <c r="AK247" s="22"/>
      <c r="AL247" s="22"/>
      <c r="AM247" s="22"/>
      <c r="AN247" s="22"/>
      <c r="AO247" s="22"/>
      <c r="AP247" s="22"/>
      <c r="AQ247" s="22"/>
      <c r="AR247" s="22"/>
      <c r="AS247" s="22"/>
      <c r="AT247" s="22"/>
      <c r="AU247" s="22"/>
      <c r="AV247" s="22"/>
      <c r="AW247" s="22"/>
      <c r="AX247" s="22"/>
      <c r="AY247" s="22"/>
      <c r="AZ247" s="22"/>
      <c r="BA247" s="22"/>
      <c r="BB247" s="22"/>
      <c r="BC247" s="22"/>
      <c r="BD247" s="22"/>
      <c r="BE247" s="22"/>
      <c r="BF247" s="22"/>
      <c r="BG247" s="22"/>
      <c r="BH247" s="22"/>
      <c r="BI247" s="22"/>
      <c r="BJ247" s="22"/>
      <c r="BK247" s="22"/>
    </row>
    <row r="248" spans="1:63" s="24" customFormat="1" x14ac:dyDescent="0.15">
      <c r="A248" s="22"/>
      <c r="B248" s="23"/>
      <c r="C248" s="23"/>
      <c r="D248" s="23"/>
      <c r="E248" s="23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  <c r="AK248" s="22"/>
      <c r="AL248" s="22"/>
      <c r="AM248" s="22"/>
      <c r="AN248" s="22"/>
      <c r="AO248" s="22"/>
      <c r="AP248" s="22"/>
      <c r="AQ248" s="22"/>
      <c r="AR248" s="22"/>
      <c r="AS248" s="22"/>
      <c r="AT248" s="22"/>
      <c r="AU248" s="22"/>
      <c r="AV248" s="22"/>
      <c r="AW248" s="22"/>
      <c r="AX248" s="22"/>
      <c r="AY248" s="22"/>
      <c r="AZ248" s="22"/>
      <c r="BA248" s="22"/>
      <c r="BB248" s="22"/>
      <c r="BC248" s="22"/>
      <c r="BD248" s="22"/>
      <c r="BE248" s="22"/>
      <c r="BF248" s="22"/>
      <c r="BG248" s="22"/>
      <c r="BH248" s="22"/>
      <c r="BI248" s="22"/>
      <c r="BJ248" s="22"/>
      <c r="BK248" s="22"/>
    </row>
    <row r="249" spans="1:63" s="24" customFormat="1" x14ac:dyDescent="0.15">
      <c r="A249" s="22"/>
      <c r="B249" s="23"/>
      <c r="C249" s="23"/>
      <c r="D249" s="23"/>
      <c r="E249" s="23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22"/>
      <c r="AN249" s="22"/>
      <c r="AO249" s="22"/>
      <c r="AP249" s="22"/>
      <c r="AQ249" s="22"/>
      <c r="AR249" s="22"/>
      <c r="AS249" s="22"/>
      <c r="AT249" s="22"/>
      <c r="AU249" s="22"/>
      <c r="AV249" s="22"/>
      <c r="AW249" s="22"/>
      <c r="AX249" s="22"/>
      <c r="AY249" s="22"/>
      <c r="AZ249" s="22"/>
      <c r="BA249" s="22"/>
      <c r="BB249" s="22"/>
      <c r="BC249" s="22"/>
      <c r="BD249" s="22"/>
      <c r="BE249" s="22"/>
      <c r="BF249" s="22"/>
      <c r="BG249" s="22"/>
      <c r="BH249" s="22"/>
      <c r="BI249" s="22"/>
      <c r="BJ249" s="22"/>
      <c r="BK249" s="22"/>
    </row>
    <row r="250" spans="1:63" s="24" customFormat="1" x14ac:dyDescent="0.15">
      <c r="A250" s="22"/>
      <c r="B250" s="23"/>
      <c r="C250" s="23"/>
      <c r="D250" s="23"/>
      <c r="E250" s="23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  <c r="AK250" s="22"/>
      <c r="AL250" s="22"/>
      <c r="AM250" s="22"/>
      <c r="AN250" s="22"/>
      <c r="AO250" s="22"/>
      <c r="AP250" s="22"/>
      <c r="AQ250" s="22"/>
      <c r="AR250" s="22"/>
      <c r="AS250" s="22"/>
      <c r="AT250" s="22"/>
      <c r="AU250" s="22"/>
      <c r="AV250" s="22"/>
      <c r="AW250" s="22"/>
      <c r="AX250" s="22"/>
      <c r="AY250" s="22"/>
      <c r="AZ250" s="22"/>
      <c r="BA250" s="22"/>
      <c r="BB250" s="22"/>
      <c r="BC250" s="22"/>
      <c r="BD250" s="22"/>
      <c r="BE250" s="22"/>
      <c r="BF250" s="22"/>
      <c r="BG250" s="22"/>
      <c r="BH250" s="22"/>
      <c r="BI250" s="22"/>
      <c r="BJ250" s="22"/>
      <c r="BK250" s="22"/>
    </row>
    <row r="251" spans="1:63" s="24" customFormat="1" x14ac:dyDescent="0.15">
      <c r="A251" s="22"/>
      <c r="B251" s="23"/>
      <c r="C251" s="23"/>
      <c r="D251" s="23"/>
      <c r="E251" s="23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  <c r="AN251" s="22"/>
      <c r="AO251" s="22"/>
      <c r="AP251" s="22"/>
      <c r="AQ251" s="22"/>
      <c r="AR251" s="22"/>
      <c r="AS251" s="22"/>
      <c r="AT251" s="22"/>
      <c r="AU251" s="22"/>
      <c r="AV251" s="22"/>
      <c r="AW251" s="22"/>
      <c r="AX251" s="22"/>
      <c r="AY251" s="22"/>
      <c r="AZ251" s="22"/>
      <c r="BA251" s="22"/>
      <c r="BB251" s="22"/>
      <c r="BC251" s="22"/>
      <c r="BD251" s="22"/>
      <c r="BE251" s="22"/>
      <c r="BF251" s="22"/>
      <c r="BG251" s="22"/>
      <c r="BH251" s="22"/>
      <c r="BI251" s="22"/>
      <c r="BJ251" s="22"/>
      <c r="BK251" s="22"/>
    </row>
    <row r="252" spans="1:63" s="24" customFormat="1" x14ac:dyDescent="0.15">
      <c r="A252" s="22"/>
      <c r="B252" s="23"/>
      <c r="C252" s="23"/>
      <c r="D252" s="23"/>
      <c r="E252" s="23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22"/>
      <c r="AL252" s="22"/>
      <c r="AM252" s="22"/>
      <c r="AN252" s="22"/>
      <c r="AO252" s="22"/>
      <c r="AP252" s="22"/>
      <c r="AQ252" s="22"/>
      <c r="AR252" s="22"/>
      <c r="AS252" s="22"/>
      <c r="AT252" s="22"/>
      <c r="AU252" s="22"/>
      <c r="AV252" s="22"/>
      <c r="AW252" s="22"/>
      <c r="AX252" s="22"/>
      <c r="AY252" s="22"/>
      <c r="AZ252" s="22"/>
      <c r="BA252" s="22"/>
      <c r="BB252" s="22"/>
      <c r="BC252" s="22"/>
      <c r="BD252" s="22"/>
      <c r="BE252" s="22"/>
      <c r="BF252" s="22"/>
      <c r="BG252" s="22"/>
      <c r="BH252" s="22"/>
      <c r="BI252" s="22"/>
      <c r="BJ252" s="22"/>
      <c r="BK252" s="22"/>
    </row>
    <row r="253" spans="1:63" s="24" customFormat="1" x14ac:dyDescent="0.15">
      <c r="A253" s="22"/>
      <c r="B253" s="23"/>
      <c r="C253" s="23"/>
      <c r="D253" s="23"/>
      <c r="E253" s="23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22"/>
      <c r="AL253" s="22"/>
      <c r="AM253" s="22"/>
      <c r="AN253" s="22"/>
      <c r="AO253" s="22"/>
      <c r="AP253" s="22"/>
      <c r="AQ253" s="22"/>
      <c r="AR253" s="22"/>
      <c r="AS253" s="22"/>
      <c r="AT253" s="22"/>
      <c r="AU253" s="22"/>
      <c r="AV253" s="22"/>
      <c r="AW253" s="22"/>
      <c r="AX253" s="22"/>
      <c r="AY253" s="22"/>
      <c r="AZ253" s="22"/>
      <c r="BA253" s="22"/>
      <c r="BB253" s="22"/>
      <c r="BC253" s="22"/>
      <c r="BD253" s="22"/>
      <c r="BE253" s="22"/>
      <c r="BF253" s="22"/>
      <c r="BG253" s="22"/>
      <c r="BH253" s="22"/>
      <c r="BI253" s="22"/>
      <c r="BJ253" s="22"/>
      <c r="BK253" s="22"/>
    </row>
    <row r="254" spans="1:63" s="24" customFormat="1" x14ac:dyDescent="0.15">
      <c r="A254" s="22"/>
      <c r="B254" s="23"/>
      <c r="C254" s="23"/>
      <c r="D254" s="23"/>
      <c r="E254" s="23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  <c r="AP254" s="22"/>
      <c r="AQ254" s="22"/>
      <c r="AR254" s="22"/>
      <c r="AS254" s="22"/>
      <c r="AT254" s="22"/>
      <c r="AU254" s="22"/>
      <c r="AV254" s="22"/>
      <c r="AW254" s="22"/>
      <c r="AX254" s="22"/>
      <c r="AY254" s="22"/>
      <c r="AZ254" s="22"/>
      <c r="BA254" s="22"/>
      <c r="BB254" s="22"/>
      <c r="BC254" s="22"/>
      <c r="BD254" s="22"/>
      <c r="BE254" s="22"/>
      <c r="BF254" s="22"/>
      <c r="BG254" s="22"/>
      <c r="BH254" s="22"/>
      <c r="BI254" s="22"/>
      <c r="BJ254" s="22"/>
      <c r="BK254" s="22"/>
    </row>
    <row r="255" spans="1:63" s="24" customFormat="1" x14ac:dyDescent="0.15">
      <c r="A255" s="22"/>
      <c r="B255" s="23"/>
      <c r="C255" s="23"/>
      <c r="D255" s="23"/>
      <c r="E255" s="23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  <c r="AJ255" s="22"/>
      <c r="AK255" s="22"/>
      <c r="AL255" s="22"/>
      <c r="AM255" s="22"/>
      <c r="AN255" s="22"/>
      <c r="AO255" s="22"/>
      <c r="AP255" s="22"/>
      <c r="AQ255" s="22"/>
      <c r="AR255" s="22"/>
      <c r="AS255" s="22"/>
      <c r="AT255" s="22"/>
      <c r="AU255" s="22"/>
      <c r="AV255" s="22"/>
      <c r="AW255" s="22"/>
      <c r="AX255" s="22"/>
      <c r="AY255" s="22"/>
      <c r="AZ255" s="22"/>
      <c r="BA255" s="22"/>
      <c r="BB255" s="22"/>
      <c r="BC255" s="22"/>
      <c r="BD255" s="22"/>
      <c r="BE255" s="22"/>
      <c r="BF255" s="22"/>
      <c r="BG255" s="22"/>
      <c r="BH255" s="22"/>
      <c r="BI255" s="22"/>
      <c r="BJ255" s="22"/>
      <c r="BK255" s="22"/>
    </row>
    <row r="256" spans="1:63" s="24" customFormat="1" x14ac:dyDescent="0.15">
      <c r="A256" s="22"/>
      <c r="B256" s="23"/>
      <c r="C256" s="23"/>
      <c r="D256" s="23"/>
      <c r="E256" s="23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  <c r="AJ256" s="22"/>
      <c r="AK256" s="22"/>
      <c r="AL256" s="22"/>
      <c r="AM256" s="22"/>
      <c r="AN256" s="22"/>
      <c r="AO256" s="22"/>
      <c r="AP256" s="22"/>
      <c r="AQ256" s="22"/>
      <c r="AR256" s="22"/>
      <c r="AS256" s="22"/>
      <c r="AT256" s="22"/>
      <c r="AU256" s="22"/>
      <c r="AV256" s="22"/>
      <c r="AW256" s="22"/>
      <c r="AX256" s="22"/>
      <c r="AY256" s="22"/>
      <c r="AZ256" s="22"/>
      <c r="BA256" s="22"/>
      <c r="BB256" s="22"/>
      <c r="BC256" s="22"/>
      <c r="BD256" s="22"/>
      <c r="BE256" s="22"/>
      <c r="BF256" s="22"/>
      <c r="BG256" s="22"/>
      <c r="BH256" s="22"/>
      <c r="BI256" s="22"/>
      <c r="BJ256" s="22"/>
      <c r="BK256" s="22"/>
    </row>
    <row r="257" spans="1:63" s="24" customFormat="1" x14ac:dyDescent="0.15">
      <c r="A257" s="22"/>
      <c r="B257" s="23"/>
      <c r="C257" s="23"/>
      <c r="D257" s="23"/>
      <c r="E257" s="23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  <c r="AJ257" s="22"/>
      <c r="AK257" s="22"/>
      <c r="AL257" s="22"/>
      <c r="AM257" s="22"/>
      <c r="AN257" s="22"/>
      <c r="AO257" s="22"/>
      <c r="AP257" s="22"/>
      <c r="AQ257" s="22"/>
      <c r="AR257" s="22"/>
      <c r="AS257" s="22"/>
      <c r="AT257" s="22"/>
      <c r="AU257" s="22"/>
      <c r="AV257" s="22"/>
      <c r="AW257" s="22"/>
      <c r="AX257" s="22"/>
      <c r="AY257" s="22"/>
      <c r="AZ257" s="22"/>
      <c r="BA257" s="22"/>
      <c r="BB257" s="22"/>
      <c r="BC257" s="22"/>
      <c r="BD257" s="22"/>
      <c r="BE257" s="22"/>
      <c r="BF257" s="22"/>
      <c r="BG257" s="22"/>
      <c r="BH257" s="22"/>
      <c r="BI257" s="22"/>
      <c r="BJ257" s="22"/>
      <c r="BK257" s="22"/>
    </row>
    <row r="258" spans="1:63" s="24" customFormat="1" x14ac:dyDescent="0.15">
      <c r="A258" s="22"/>
      <c r="B258" s="23"/>
      <c r="C258" s="23"/>
      <c r="D258" s="23"/>
      <c r="E258" s="23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22"/>
      <c r="AL258" s="22"/>
      <c r="AM258" s="22"/>
      <c r="AN258" s="22"/>
      <c r="AO258" s="22"/>
      <c r="AP258" s="22"/>
      <c r="AQ258" s="22"/>
      <c r="AR258" s="22"/>
      <c r="AS258" s="22"/>
      <c r="AT258" s="22"/>
      <c r="AU258" s="22"/>
      <c r="AV258" s="22"/>
      <c r="AW258" s="22"/>
      <c r="AX258" s="22"/>
      <c r="AY258" s="22"/>
      <c r="AZ258" s="22"/>
      <c r="BA258" s="22"/>
      <c r="BB258" s="22"/>
      <c r="BC258" s="22"/>
      <c r="BD258" s="22"/>
      <c r="BE258" s="22"/>
      <c r="BF258" s="22"/>
      <c r="BG258" s="22"/>
      <c r="BH258" s="22"/>
      <c r="BI258" s="22"/>
      <c r="BJ258" s="22"/>
      <c r="BK258" s="22"/>
    </row>
    <row r="259" spans="1:63" s="24" customFormat="1" x14ac:dyDescent="0.15">
      <c r="A259" s="22"/>
      <c r="B259" s="23"/>
      <c r="C259" s="23"/>
      <c r="D259" s="23"/>
      <c r="E259" s="23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  <c r="AM259" s="22"/>
      <c r="AN259" s="22"/>
      <c r="AO259" s="22"/>
      <c r="AP259" s="22"/>
      <c r="AQ259" s="22"/>
      <c r="AR259" s="22"/>
      <c r="AS259" s="22"/>
      <c r="AT259" s="22"/>
      <c r="AU259" s="22"/>
      <c r="AV259" s="22"/>
      <c r="AW259" s="22"/>
      <c r="AX259" s="22"/>
      <c r="AY259" s="22"/>
      <c r="AZ259" s="22"/>
      <c r="BA259" s="22"/>
      <c r="BB259" s="22"/>
      <c r="BC259" s="22"/>
      <c r="BD259" s="22"/>
      <c r="BE259" s="22"/>
      <c r="BF259" s="22"/>
      <c r="BG259" s="22"/>
      <c r="BH259" s="22"/>
      <c r="BI259" s="22"/>
      <c r="BJ259" s="22"/>
      <c r="BK259" s="22"/>
    </row>
    <row r="260" spans="1:63" s="24" customFormat="1" x14ac:dyDescent="0.15">
      <c r="A260" s="22"/>
      <c r="B260" s="23"/>
      <c r="C260" s="23"/>
      <c r="D260" s="23"/>
      <c r="E260" s="23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  <c r="AK260" s="22"/>
      <c r="AL260" s="22"/>
      <c r="AM260" s="22"/>
      <c r="AN260" s="22"/>
      <c r="AO260" s="22"/>
      <c r="AP260" s="22"/>
      <c r="AQ260" s="22"/>
      <c r="AR260" s="22"/>
      <c r="AS260" s="22"/>
      <c r="AT260" s="22"/>
      <c r="AU260" s="22"/>
      <c r="AV260" s="22"/>
      <c r="AW260" s="22"/>
      <c r="AX260" s="22"/>
      <c r="AY260" s="22"/>
      <c r="AZ260" s="22"/>
      <c r="BA260" s="22"/>
      <c r="BB260" s="22"/>
      <c r="BC260" s="22"/>
      <c r="BD260" s="22"/>
      <c r="BE260" s="22"/>
      <c r="BF260" s="22"/>
      <c r="BG260" s="22"/>
      <c r="BH260" s="22"/>
      <c r="BI260" s="22"/>
      <c r="BJ260" s="22"/>
      <c r="BK260" s="22"/>
    </row>
    <row r="261" spans="1:63" s="24" customFormat="1" x14ac:dyDescent="0.15">
      <c r="A261" s="22"/>
      <c r="B261" s="23"/>
      <c r="C261" s="23"/>
      <c r="D261" s="23"/>
      <c r="E261" s="23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2"/>
      <c r="AJ261" s="22"/>
      <c r="AK261" s="22"/>
      <c r="AL261" s="22"/>
      <c r="AM261" s="22"/>
      <c r="AN261" s="22"/>
      <c r="AO261" s="22"/>
      <c r="AP261" s="22"/>
      <c r="AQ261" s="22"/>
      <c r="AR261" s="22"/>
      <c r="AS261" s="22"/>
      <c r="AT261" s="22"/>
      <c r="AU261" s="22"/>
      <c r="AV261" s="22"/>
      <c r="AW261" s="22"/>
      <c r="AX261" s="22"/>
      <c r="AY261" s="22"/>
      <c r="AZ261" s="22"/>
      <c r="BA261" s="22"/>
      <c r="BB261" s="22"/>
      <c r="BC261" s="22"/>
      <c r="BD261" s="22"/>
      <c r="BE261" s="22"/>
      <c r="BF261" s="22"/>
      <c r="BG261" s="22"/>
      <c r="BH261" s="22"/>
      <c r="BI261" s="22"/>
      <c r="BJ261" s="22"/>
      <c r="BK261" s="22"/>
    </row>
    <row r="262" spans="1:63" s="24" customFormat="1" x14ac:dyDescent="0.15">
      <c r="A262" s="22"/>
      <c r="B262" s="23"/>
      <c r="C262" s="23"/>
      <c r="D262" s="23"/>
      <c r="E262" s="23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J262" s="22"/>
      <c r="AK262" s="22"/>
      <c r="AL262" s="22"/>
      <c r="AM262" s="22"/>
      <c r="AN262" s="22"/>
      <c r="AO262" s="22"/>
      <c r="AP262" s="22"/>
      <c r="AQ262" s="22"/>
      <c r="AR262" s="22"/>
      <c r="AS262" s="22"/>
      <c r="AT262" s="22"/>
      <c r="AU262" s="22"/>
      <c r="AV262" s="22"/>
      <c r="AW262" s="22"/>
      <c r="AX262" s="22"/>
      <c r="AY262" s="22"/>
      <c r="AZ262" s="22"/>
      <c r="BA262" s="22"/>
      <c r="BB262" s="22"/>
      <c r="BC262" s="22"/>
      <c r="BD262" s="22"/>
      <c r="BE262" s="22"/>
      <c r="BF262" s="22"/>
      <c r="BG262" s="22"/>
      <c r="BH262" s="22"/>
      <c r="BI262" s="22"/>
      <c r="BJ262" s="22"/>
      <c r="BK262" s="22"/>
    </row>
    <row r="263" spans="1:63" s="24" customFormat="1" x14ac:dyDescent="0.15">
      <c r="A263" s="22"/>
      <c r="B263" s="23"/>
      <c r="C263" s="23"/>
      <c r="D263" s="23"/>
      <c r="E263" s="23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  <c r="AJ263" s="22"/>
      <c r="AK263" s="22"/>
      <c r="AL263" s="22"/>
      <c r="AM263" s="22"/>
      <c r="AN263" s="22"/>
      <c r="AO263" s="22"/>
      <c r="AP263" s="22"/>
      <c r="AQ263" s="22"/>
      <c r="AR263" s="22"/>
      <c r="AS263" s="22"/>
      <c r="AT263" s="22"/>
      <c r="AU263" s="22"/>
      <c r="AV263" s="22"/>
      <c r="AW263" s="22"/>
      <c r="AX263" s="22"/>
      <c r="AY263" s="22"/>
      <c r="AZ263" s="22"/>
      <c r="BA263" s="22"/>
      <c r="BB263" s="22"/>
      <c r="BC263" s="22"/>
      <c r="BD263" s="22"/>
      <c r="BE263" s="22"/>
      <c r="BF263" s="22"/>
      <c r="BG263" s="22"/>
      <c r="BH263" s="22"/>
      <c r="BI263" s="22"/>
      <c r="BJ263" s="22"/>
      <c r="BK263" s="22"/>
    </row>
    <row r="264" spans="1:63" s="24" customFormat="1" x14ac:dyDescent="0.15">
      <c r="A264" s="22"/>
      <c r="B264" s="23"/>
      <c r="C264" s="23"/>
      <c r="D264" s="23"/>
      <c r="E264" s="23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J264" s="22"/>
      <c r="AK264" s="22"/>
      <c r="AL264" s="22"/>
      <c r="AM264" s="22"/>
      <c r="AN264" s="22"/>
      <c r="AO264" s="22"/>
      <c r="AP264" s="22"/>
      <c r="AQ264" s="22"/>
      <c r="AR264" s="22"/>
      <c r="AS264" s="22"/>
      <c r="AT264" s="22"/>
      <c r="AU264" s="22"/>
      <c r="AV264" s="22"/>
      <c r="AW264" s="22"/>
      <c r="AX264" s="22"/>
      <c r="AY264" s="22"/>
      <c r="AZ264" s="22"/>
      <c r="BA264" s="22"/>
      <c r="BB264" s="22"/>
      <c r="BC264" s="22"/>
      <c r="BD264" s="22"/>
      <c r="BE264" s="22"/>
      <c r="BF264" s="22"/>
      <c r="BG264" s="22"/>
      <c r="BH264" s="22"/>
      <c r="BI264" s="22"/>
      <c r="BJ264" s="22"/>
      <c r="BK264" s="22"/>
    </row>
    <row r="265" spans="1:63" s="24" customFormat="1" x14ac:dyDescent="0.15">
      <c r="A265" s="22"/>
      <c r="B265" s="23"/>
      <c r="C265" s="23"/>
      <c r="D265" s="23"/>
      <c r="E265" s="23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J265" s="22"/>
      <c r="AK265" s="22"/>
      <c r="AL265" s="22"/>
      <c r="AM265" s="22"/>
      <c r="AN265" s="22"/>
      <c r="AO265" s="22"/>
      <c r="AP265" s="22"/>
      <c r="AQ265" s="22"/>
      <c r="AR265" s="22"/>
      <c r="AS265" s="22"/>
      <c r="AT265" s="22"/>
      <c r="AU265" s="22"/>
      <c r="AV265" s="22"/>
      <c r="AW265" s="22"/>
      <c r="AX265" s="22"/>
      <c r="AY265" s="22"/>
      <c r="AZ265" s="22"/>
      <c r="BA265" s="22"/>
      <c r="BB265" s="22"/>
      <c r="BC265" s="22"/>
      <c r="BD265" s="22"/>
      <c r="BE265" s="22"/>
      <c r="BF265" s="22"/>
      <c r="BG265" s="22"/>
      <c r="BH265" s="22"/>
      <c r="BI265" s="22"/>
      <c r="BJ265" s="22"/>
      <c r="BK265" s="22"/>
    </row>
    <row r="266" spans="1:63" s="24" customFormat="1" x14ac:dyDescent="0.15">
      <c r="A266" s="22"/>
      <c r="B266" s="23"/>
      <c r="C266" s="23"/>
      <c r="D266" s="23"/>
      <c r="E266" s="23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J266" s="22"/>
      <c r="AK266" s="22"/>
      <c r="AL266" s="22"/>
      <c r="AM266" s="22"/>
      <c r="AN266" s="22"/>
      <c r="AO266" s="22"/>
      <c r="AP266" s="22"/>
      <c r="AQ266" s="22"/>
      <c r="AR266" s="22"/>
      <c r="AS266" s="22"/>
      <c r="AT266" s="22"/>
      <c r="AU266" s="22"/>
      <c r="AV266" s="22"/>
      <c r="AW266" s="22"/>
      <c r="AX266" s="22"/>
      <c r="AY266" s="22"/>
      <c r="AZ266" s="22"/>
      <c r="BA266" s="22"/>
      <c r="BB266" s="22"/>
      <c r="BC266" s="22"/>
      <c r="BD266" s="22"/>
      <c r="BE266" s="22"/>
      <c r="BF266" s="22"/>
      <c r="BG266" s="22"/>
      <c r="BH266" s="22"/>
      <c r="BI266" s="22"/>
      <c r="BJ266" s="22"/>
      <c r="BK266" s="22"/>
    </row>
    <row r="267" spans="1:63" s="24" customFormat="1" x14ac:dyDescent="0.15">
      <c r="A267" s="22"/>
      <c r="B267" s="23"/>
      <c r="C267" s="23"/>
      <c r="D267" s="23"/>
      <c r="E267" s="23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  <c r="AK267" s="22"/>
      <c r="AL267" s="22"/>
      <c r="AM267" s="22"/>
      <c r="AN267" s="22"/>
      <c r="AO267" s="22"/>
      <c r="AP267" s="22"/>
      <c r="AQ267" s="22"/>
      <c r="AR267" s="22"/>
      <c r="AS267" s="22"/>
      <c r="AT267" s="22"/>
      <c r="AU267" s="22"/>
      <c r="AV267" s="22"/>
      <c r="AW267" s="22"/>
      <c r="AX267" s="22"/>
      <c r="AY267" s="22"/>
      <c r="AZ267" s="22"/>
      <c r="BA267" s="22"/>
      <c r="BB267" s="22"/>
      <c r="BC267" s="22"/>
      <c r="BD267" s="22"/>
      <c r="BE267" s="22"/>
      <c r="BF267" s="22"/>
      <c r="BG267" s="22"/>
      <c r="BH267" s="22"/>
      <c r="BI267" s="22"/>
      <c r="BJ267" s="22"/>
      <c r="BK267" s="22"/>
    </row>
    <row r="268" spans="1:63" s="24" customFormat="1" x14ac:dyDescent="0.15">
      <c r="A268" s="22"/>
      <c r="B268" s="23"/>
      <c r="C268" s="23"/>
      <c r="D268" s="23"/>
      <c r="E268" s="23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22"/>
      <c r="AK268" s="22"/>
      <c r="AL268" s="22"/>
      <c r="AM268" s="22"/>
      <c r="AN268" s="22"/>
      <c r="AO268" s="22"/>
      <c r="AP268" s="22"/>
      <c r="AQ268" s="22"/>
      <c r="AR268" s="22"/>
      <c r="AS268" s="22"/>
      <c r="AT268" s="22"/>
      <c r="AU268" s="22"/>
      <c r="AV268" s="22"/>
      <c r="AW268" s="22"/>
      <c r="AX268" s="22"/>
      <c r="AY268" s="22"/>
      <c r="AZ268" s="22"/>
      <c r="BA268" s="22"/>
      <c r="BB268" s="22"/>
      <c r="BC268" s="22"/>
      <c r="BD268" s="22"/>
      <c r="BE268" s="22"/>
      <c r="BF268" s="22"/>
      <c r="BG268" s="22"/>
      <c r="BH268" s="22"/>
      <c r="BI268" s="22"/>
      <c r="BJ268" s="22"/>
      <c r="BK268" s="22"/>
    </row>
    <row r="269" spans="1:63" s="24" customFormat="1" x14ac:dyDescent="0.15">
      <c r="A269" s="22"/>
      <c r="B269" s="23"/>
      <c r="C269" s="23"/>
      <c r="D269" s="23"/>
      <c r="E269" s="23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  <c r="AK269" s="22"/>
      <c r="AL269" s="22"/>
      <c r="AM269" s="22"/>
      <c r="AN269" s="22"/>
      <c r="AO269" s="22"/>
      <c r="AP269" s="22"/>
      <c r="AQ269" s="22"/>
      <c r="AR269" s="22"/>
      <c r="AS269" s="22"/>
      <c r="AT269" s="22"/>
      <c r="AU269" s="22"/>
      <c r="AV269" s="22"/>
      <c r="AW269" s="22"/>
      <c r="AX269" s="22"/>
      <c r="AY269" s="22"/>
      <c r="AZ269" s="22"/>
      <c r="BA269" s="22"/>
      <c r="BB269" s="22"/>
      <c r="BC269" s="22"/>
      <c r="BD269" s="22"/>
      <c r="BE269" s="22"/>
      <c r="BF269" s="22"/>
      <c r="BG269" s="22"/>
      <c r="BH269" s="22"/>
      <c r="BI269" s="22"/>
      <c r="BJ269" s="22"/>
      <c r="BK269" s="22"/>
    </row>
    <row r="270" spans="1:63" s="24" customFormat="1" x14ac:dyDescent="0.15">
      <c r="A270" s="22"/>
      <c r="B270" s="23"/>
      <c r="C270" s="23"/>
      <c r="D270" s="23"/>
      <c r="E270" s="23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  <c r="AJ270" s="22"/>
      <c r="AK270" s="22"/>
      <c r="AL270" s="22"/>
      <c r="AM270" s="22"/>
      <c r="AN270" s="22"/>
      <c r="AO270" s="22"/>
      <c r="AP270" s="22"/>
      <c r="AQ270" s="22"/>
      <c r="AR270" s="22"/>
      <c r="AS270" s="22"/>
      <c r="AT270" s="22"/>
      <c r="AU270" s="22"/>
      <c r="AV270" s="22"/>
      <c r="AW270" s="22"/>
      <c r="AX270" s="22"/>
      <c r="AY270" s="22"/>
      <c r="AZ270" s="22"/>
      <c r="BA270" s="22"/>
      <c r="BB270" s="22"/>
      <c r="BC270" s="22"/>
      <c r="BD270" s="22"/>
      <c r="BE270" s="22"/>
      <c r="BF270" s="22"/>
      <c r="BG270" s="22"/>
      <c r="BH270" s="22"/>
      <c r="BI270" s="22"/>
      <c r="BJ270" s="22"/>
      <c r="BK270" s="22"/>
    </row>
    <row r="271" spans="1:63" s="24" customFormat="1" x14ac:dyDescent="0.15">
      <c r="A271" s="22"/>
      <c r="B271" s="23"/>
      <c r="C271" s="23"/>
      <c r="D271" s="23"/>
      <c r="E271" s="23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  <c r="AJ271" s="22"/>
      <c r="AK271" s="22"/>
      <c r="AL271" s="22"/>
      <c r="AM271" s="22"/>
      <c r="AN271" s="22"/>
      <c r="AO271" s="22"/>
      <c r="AP271" s="22"/>
      <c r="AQ271" s="22"/>
      <c r="AR271" s="22"/>
      <c r="AS271" s="22"/>
      <c r="AT271" s="22"/>
      <c r="AU271" s="22"/>
      <c r="AV271" s="22"/>
      <c r="AW271" s="22"/>
      <c r="AX271" s="22"/>
      <c r="AY271" s="22"/>
      <c r="AZ271" s="22"/>
      <c r="BA271" s="22"/>
      <c r="BB271" s="22"/>
      <c r="BC271" s="22"/>
      <c r="BD271" s="22"/>
      <c r="BE271" s="22"/>
      <c r="BF271" s="22"/>
      <c r="BG271" s="22"/>
      <c r="BH271" s="22"/>
      <c r="BI271" s="22"/>
      <c r="BJ271" s="22"/>
      <c r="BK271" s="22"/>
    </row>
    <row r="272" spans="1:63" s="24" customFormat="1" x14ac:dyDescent="0.15">
      <c r="A272" s="22"/>
      <c r="B272" s="23"/>
      <c r="C272" s="23"/>
      <c r="D272" s="23"/>
      <c r="E272" s="23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  <c r="AK272" s="22"/>
      <c r="AL272" s="22"/>
      <c r="AM272" s="22"/>
      <c r="AN272" s="22"/>
      <c r="AO272" s="22"/>
      <c r="AP272" s="22"/>
      <c r="AQ272" s="22"/>
      <c r="AR272" s="22"/>
      <c r="AS272" s="22"/>
      <c r="AT272" s="22"/>
      <c r="AU272" s="22"/>
      <c r="AV272" s="22"/>
      <c r="AW272" s="22"/>
      <c r="AX272" s="22"/>
      <c r="AY272" s="22"/>
      <c r="AZ272" s="22"/>
      <c r="BA272" s="22"/>
      <c r="BB272" s="22"/>
      <c r="BC272" s="22"/>
      <c r="BD272" s="22"/>
      <c r="BE272" s="22"/>
      <c r="BF272" s="22"/>
      <c r="BG272" s="22"/>
      <c r="BH272" s="22"/>
      <c r="BI272" s="22"/>
      <c r="BJ272" s="22"/>
      <c r="BK272" s="22"/>
    </row>
    <row r="273" spans="1:63" s="24" customFormat="1" x14ac:dyDescent="0.15">
      <c r="A273" s="22"/>
      <c r="B273" s="23"/>
      <c r="C273" s="23"/>
      <c r="D273" s="23"/>
      <c r="E273" s="23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  <c r="AK273" s="22"/>
      <c r="AL273" s="22"/>
      <c r="AM273" s="22"/>
      <c r="AN273" s="22"/>
      <c r="AO273" s="22"/>
      <c r="AP273" s="22"/>
      <c r="AQ273" s="22"/>
      <c r="AR273" s="22"/>
      <c r="AS273" s="22"/>
      <c r="AT273" s="22"/>
      <c r="AU273" s="22"/>
      <c r="AV273" s="22"/>
      <c r="AW273" s="22"/>
      <c r="AX273" s="22"/>
      <c r="AY273" s="22"/>
      <c r="AZ273" s="22"/>
      <c r="BA273" s="22"/>
      <c r="BB273" s="22"/>
      <c r="BC273" s="22"/>
      <c r="BD273" s="22"/>
      <c r="BE273" s="22"/>
      <c r="BF273" s="22"/>
      <c r="BG273" s="22"/>
      <c r="BH273" s="22"/>
      <c r="BI273" s="22"/>
      <c r="BJ273" s="22"/>
      <c r="BK273" s="22"/>
    </row>
    <row r="274" spans="1:63" s="24" customFormat="1" x14ac:dyDescent="0.15">
      <c r="A274" s="22"/>
      <c r="B274" s="23"/>
      <c r="C274" s="23"/>
      <c r="D274" s="23"/>
      <c r="E274" s="23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  <c r="AK274" s="22"/>
      <c r="AL274" s="22"/>
      <c r="AM274" s="22"/>
      <c r="AN274" s="22"/>
      <c r="AO274" s="22"/>
      <c r="AP274" s="22"/>
      <c r="AQ274" s="22"/>
      <c r="AR274" s="22"/>
      <c r="AS274" s="22"/>
      <c r="AT274" s="22"/>
      <c r="AU274" s="22"/>
      <c r="AV274" s="22"/>
      <c r="AW274" s="22"/>
      <c r="AX274" s="22"/>
      <c r="AY274" s="22"/>
      <c r="AZ274" s="22"/>
      <c r="BA274" s="22"/>
      <c r="BB274" s="22"/>
      <c r="BC274" s="22"/>
      <c r="BD274" s="22"/>
      <c r="BE274" s="22"/>
      <c r="BF274" s="22"/>
      <c r="BG274" s="22"/>
      <c r="BH274" s="22"/>
      <c r="BI274" s="22"/>
      <c r="BJ274" s="22"/>
      <c r="BK274" s="22"/>
    </row>
    <row r="275" spans="1:63" s="24" customFormat="1" x14ac:dyDescent="0.15">
      <c r="A275" s="22"/>
      <c r="B275" s="23"/>
      <c r="C275" s="23"/>
      <c r="D275" s="23"/>
      <c r="E275" s="23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  <c r="AK275" s="22"/>
      <c r="AL275" s="22"/>
      <c r="AM275" s="22"/>
      <c r="AN275" s="22"/>
      <c r="AO275" s="22"/>
      <c r="AP275" s="22"/>
      <c r="AQ275" s="22"/>
      <c r="AR275" s="22"/>
      <c r="AS275" s="22"/>
      <c r="AT275" s="22"/>
      <c r="AU275" s="22"/>
      <c r="AV275" s="22"/>
      <c r="AW275" s="22"/>
      <c r="AX275" s="22"/>
      <c r="AY275" s="22"/>
      <c r="AZ275" s="22"/>
      <c r="BA275" s="22"/>
      <c r="BB275" s="22"/>
      <c r="BC275" s="22"/>
      <c r="BD275" s="22"/>
      <c r="BE275" s="22"/>
      <c r="BF275" s="22"/>
      <c r="BG275" s="22"/>
      <c r="BH275" s="22"/>
      <c r="BI275" s="22"/>
      <c r="BJ275" s="22"/>
      <c r="BK275" s="22"/>
    </row>
    <row r="276" spans="1:63" s="24" customFormat="1" x14ac:dyDescent="0.15">
      <c r="A276" s="22"/>
      <c r="B276" s="23"/>
      <c r="C276" s="23"/>
      <c r="D276" s="23"/>
      <c r="E276" s="23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  <c r="AL276" s="22"/>
      <c r="AM276" s="22"/>
      <c r="AN276" s="22"/>
      <c r="AO276" s="22"/>
      <c r="AP276" s="22"/>
      <c r="AQ276" s="22"/>
      <c r="AR276" s="22"/>
      <c r="AS276" s="22"/>
      <c r="AT276" s="22"/>
      <c r="AU276" s="22"/>
      <c r="AV276" s="22"/>
      <c r="AW276" s="22"/>
      <c r="AX276" s="22"/>
      <c r="AY276" s="22"/>
      <c r="AZ276" s="22"/>
      <c r="BA276" s="22"/>
      <c r="BB276" s="22"/>
      <c r="BC276" s="22"/>
      <c r="BD276" s="22"/>
      <c r="BE276" s="22"/>
      <c r="BF276" s="22"/>
      <c r="BG276" s="22"/>
      <c r="BH276" s="22"/>
      <c r="BI276" s="22"/>
      <c r="BJ276" s="22"/>
      <c r="BK276" s="22"/>
    </row>
    <row r="277" spans="1:63" s="24" customFormat="1" x14ac:dyDescent="0.15">
      <c r="A277" s="22"/>
      <c r="B277" s="23"/>
      <c r="C277" s="23"/>
      <c r="D277" s="23"/>
      <c r="E277" s="23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22"/>
      <c r="AN277" s="22"/>
      <c r="AO277" s="22"/>
      <c r="AP277" s="22"/>
      <c r="AQ277" s="22"/>
      <c r="AR277" s="22"/>
      <c r="AS277" s="22"/>
      <c r="AT277" s="22"/>
      <c r="AU277" s="22"/>
      <c r="AV277" s="22"/>
      <c r="AW277" s="22"/>
      <c r="AX277" s="22"/>
      <c r="AY277" s="22"/>
      <c r="AZ277" s="22"/>
      <c r="BA277" s="22"/>
      <c r="BB277" s="22"/>
      <c r="BC277" s="22"/>
      <c r="BD277" s="22"/>
      <c r="BE277" s="22"/>
      <c r="BF277" s="22"/>
      <c r="BG277" s="22"/>
      <c r="BH277" s="22"/>
      <c r="BI277" s="22"/>
      <c r="BJ277" s="22"/>
      <c r="BK277" s="22"/>
    </row>
    <row r="278" spans="1:63" s="24" customFormat="1" x14ac:dyDescent="0.15">
      <c r="A278" s="22"/>
      <c r="B278" s="23"/>
      <c r="C278" s="23"/>
      <c r="D278" s="23"/>
      <c r="E278" s="23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  <c r="AO278" s="22"/>
      <c r="AP278" s="22"/>
      <c r="AQ278" s="22"/>
      <c r="AR278" s="22"/>
      <c r="AS278" s="22"/>
      <c r="AT278" s="22"/>
      <c r="AU278" s="22"/>
      <c r="AV278" s="22"/>
      <c r="AW278" s="22"/>
      <c r="AX278" s="22"/>
      <c r="AY278" s="22"/>
      <c r="AZ278" s="22"/>
      <c r="BA278" s="22"/>
      <c r="BB278" s="22"/>
      <c r="BC278" s="22"/>
      <c r="BD278" s="22"/>
      <c r="BE278" s="22"/>
      <c r="BF278" s="22"/>
      <c r="BG278" s="22"/>
      <c r="BH278" s="22"/>
      <c r="BI278" s="22"/>
      <c r="BJ278" s="22"/>
      <c r="BK278" s="22"/>
    </row>
    <row r="279" spans="1:63" s="24" customFormat="1" x14ac:dyDescent="0.15">
      <c r="A279" s="22"/>
      <c r="B279" s="23"/>
      <c r="C279" s="23"/>
      <c r="D279" s="23"/>
      <c r="E279" s="23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  <c r="AK279" s="22"/>
      <c r="AL279" s="22"/>
      <c r="AM279" s="22"/>
      <c r="AN279" s="22"/>
      <c r="AO279" s="22"/>
      <c r="AP279" s="22"/>
      <c r="AQ279" s="22"/>
      <c r="AR279" s="22"/>
      <c r="AS279" s="22"/>
      <c r="AT279" s="22"/>
      <c r="AU279" s="22"/>
      <c r="AV279" s="22"/>
      <c r="AW279" s="22"/>
      <c r="AX279" s="22"/>
      <c r="AY279" s="22"/>
      <c r="AZ279" s="22"/>
      <c r="BA279" s="22"/>
      <c r="BB279" s="22"/>
      <c r="BC279" s="22"/>
      <c r="BD279" s="22"/>
      <c r="BE279" s="22"/>
      <c r="BF279" s="22"/>
      <c r="BG279" s="22"/>
      <c r="BH279" s="22"/>
      <c r="BI279" s="22"/>
      <c r="BJ279" s="22"/>
      <c r="BK279" s="22"/>
    </row>
    <row r="280" spans="1:63" s="24" customFormat="1" x14ac:dyDescent="0.15">
      <c r="A280" s="22"/>
      <c r="B280" s="23"/>
      <c r="C280" s="23"/>
      <c r="D280" s="23"/>
      <c r="E280" s="23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  <c r="AK280" s="22"/>
      <c r="AL280" s="22"/>
      <c r="AM280" s="22"/>
      <c r="AN280" s="22"/>
      <c r="AO280" s="22"/>
      <c r="AP280" s="22"/>
      <c r="AQ280" s="22"/>
      <c r="AR280" s="22"/>
      <c r="AS280" s="22"/>
      <c r="AT280" s="22"/>
      <c r="AU280" s="22"/>
      <c r="AV280" s="22"/>
      <c r="AW280" s="22"/>
      <c r="AX280" s="22"/>
      <c r="AY280" s="22"/>
      <c r="AZ280" s="22"/>
      <c r="BA280" s="22"/>
      <c r="BB280" s="22"/>
      <c r="BC280" s="22"/>
      <c r="BD280" s="22"/>
      <c r="BE280" s="22"/>
      <c r="BF280" s="22"/>
      <c r="BG280" s="22"/>
      <c r="BH280" s="22"/>
      <c r="BI280" s="22"/>
      <c r="BJ280" s="22"/>
      <c r="BK280" s="22"/>
    </row>
    <row r="281" spans="1:63" s="24" customFormat="1" x14ac:dyDescent="0.15">
      <c r="A281" s="22"/>
      <c r="B281" s="23"/>
      <c r="C281" s="23"/>
      <c r="D281" s="23"/>
      <c r="E281" s="23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22"/>
      <c r="AN281" s="22"/>
      <c r="AO281" s="22"/>
      <c r="AP281" s="22"/>
      <c r="AQ281" s="22"/>
      <c r="AR281" s="22"/>
      <c r="AS281" s="22"/>
      <c r="AT281" s="22"/>
      <c r="AU281" s="22"/>
      <c r="AV281" s="22"/>
      <c r="AW281" s="22"/>
      <c r="AX281" s="22"/>
      <c r="AY281" s="22"/>
      <c r="AZ281" s="22"/>
      <c r="BA281" s="22"/>
      <c r="BB281" s="22"/>
      <c r="BC281" s="22"/>
      <c r="BD281" s="22"/>
      <c r="BE281" s="22"/>
      <c r="BF281" s="22"/>
      <c r="BG281" s="22"/>
      <c r="BH281" s="22"/>
      <c r="BI281" s="22"/>
      <c r="BJ281" s="22"/>
      <c r="BK281" s="22"/>
    </row>
    <row r="282" spans="1:63" s="24" customFormat="1" x14ac:dyDescent="0.15">
      <c r="A282" s="22"/>
      <c r="B282" s="23"/>
      <c r="C282" s="23"/>
      <c r="D282" s="23"/>
      <c r="E282" s="23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  <c r="AK282" s="22"/>
      <c r="AL282" s="22"/>
      <c r="AM282" s="22"/>
      <c r="AN282" s="22"/>
      <c r="AO282" s="22"/>
      <c r="AP282" s="22"/>
      <c r="AQ282" s="22"/>
      <c r="AR282" s="22"/>
      <c r="AS282" s="22"/>
      <c r="AT282" s="22"/>
      <c r="AU282" s="22"/>
      <c r="AV282" s="22"/>
      <c r="AW282" s="22"/>
      <c r="AX282" s="22"/>
      <c r="AY282" s="22"/>
      <c r="AZ282" s="22"/>
      <c r="BA282" s="22"/>
      <c r="BB282" s="22"/>
      <c r="BC282" s="22"/>
      <c r="BD282" s="22"/>
      <c r="BE282" s="22"/>
      <c r="BF282" s="22"/>
      <c r="BG282" s="22"/>
      <c r="BH282" s="22"/>
      <c r="BI282" s="22"/>
      <c r="BJ282" s="22"/>
      <c r="BK282" s="22"/>
    </row>
    <row r="283" spans="1:63" s="24" customFormat="1" x14ac:dyDescent="0.15">
      <c r="A283" s="22"/>
      <c r="B283" s="23"/>
      <c r="C283" s="23"/>
      <c r="D283" s="23"/>
      <c r="E283" s="23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  <c r="AK283" s="22"/>
      <c r="AL283" s="22"/>
      <c r="AM283" s="22"/>
      <c r="AN283" s="22"/>
      <c r="AO283" s="22"/>
      <c r="AP283" s="22"/>
      <c r="AQ283" s="22"/>
      <c r="AR283" s="22"/>
      <c r="AS283" s="22"/>
      <c r="AT283" s="22"/>
      <c r="AU283" s="22"/>
      <c r="AV283" s="22"/>
      <c r="AW283" s="22"/>
      <c r="AX283" s="22"/>
      <c r="AY283" s="22"/>
      <c r="AZ283" s="22"/>
      <c r="BA283" s="22"/>
      <c r="BB283" s="22"/>
      <c r="BC283" s="22"/>
      <c r="BD283" s="22"/>
      <c r="BE283" s="22"/>
      <c r="BF283" s="22"/>
      <c r="BG283" s="22"/>
      <c r="BH283" s="22"/>
      <c r="BI283" s="22"/>
      <c r="BJ283" s="22"/>
      <c r="BK283" s="22"/>
    </row>
    <row r="284" spans="1:63" s="24" customFormat="1" x14ac:dyDescent="0.15">
      <c r="A284" s="22"/>
      <c r="B284" s="23"/>
      <c r="C284" s="23"/>
      <c r="D284" s="23"/>
      <c r="E284" s="23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  <c r="AK284" s="22"/>
      <c r="AL284" s="22"/>
      <c r="AM284" s="22"/>
      <c r="AN284" s="22"/>
      <c r="AO284" s="22"/>
      <c r="AP284" s="22"/>
      <c r="AQ284" s="22"/>
      <c r="AR284" s="22"/>
      <c r="AS284" s="22"/>
      <c r="AT284" s="22"/>
      <c r="AU284" s="22"/>
      <c r="AV284" s="22"/>
      <c r="AW284" s="22"/>
      <c r="AX284" s="22"/>
      <c r="AY284" s="22"/>
      <c r="AZ284" s="22"/>
      <c r="BA284" s="22"/>
      <c r="BB284" s="22"/>
      <c r="BC284" s="22"/>
      <c r="BD284" s="22"/>
      <c r="BE284" s="22"/>
      <c r="BF284" s="22"/>
      <c r="BG284" s="22"/>
      <c r="BH284" s="22"/>
      <c r="BI284" s="22"/>
      <c r="BJ284" s="22"/>
      <c r="BK284" s="22"/>
    </row>
    <row r="285" spans="1:63" s="24" customFormat="1" x14ac:dyDescent="0.15">
      <c r="A285" s="22"/>
      <c r="B285" s="23"/>
      <c r="C285" s="23"/>
      <c r="D285" s="23"/>
      <c r="E285" s="23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  <c r="AK285" s="22"/>
      <c r="AL285" s="22"/>
      <c r="AM285" s="22"/>
      <c r="AN285" s="22"/>
      <c r="AO285" s="22"/>
      <c r="AP285" s="22"/>
      <c r="AQ285" s="22"/>
      <c r="AR285" s="22"/>
      <c r="AS285" s="22"/>
      <c r="AT285" s="22"/>
      <c r="AU285" s="22"/>
      <c r="AV285" s="22"/>
      <c r="AW285" s="22"/>
      <c r="AX285" s="22"/>
      <c r="AY285" s="22"/>
      <c r="AZ285" s="22"/>
      <c r="BA285" s="22"/>
      <c r="BB285" s="22"/>
      <c r="BC285" s="22"/>
      <c r="BD285" s="22"/>
      <c r="BE285" s="22"/>
      <c r="BF285" s="22"/>
      <c r="BG285" s="22"/>
      <c r="BH285" s="22"/>
      <c r="BI285" s="22"/>
      <c r="BJ285" s="22"/>
      <c r="BK285" s="22"/>
    </row>
    <row r="286" spans="1:63" s="24" customFormat="1" x14ac:dyDescent="0.15">
      <c r="A286" s="22"/>
      <c r="B286" s="23"/>
      <c r="C286" s="23"/>
      <c r="D286" s="23"/>
      <c r="E286" s="23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  <c r="AL286" s="22"/>
      <c r="AM286" s="22"/>
      <c r="AN286" s="22"/>
      <c r="AO286" s="22"/>
      <c r="AP286" s="22"/>
      <c r="AQ286" s="22"/>
      <c r="AR286" s="22"/>
      <c r="AS286" s="22"/>
      <c r="AT286" s="22"/>
      <c r="AU286" s="22"/>
      <c r="AV286" s="22"/>
      <c r="AW286" s="22"/>
      <c r="AX286" s="22"/>
      <c r="AY286" s="22"/>
      <c r="AZ286" s="22"/>
      <c r="BA286" s="22"/>
      <c r="BB286" s="22"/>
      <c r="BC286" s="22"/>
      <c r="BD286" s="22"/>
      <c r="BE286" s="22"/>
      <c r="BF286" s="22"/>
      <c r="BG286" s="22"/>
      <c r="BH286" s="22"/>
      <c r="BI286" s="22"/>
      <c r="BJ286" s="22"/>
      <c r="BK286" s="22"/>
    </row>
    <row r="287" spans="1:63" s="24" customFormat="1" x14ac:dyDescent="0.15">
      <c r="A287" s="22"/>
      <c r="B287" s="23"/>
      <c r="C287" s="23"/>
      <c r="D287" s="23"/>
      <c r="E287" s="23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22"/>
      <c r="AN287" s="22"/>
      <c r="AO287" s="22"/>
      <c r="AP287" s="22"/>
      <c r="AQ287" s="22"/>
      <c r="AR287" s="22"/>
      <c r="AS287" s="22"/>
      <c r="AT287" s="22"/>
      <c r="AU287" s="22"/>
      <c r="AV287" s="22"/>
      <c r="AW287" s="22"/>
      <c r="AX287" s="22"/>
      <c r="AY287" s="22"/>
      <c r="AZ287" s="22"/>
      <c r="BA287" s="22"/>
      <c r="BB287" s="22"/>
      <c r="BC287" s="22"/>
      <c r="BD287" s="22"/>
      <c r="BE287" s="22"/>
      <c r="BF287" s="22"/>
      <c r="BG287" s="22"/>
      <c r="BH287" s="22"/>
      <c r="BI287" s="22"/>
      <c r="BJ287" s="22"/>
      <c r="BK287" s="22"/>
    </row>
    <row r="288" spans="1:63" s="24" customFormat="1" x14ac:dyDescent="0.15">
      <c r="A288" s="22"/>
      <c r="B288" s="23"/>
      <c r="C288" s="23"/>
      <c r="D288" s="23"/>
      <c r="E288" s="23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  <c r="AK288" s="22"/>
      <c r="AL288" s="22"/>
      <c r="AM288" s="22"/>
      <c r="AN288" s="22"/>
      <c r="AO288" s="22"/>
      <c r="AP288" s="22"/>
      <c r="AQ288" s="22"/>
      <c r="AR288" s="22"/>
      <c r="AS288" s="22"/>
      <c r="AT288" s="22"/>
      <c r="AU288" s="22"/>
      <c r="AV288" s="22"/>
      <c r="AW288" s="22"/>
      <c r="AX288" s="22"/>
      <c r="AY288" s="22"/>
      <c r="AZ288" s="22"/>
      <c r="BA288" s="22"/>
      <c r="BB288" s="22"/>
      <c r="BC288" s="22"/>
      <c r="BD288" s="22"/>
      <c r="BE288" s="22"/>
      <c r="BF288" s="22"/>
      <c r="BG288" s="22"/>
      <c r="BH288" s="22"/>
      <c r="BI288" s="22"/>
      <c r="BJ288" s="22"/>
      <c r="BK288" s="22"/>
    </row>
    <row r="289" spans="1:63" s="24" customFormat="1" x14ac:dyDescent="0.15">
      <c r="A289" s="22"/>
      <c r="B289" s="23"/>
      <c r="C289" s="23"/>
      <c r="D289" s="23"/>
      <c r="E289" s="23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  <c r="AK289" s="22"/>
      <c r="AL289" s="22"/>
      <c r="AM289" s="22"/>
      <c r="AN289" s="22"/>
      <c r="AO289" s="22"/>
      <c r="AP289" s="22"/>
      <c r="AQ289" s="22"/>
      <c r="AR289" s="22"/>
      <c r="AS289" s="22"/>
      <c r="AT289" s="22"/>
      <c r="AU289" s="22"/>
      <c r="AV289" s="22"/>
      <c r="AW289" s="22"/>
      <c r="AX289" s="22"/>
      <c r="AY289" s="22"/>
      <c r="AZ289" s="22"/>
      <c r="BA289" s="22"/>
      <c r="BB289" s="22"/>
      <c r="BC289" s="22"/>
      <c r="BD289" s="22"/>
      <c r="BE289" s="22"/>
      <c r="BF289" s="22"/>
      <c r="BG289" s="22"/>
      <c r="BH289" s="22"/>
      <c r="BI289" s="22"/>
      <c r="BJ289" s="22"/>
      <c r="BK289" s="22"/>
    </row>
    <row r="290" spans="1:63" s="24" customFormat="1" x14ac:dyDescent="0.15">
      <c r="A290" s="22"/>
      <c r="B290" s="23"/>
      <c r="C290" s="23"/>
      <c r="D290" s="23"/>
      <c r="E290" s="23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S290" s="22"/>
      <c r="AT290" s="22"/>
      <c r="AU290" s="22"/>
      <c r="AV290" s="22"/>
      <c r="AW290" s="22"/>
      <c r="AX290" s="22"/>
      <c r="AY290" s="22"/>
      <c r="AZ290" s="22"/>
      <c r="BA290" s="22"/>
      <c r="BB290" s="22"/>
      <c r="BC290" s="22"/>
      <c r="BD290" s="22"/>
      <c r="BE290" s="22"/>
      <c r="BF290" s="22"/>
      <c r="BG290" s="22"/>
      <c r="BH290" s="22"/>
      <c r="BI290" s="22"/>
      <c r="BJ290" s="22"/>
      <c r="BK290" s="22"/>
    </row>
    <row r="291" spans="1:63" s="24" customFormat="1" x14ac:dyDescent="0.15">
      <c r="A291" s="22"/>
      <c r="B291" s="23"/>
      <c r="C291" s="23"/>
      <c r="D291" s="23"/>
      <c r="E291" s="23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J291" s="22"/>
      <c r="AK291" s="22"/>
      <c r="AL291" s="22"/>
      <c r="AM291" s="22"/>
      <c r="AN291" s="22"/>
      <c r="AO291" s="22"/>
      <c r="AP291" s="22"/>
      <c r="AQ291" s="22"/>
      <c r="AR291" s="22"/>
      <c r="AS291" s="22"/>
      <c r="AT291" s="22"/>
      <c r="AU291" s="22"/>
      <c r="AV291" s="22"/>
      <c r="AW291" s="22"/>
      <c r="AX291" s="22"/>
      <c r="AY291" s="22"/>
      <c r="AZ291" s="22"/>
      <c r="BA291" s="22"/>
      <c r="BB291" s="22"/>
      <c r="BC291" s="22"/>
      <c r="BD291" s="22"/>
      <c r="BE291" s="22"/>
      <c r="BF291" s="22"/>
      <c r="BG291" s="22"/>
      <c r="BH291" s="22"/>
      <c r="BI291" s="22"/>
      <c r="BJ291" s="22"/>
      <c r="BK291" s="22"/>
    </row>
    <row r="292" spans="1:63" s="24" customFormat="1" x14ac:dyDescent="0.15">
      <c r="A292" s="22"/>
      <c r="B292" s="23"/>
      <c r="C292" s="23"/>
      <c r="D292" s="23"/>
      <c r="E292" s="23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  <c r="AK292" s="22"/>
      <c r="AL292" s="22"/>
      <c r="AM292" s="22"/>
      <c r="AN292" s="22"/>
      <c r="AO292" s="22"/>
      <c r="AP292" s="22"/>
      <c r="AQ292" s="22"/>
      <c r="AR292" s="22"/>
      <c r="AS292" s="22"/>
      <c r="AT292" s="22"/>
      <c r="AU292" s="22"/>
      <c r="AV292" s="22"/>
      <c r="AW292" s="22"/>
      <c r="AX292" s="22"/>
      <c r="AY292" s="22"/>
      <c r="AZ292" s="22"/>
      <c r="BA292" s="22"/>
      <c r="BB292" s="22"/>
      <c r="BC292" s="22"/>
      <c r="BD292" s="22"/>
      <c r="BE292" s="22"/>
      <c r="BF292" s="22"/>
      <c r="BG292" s="22"/>
      <c r="BH292" s="22"/>
      <c r="BI292" s="22"/>
      <c r="BJ292" s="22"/>
      <c r="BK292" s="22"/>
    </row>
    <row r="293" spans="1:63" s="24" customFormat="1" x14ac:dyDescent="0.15">
      <c r="A293" s="22"/>
      <c r="B293" s="23"/>
      <c r="C293" s="23"/>
      <c r="D293" s="23"/>
      <c r="E293" s="23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  <c r="AK293" s="22"/>
      <c r="AL293" s="22"/>
      <c r="AM293" s="22"/>
      <c r="AN293" s="22"/>
      <c r="AO293" s="22"/>
      <c r="AP293" s="22"/>
      <c r="AQ293" s="22"/>
      <c r="AR293" s="22"/>
      <c r="AS293" s="22"/>
      <c r="AT293" s="22"/>
      <c r="AU293" s="22"/>
      <c r="AV293" s="22"/>
      <c r="AW293" s="22"/>
      <c r="AX293" s="22"/>
      <c r="AY293" s="22"/>
      <c r="AZ293" s="22"/>
      <c r="BA293" s="22"/>
      <c r="BB293" s="22"/>
      <c r="BC293" s="22"/>
      <c r="BD293" s="22"/>
      <c r="BE293" s="22"/>
      <c r="BF293" s="22"/>
      <c r="BG293" s="22"/>
      <c r="BH293" s="22"/>
      <c r="BI293" s="22"/>
      <c r="BJ293" s="22"/>
      <c r="BK293" s="22"/>
    </row>
    <row r="294" spans="1:63" s="24" customFormat="1" x14ac:dyDescent="0.15">
      <c r="A294" s="22"/>
      <c r="B294" s="23"/>
      <c r="C294" s="23"/>
      <c r="D294" s="23"/>
      <c r="E294" s="23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22"/>
      <c r="AN294" s="22"/>
      <c r="AO294" s="22"/>
      <c r="AP294" s="22"/>
      <c r="AQ294" s="22"/>
      <c r="AR294" s="22"/>
      <c r="AS294" s="22"/>
      <c r="AT294" s="22"/>
      <c r="AU294" s="22"/>
      <c r="AV294" s="22"/>
      <c r="AW294" s="22"/>
      <c r="AX294" s="22"/>
      <c r="AY294" s="22"/>
      <c r="AZ294" s="22"/>
      <c r="BA294" s="22"/>
      <c r="BB294" s="22"/>
      <c r="BC294" s="22"/>
      <c r="BD294" s="22"/>
      <c r="BE294" s="22"/>
      <c r="BF294" s="22"/>
      <c r="BG294" s="22"/>
      <c r="BH294" s="22"/>
      <c r="BI294" s="22"/>
      <c r="BJ294" s="22"/>
      <c r="BK294" s="22"/>
    </row>
    <row r="295" spans="1:63" s="24" customFormat="1" x14ac:dyDescent="0.15">
      <c r="A295" s="22"/>
      <c r="B295" s="23"/>
      <c r="C295" s="23"/>
      <c r="D295" s="23"/>
      <c r="E295" s="23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  <c r="AJ295" s="22"/>
      <c r="AK295" s="22"/>
      <c r="AL295" s="22"/>
      <c r="AM295" s="22"/>
      <c r="AN295" s="22"/>
      <c r="AO295" s="22"/>
      <c r="AP295" s="22"/>
      <c r="AQ295" s="22"/>
      <c r="AR295" s="22"/>
      <c r="AS295" s="22"/>
      <c r="AT295" s="22"/>
      <c r="AU295" s="22"/>
      <c r="AV295" s="22"/>
      <c r="AW295" s="22"/>
      <c r="AX295" s="22"/>
      <c r="AY295" s="22"/>
      <c r="AZ295" s="22"/>
      <c r="BA295" s="22"/>
      <c r="BB295" s="22"/>
      <c r="BC295" s="22"/>
      <c r="BD295" s="22"/>
      <c r="BE295" s="22"/>
      <c r="BF295" s="22"/>
      <c r="BG295" s="22"/>
      <c r="BH295" s="22"/>
      <c r="BI295" s="22"/>
      <c r="BJ295" s="22"/>
      <c r="BK295" s="22"/>
    </row>
    <row r="296" spans="1:63" s="24" customFormat="1" x14ac:dyDescent="0.15">
      <c r="A296" s="22"/>
      <c r="B296" s="23"/>
      <c r="C296" s="23"/>
      <c r="D296" s="23"/>
      <c r="E296" s="23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  <c r="AI296" s="22"/>
      <c r="AJ296" s="22"/>
      <c r="AK296" s="22"/>
      <c r="AL296" s="22"/>
      <c r="AM296" s="22"/>
      <c r="AN296" s="22"/>
      <c r="AO296" s="22"/>
      <c r="AP296" s="22"/>
      <c r="AQ296" s="22"/>
      <c r="AR296" s="22"/>
      <c r="AS296" s="22"/>
      <c r="AT296" s="22"/>
      <c r="AU296" s="22"/>
      <c r="AV296" s="22"/>
      <c r="AW296" s="22"/>
      <c r="AX296" s="22"/>
      <c r="AY296" s="22"/>
      <c r="AZ296" s="22"/>
      <c r="BA296" s="22"/>
      <c r="BB296" s="22"/>
      <c r="BC296" s="22"/>
      <c r="BD296" s="22"/>
      <c r="BE296" s="22"/>
      <c r="BF296" s="22"/>
      <c r="BG296" s="22"/>
      <c r="BH296" s="22"/>
      <c r="BI296" s="22"/>
      <c r="BJ296" s="22"/>
      <c r="BK296" s="22"/>
    </row>
    <row r="297" spans="1:63" s="24" customFormat="1" x14ac:dyDescent="0.15">
      <c r="A297" s="22"/>
      <c r="B297" s="23"/>
      <c r="C297" s="23"/>
      <c r="D297" s="23"/>
      <c r="E297" s="23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  <c r="AJ297" s="22"/>
      <c r="AK297" s="22"/>
      <c r="AL297" s="22"/>
      <c r="AM297" s="22"/>
      <c r="AN297" s="22"/>
      <c r="AO297" s="22"/>
      <c r="AP297" s="22"/>
      <c r="AQ297" s="22"/>
      <c r="AR297" s="22"/>
      <c r="AS297" s="22"/>
      <c r="AT297" s="22"/>
      <c r="AU297" s="22"/>
      <c r="AV297" s="22"/>
      <c r="AW297" s="22"/>
      <c r="AX297" s="22"/>
      <c r="AY297" s="22"/>
      <c r="AZ297" s="22"/>
      <c r="BA297" s="22"/>
      <c r="BB297" s="22"/>
      <c r="BC297" s="22"/>
      <c r="BD297" s="22"/>
      <c r="BE297" s="22"/>
      <c r="BF297" s="22"/>
      <c r="BG297" s="22"/>
      <c r="BH297" s="22"/>
      <c r="BI297" s="22"/>
      <c r="BJ297" s="22"/>
      <c r="BK297" s="22"/>
    </row>
    <row r="298" spans="1:63" s="24" customFormat="1" x14ac:dyDescent="0.15">
      <c r="A298" s="22"/>
      <c r="B298" s="23"/>
      <c r="C298" s="23"/>
      <c r="D298" s="23"/>
      <c r="E298" s="23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  <c r="AJ298" s="22"/>
      <c r="AK298" s="22"/>
      <c r="AL298" s="22"/>
      <c r="AM298" s="22"/>
      <c r="AN298" s="22"/>
      <c r="AO298" s="22"/>
      <c r="AP298" s="22"/>
      <c r="AQ298" s="22"/>
      <c r="AR298" s="22"/>
      <c r="AS298" s="22"/>
      <c r="AT298" s="22"/>
      <c r="AU298" s="22"/>
      <c r="AV298" s="22"/>
      <c r="AW298" s="22"/>
      <c r="AX298" s="22"/>
      <c r="AY298" s="22"/>
      <c r="AZ298" s="22"/>
      <c r="BA298" s="22"/>
      <c r="BB298" s="22"/>
      <c r="BC298" s="22"/>
      <c r="BD298" s="22"/>
      <c r="BE298" s="22"/>
      <c r="BF298" s="22"/>
      <c r="BG298" s="22"/>
      <c r="BH298" s="22"/>
      <c r="BI298" s="22"/>
      <c r="BJ298" s="22"/>
      <c r="BK298" s="22"/>
    </row>
    <row r="299" spans="1:63" s="24" customFormat="1" x14ac:dyDescent="0.15">
      <c r="A299" s="22"/>
      <c r="B299" s="23"/>
      <c r="C299" s="23"/>
      <c r="D299" s="23"/>
      <c r="E299" s="23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  <c r="AJ299" s="22"/>
      <c r="AK299" s="22"/>
      <c r="AL299" s="22"/>
      <c r="AM299" s="22"/>
      <c r="AN299" s="22"/>
      <c r="AO299" s="22"/>
      <c r="AP299" s="22"/>
      <c r="AQ299" s="22"/>
      <c r="AR299" s="22"/>
      <c r="AS299" s="22"/>
      <c r="AT299" s="22"/>
      <c r="AU299" s="22"/>
      <c r="AV299" s="22"/>
      <c r="AW299" s="22"/>
      <c r="AX299" s="22"/>
      <c r="AY299" s="22"/>
      <c r="AZ299" s="22"/>
      <c r="BA299" s="22"/>
      <c r="BB299" s="22"/>
      <c r="BC299" s="22"/>
      <c r="BD299" s="22"/>
      <c r="BE299" s="22"/>
      <c r="BF299" s="22"/>
      <c r="BG299" s="22"/>
      <c r="BH299" s="22"/>
      <c r="BI299" s="22"/>
      <c r="BJ299" s="22"/>
      <c r="BK299" s="22"/>
    </row>
    <row r="300" spans="1:63" s="24" customFormat="1" x14ac:dyDescent="0.15">
      <c r="A300" s="22"/>
      <c r="B300" s="23"/>
      <c r="C300" s="23"/>
      <c r="D300" s="23"/>
      <c r="E300" s="23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  <c r="AJ300" s="22"/>
      <c r="AK300" s="22"/>
      <c r="AL300" s="22"/>
      <c r="AM300" s="22"/>
      <c r="AN300" s="22"/>
      <c r="AO300" s="22"/>
      <c r="AP300" s="22"/>
      <c r="AQ300" s="22"/>
      <c r="AR300" s="22"/>
      <c r="AS300" s="22"/>
      <c r="AT300" s="22"/>
      <c r="AU300" s="22"/>
      <c r="AV300" s="22"/>
      <c r="AW300" s="22"/>
      <c r="AX300" s="22"/>
      <c r="AY300" s="22"/>
      <c r="AZ300" s="22"/>
      <c r="BA300" s="22"/>
      <c r="BB300" s="22"/>
      <c r="BC300" s="22"/>
      <c r="BD300" s="22"/>
      <c r="BE300" s="22"/>
      <c r="BF300" s="22"/>
      <c r="BG300" s="22"/>
      <c r="BH300" s="22"/>
      <c r="BI300" s="22"/>
      <c r="BJ300" s="22"/>
      <c r="BK300" s="22"/>
    </row>
    <row r="301" spans="1:63" s="24" customFormat="1" x14ac:dyDescent="0.15">
      <c r="A301" s="22"/>
      <c r="B301" s="23"/>
      <c r="C301" s="23"/>
      <c r="D301" s="23"/>
      <c r="E301" s="23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J301" s="22"/>
      <c r="AK301" s="22"/>
      <c r="AL301" s="22"/>
      <c r="AM301" s="22"/>
      <c r="AN301" s="22"/>
      <c r="AO301" s="22"/>
      <c r="AP301" s="22"/>
      <c r="AQ301" s="22"/>
      <c r="AR301" s="22"/>
      <c r="AS301" s="22"/>
      <c r="AT301" s="22"/>
      <c r="AU301" s="22"/>
      <c r="AV301" s="22"/>
      <c r="AW301" s="22"/>
      <c r="AX301" s="22"/>
      <c r="AY301" s="22"/>
      <c r="AZ301" s="22"/>
      <c r="BA301" s="22"/>
      <c r="BB301" s="22"/>
      <c r="BC301" s="22"/>
      <c r="BD301" s="22"/>
      <c r="BE301" s="22"/>
      <c r="BF301" s="22"/>
      <c r="BG301" s="22"/>
      <c r="BH301" s="22"/>
      <c r="BI301" s="22"/>
      <c r="BJ301" s="22"/>
      <c r="BK301" s="22"/>
    </row>
    <row r="302" spans="1:63" s="24" customFormat="1" x14ac:dyDescent="0.15">
      <c r="A302" s="22"/>
      <c r="B302" s="23"/>
      <c r="C302" s="23"/>
      <c r="D302" s="23"/>
      <c r="E302" s="23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  <c r="AJ302" s="22"/>
      <c r="AK302" s="22"/>
      <c r="AL302" s="22"/>
      <c r="AM302" s="22"/>
      <c r="AN302" s="22"/>
      <c r="AO302" s="22"/>
      <c r="AP302" s="22"/>
      <c r="AQ302" s="22"/>
      <c r="AR302" s="22"/>
      <c r="AS302" s="22"/>
      <c r="AT302" s="22"/>
      <c r="AU302" s="22"/>
      <c r="AV302" s="22"/>
      <c r="AW302" s="22"/>
      <c r="AX302" s="22"/>
      <c r="AY302" s="22"/>
      <c r="AZ302" s="22"/>
      <c r="BA302" s="22"/>
      <c r="BB302" s="22"/>
      <c r="BC302" s="22"/>
      <c r="BD302" s="22"/>
      <c r="BE302" s="22"/>
      <c r="BF302" s="22"/>
      <c r="BG302" s="22"/>
      <c r="BH302" s="22"/>
      <c r="BI302" s="22"/>
      <c r="BJ302" s="22"/>
      <c r="BK302" s="22"/>
    </row>
    <row r="303" spans="1:63" s="24" customFormat="1" x14ac:dyDescent="0.15">
      <c r="A303" s="22"/>
      <c r="B303" s="23"/>
      <c r="C303" s="23"/>
      <c r="D303" s="23"/>
      <c r="E303" s="23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  <c r="AJ303" s="22"/>
      <c r="AK303" s="22"/>
      <c r="AL303" s="22"/>
      <c r="AM303" s="22"/>
      <c r="AN303" s="22"/>
      <c r="AO303" s="22"/>
      <c r="AP303" s="22"/>
      <c r="AQ303" s="22"/>
      <c r="AR303" s="22"/>
      <c r="AS303" s="22"/>
      <c r="AT303" s="22"/>
      <c r="AU303" s="22"/>
      <c r="AV303" s="22"/>
      <c r="AW303" s="22"/>
      <c r="AX303" s="22"/>
      <c r="AY303" s="22"/>
      <c r="AZ303" s="22"/>
      <c r="BA303" s="22"/>
      <c r="BB303" s="22"/>
      <c r="BC303" s="22"/>
      <c r="BD303" s="22"/>
      <c r="BE303" s="22"/>
      <c r="BF303" s="22"/>
      <c r="BG303" s="22"/>
      <c r="BH303" s="22"/>
      <c r="BI303" s="22"/>
      <c r="BJ303" s="22"/>
      <c r="BK303" s="22"/>
    </row>
    <row r="304" spans="1:63" s="24" customFormat="1" x14ac:dyDescent="0.15">
      <c r="A304" s="22"/>
      <c r="B304" s="23"/>
      <c r="C304" s="23"/>
      <c r="D304" s="23"/>
      <c r="E304" s="23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  <c r="AI304" s="22"/>
      <c r="AJ304" s="22"/>
      <c r="AK304" s="22"/>
      <c r="AL304" s="22"/>
      <c r="AM304" s="22"/>
      <c r="AN304" s="22"/>
      <c r="AO304" s="22"/>
      <c r="AP304" s="22"/>
      <c r="AQ304" s="22"/>
      <c r="AR304" s="22"/>
      <c r="AS304" s="22"/>
      <c r="AT304" s="22"/>
      <c r="AU304" s="22"/>
      <c r="AV304" s="22"/>
      <c r="AW304" s="22"/>
      <c r="AX304" s="22"/>
      <c r="AY304" s="22"/>
      <c r="AZ304" s="22"/>
      <c r="BA304" s="22"/>
      <c r="BB304" s="22"/>
      <c r="BC304" s="22"/>
      <c r="BD304" s="22"/>
      <c r="BE304" s="22"/>
      <c r="BF304" s="22"/>
      <c r="BG304" s="22"/>
      <c r="BH304" s="22"/>
      <c r="BI304" s="22"/>
      <c r="BJ304" s="22"/>
      <c r="BK304" s="22"/>
    </row>
    <row r="305" spans="1:63" s="24" customFormat="1" x14ac:dyDescent="0.15">
      <c r="A305" s="22"/>
      <c r="B305" s="23"/>
      <c r="C305" s="23"/>
      <c r="D305" s="23"/>
      <c r="E305" s="23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  <c r="AI305" s="22"/>
      <c r="AJ305" s="22"/>
      <c r="AK305" s="22"/>
      <c r="AL305" s="22"/>
      <c r="AM305" s="22"/>
      <c r="AN305" s="22"/>
      <c r="AO305" s="22"/>
      <c r="AP305" s="22"/>
      <c r="AQ305" s="22"/>
      <c r="AR305" s="22"/>
      <c r="AS305" s="22"/>
      <c r="AT305" s="22"/>
      <c r="AU305" s="22"/>
      <c r="AV305" s="22"/>
      <c r="AW305" s="22"/>
      <c r="AX305" s="22"/>
      <c r="AY305" s="22"/>
      <c r="AZ305" s="22"/>
      <c r="BA305" s="22"/>
      <c r="BB305" s="22"/>
      <c r="BC305" s="22"/>
      <c r="BD305" s="22"/>
      <c r="BE305" s="22"/>
      <c r="BF305" s="22"/>
      <c r="BG305" s="22"/>
      <c r="BH305" s="22"/>
      <c r="BI305" s="22"/>
      <c r="BJ305" s="22"/>
      <c r="BK305" s="22"/>
    </row>
    <row r="306" spans="1:63" s="24" customFormat="1" x14ac:dyDescent="0.15">
      <c r="A306" s="22"/>
      <c r="B306" s="23"/>
      <c r="C306" s="23"/>
      <c r="D306" s="23"/>
      <c r="E306" s="23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  <c r="AJ306" s="22"/>
      <c r="AK306" s="22"/>
      <c r="AL306" s="22"/>
      <c r="AM306" s="22"/>
      <c r="AN306" s="22"/>
      <c r="AO306" s="22"/>
      <c r="AP306" s="22"/>
      <c r="AQ306" s="22"/>
      <c r="AR306" s="22"/>
      <c r="AS306" s="22"/>
      <c r="AT306" s="22"/>
      <c r="AU306" s="22"/>
      <c r="AV306" s="22"/>
      <c r="AW306" s="22"/>
      <c r="AX306" s="22"/>
      <c r="AY306" s="22"/>
      <c r="AZ306" s="22"/>
      <c r="BA306" s="22"/>
      <c r="BB306" s="22"/>
      <c r="BC306" s="22"/>
      <c r="BD306" s="22"/>
      <c r="BE306" s="22"/>
      <c r="BF306" s="22"/>
      <c r="BG306" s="22"/>
      <c r="BH306" s="22"/>
      <c r="BI306" s="22"/>
      <c r="BJ306" s="22"/>
      <c r="BK306" s="22"/>
    </row>
    <row r="307" spans="1:63" s="24" customFormat="1" x14ac:dyDescent="0.15">
      <c r="A307" s="22"/>
      <c r="B307" s="23"/>
      <c r="C307" s="23"/>
      <c r="D307" s="23"/>
      <c r="E307" s="23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  <c r="AJ307" s="22"/>
      <c r="AK307" s="22"/>
      <c r="AL307" s="22"/>
      <c r="AM307" s="22"/>
      <c r="AN307" s="22"/>
      <c r="AO307" s="22"/>
      <c r="AP307" s="22"/>
      <c r="AQ307" s="22"/>
      <c r="AR307" s="22"/>
      <c r="AS307" s="22"/>
      <c r="AT307" s="22"/>
      <c r="AU307" s="22"/>
      <c r="AV307" s="22"/>
      <c r="AW307" s="22"/>
      <c r="AX307" s="22"/>
      <c r="AY307" s="22"/>
      <c r="AZ307" s="22"/>
      <c r="BA307" s="22"/>
      <c r="BB307" s="22"/>
      <c r="BC307" s="22"/>
      <c r="BD307" s="22"/>
      <c r="BE307" s="22"/>
      <c r="BF307" s="22"/>
      <c r="BG307" s="22"/>
      <c r="BH307" s="22"/>
      <c r="BI307" s="22"/>
      <c r="BJ307" s="22"/>
      <c r="BK307" s="22"/>
    </row>
    <row r="308" spans="1:63" s="24" customFormat="1" x14ac:dyDescent="0.15">
      <c r="A308" s="22"/>
      <c r="B308" s="23"/>
      <c r="C308" s="23"/>
      <c r="D308" s="23"/>
      <c r="E308" s="23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  <c r="AI308" s="22"/>
      <c r="AJ308" s="22"/>
      <c r="AK308" s="22"/>
      <c r="AL308" s="22"/>
      <c r="AM308" s="22"/>
      <c r="AN308" s="22"/>
      <c r="AO308" s="22"/>
      <c r="AP308" s="22"/>
      <c r="AQ308" s="22"/>
      <c r="AR308" s="22"/>
      <c r="AS308" s="22"/>
      <c r="AT308" s="22"/>
      <c r="AU308" s="22"/>
      <c r="AV308" s="22"/>
      <c r="AW308" s="22"/>
      <c r="AX308" s="22"/>
      <c r="AY308" s="22"/>
      <c r="AZ308" s="22"/>
      <c r="BA308" s="22"/>
      <c r="BB308" s="22"/>
      <c r="BC308" s="22"/>
      <c r="BD308" s="22"/>
      <c r="BE308" s="22"/>
      <c r="BF308" s="22"/>
      <c r="BG308" s="22"/>
      <c r="BH308" s="22"/>
      <c r="BI308" s="22"/>
      <c r="BJ308" s="22"/>
      <c r="BK308" s="22"/>
    </row>
    <row r="309" spans="1:63" s="24" customFormat="1" x14ac:dyDescent="0.15">
      <c r="A309" s="22"/>
      <c r="B309" s="23"/>
      <c r="C309" s="23"/>
      <c r="D309" s="23"/>
      <c r="E309" s="23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2"/>
      <c r="AJ309" s="22"/>
      <c r="AK309" s="22"/>
      <c r="AL309" s="22"/>
      <c r="AM309" s="22"/>
      <c r="AN309" s="22"/>
      <c r="AO309" s="22"/>
      <c r="AP309" s="22"/>
      <c r="AQ309" s="22"/>
      <c r="AR309" s="22"/>
      <c r="AS309" s="22"/>
      <c r="AT309" s="22"/>
      <c r="AU309" s="22"/>
      <c r="AV309" s="22"/>
      <c r="AW309" s="22"/>
      <c r="AX309" s="22"/>
      <c r="AY309" s="22"/>
      <c r="AZ309" s="22"/>
      <c r="BA309" s="22"/>
      <c r="BB309" s="22"/>
      <c r="BC309" s="22"/>
      <c r="BD309" s="22"/>
      <c r="BE309" s="22"/>
      <c r="BF309" s="22"/>
      <c r="BG309" s="22"/>
      <c r="BH309" s="22"/>
      <c r="BI309" s="22"/>
      <c r="BJ309" s="22"/>
      <c r="BK309" s="22"/>
    </row>
    <row r="310" spans="1:63" s="24" customFormat="1" x14ac:dyDescent="0.15">
      <c r="A310" s="22"/>
      <c r="B310" s="23"/>
      <c r="C310" s="23"/>
      <c r="D310" s="23"/>
      <c r="E310" s="23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  <c r="AJ310" s="22"/>
      <c r="AK310" s="22"/>
      <c r="AL310" s="22"/>
      <c r="AM310" s="22"/>
      <c r="AN310" s="22"/>
      <c r="AO310" s="22"/>
      <c r="AP310" s="22"/>
      <c r="AQ310" s="22"/>
      <c r="AR310" s="22"/>
      <c r="AS310" s="22"/>
      <c r="AT310" s="22"/>
      <c r="AU310" s="22"/>
      <c r="AV310" s="22"/>
      <c r="AW310" s="22"/>
      <c r="AX310" s="22"/>
      <c r="AY310" s="22"/>
      <c r="AZ310" s="22"/>
      <c r="BA310" s="22"/>
      <c r="BB310" s="22"/>
      <c r="BC310" s="22"/>
      <c r="BD310" s="22"/>
      <c r="BE310" s="22"/>
      <c r="BF310" s="22"/>
      <c r="BG310" s="22"/>
      <c r="BH310" s="22"/>
      <c r="BI310" s="22"/>
      <c r="BJ310" s="22"/>
      <c r="BK310" s="22"/>
    </row>
    <row r="311" spans="1:63" s="24" customFormat="1" x14ac:dyDescent="0.15">
      <c r="A311" s="22"/>
      <c r="B311" s="23"/>
      <c r="C311" s="23"/>
      <c r="D311" s="23"/>
      <c r="E311" s="23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22"/>
      <c r="AN311" s="22"/>
      <c r="AO311" s="22"/>
      <c r="AP311" s="22"/>
      <c r="AQ311" s="22"/>
      <c r="AR311" s="22"/>
      <c r="AS311" s="22"/>
      <c r="AT311" s="22"/>
      <c r="AU311" s="22"/>
      <c r="AV311" s="22"/>
      <c r="AW311" s="22"/>
      <c r="AX311" s="22"/>
      <c r="AY311" s="22"/>
      <c r="AZ311" s="22"/>
      <c r="BA311" s="22"/>
      <c r="BB311" s="22"/>
      <c r="BC311" s="22"/>
      <c r="BD311" s="22"/>
      <c r="BE311" s="22"/>
      <c r="BF311" s="22"/>
      <c r="BG311" s="22"/>
      <c r="BH311" s="22"/>
      <c r="BI311" s="22"/>
      <c r="BJ311" s="22"/>
      <c r="BK311" s="22"/>
    </row>
    <row r="312" spans="1:63" s="24" customFormat="1" x14ac:dyDescent="0.15">
      <c r="A312" s="22"/>
      <c r="B312" s="23"/>
      <c r="C312" s="23"/>
      <c r="D312" s="23"/>
      <c r="E312" s="23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  <c r="AJ312" s="22"/>
      <c r="AK312" s="22"/>
      <c r="AL312" s="22"/>
      <c r="AM312" s="22"/>
      <c r="AN312" s="22"/>
      <c r="AO312" s="22"/>
      <c r="AP312" s="22"/>
      <c r="AQ312" s="22"/>
      <c r="AR312" s="22"/>
      <c r="AS312" s="22"/>
      <c r="AT312" s="22"/>
      <c r="AU312" s="22"/>
      <c r="AV312" s="22"/>
      <c r="AW312" s="22"/>
      <c r="AX312" s="22"/>
      <c r="AY312" s="22"/>
      <c r="AZ312" s="22"/>
      <c r="BA312" s="22"/>
      <c r="BB312" s="22"/>
      <c r="BC312" s="22"/>
      <c r="BD312" s="22"/>
      <c r="BE312" s="22"/>
      <c r="BF312" s="22"/>
      <c r="BG312" s="22"/>
      <c r="BH312" s="22"/>
      <c r="BI312" s="22"/>
      <c r="BJ312" s="22"/>
      <c r="BK312" s="22"/>
    </row>
    <row r="313" spans="1:63" s="24" customFormat="1" x14ac:dyDescent="0.15">
      <c r="A313" s="22"/>
      <c r="B313" s="23"/>
      <c r="C313" s="23"/>
      <c r="D313" s="23"/>
      <c r="E313" s="23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J313" s="22"/>
      <c r="AK313" s="22"/>
      <c r="AL313" s="22"/>
      <c r="AM313" s="22"/>
      <c r="AN313" s="22"/>
      <c r="AO313" s="22"/>
      <c r="AP313" s="22"/>
      <c r="AQ313" s="22"/>
      <c r="AR313" s="22"/>
      <c r="AS313" s="22"/>
      <c r="AT313" s="22"/>
      <c r="AU313" s="22"/>
      <c r="AV313" s="22"/>
      <c r="AW313" s="22"/>
      <c r="AX313" s="22"/>
      <c r="AY313" s="22"/>
      <c r="AZ313" s="22"/>
      <c r="BA313" s="22"/>
      <c r="BB313" s="22"/>
      <c r="BC313" s="22"/>
      <c r="BD313" s="22"/>
      <c r="BE313" s="22"/>
      <c r="BF313" s="22"/>
      <c r="BG313" s="22"/>
      <c r="BH313" s="22"/>
      <c r="BI313" s="22"/>
      <c r="BJ313" s="22"/>
      <c r="BK313" s="22"/>
    </row>
    <row r="314" spans="1:63" s="24" customFormat="1" x14ac:dyDescent="0.15">
      <c r="A314" s="22"/>
      <c r="B314" s="23"/>
      <c r="C314" s="23"/>
      <c r="D314" s="23"/>
      <c r="E314" s="23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  <c r="AK314" s="22"/>
      <c r="AL314" s="22"/>
      <c r="AM314" s="22"/>
      <c r="AN314" s="22"/>
      <c r="AO314" s="22"/>
      <c r="AP314" s="22"/>
      <c r="AQ314" s="22"/>
      <c r="AR314" s="22"/>
      <c r="AS314" s="22"/>
      <c r="AT314" s="22"/>
      <c r="AU314" s="22"/>
      <c r="AV314" s="22"/>
      <c r="AW314" s="22"/>
      <c r="AX314" s="22"/>
      <c r="AY314" s="22"/>
      <c r="AZ314" s="22"/>
      <c r="BA314" s="22"/>
      <c r="BB314" s="22"/>
      <c r="BC314" s="22"/>
      <c r="BD314" s="22"/>
      <c r="BE314" s="22"/>
      <c r="BF314" s="22"/>
      <c r="BG314" s="22"/>
      <c r="BH314" s="22"/>
      <c r="BI314" s="22"/>
      <c r="BJ314" s="22"/>
      <c r="BK314" s="22"/>
    </row>
    <row r="315" spans="1:63" s="24" customFormat="1" x14ac:dyDescent="0.15">
      <c r="A315" s="22"/>
      <c r="B315" s="23"/>
      <c r="C315" s="23"/>
      <c r="D315" s="23"/>
      <c r="E315" s="23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  <c r="AK315" s="22"/>
      <c r="AL315" s="22"/>
      <c r="AM315" s="22"/>
      <c r="AN315" s="22"/>
      <c r="AO315" s="22"/>
      <c r="AP315" s="22"/>
      <c r="AQ315" s="22"/>
      <c r="AR315" s="22"/>
      <c r="AS315" s="22"/>
      <c r="AT315" s="22"/>
      <c r="AU315" s="22"/>
      <c r="AV315" s="22"/>
      <c r="AW315" s="22"/>
      <c r="AX315" s="22"/>
      <c r="AY315" s="22"/>
      <c r="AZ315" s="22"/>
      <c r="BA315" s="22"/>
      <c r="BB315" s="22"/>
      <c r="BC315" s="22"/>
      <c r="BD315" s="22"/>
      <c r="BE315" s="22"/>
      <c r="BF315" s="22"/>
      <c r="BG315" s="22"/>
      <c r="BH315" s="22"/>
      <c r="BI315" s="22"/>
      <c r="BJ315" s="22"/>
      <c r="BK315" s="22"/>
    </row>
    <row r="316" spans="1:63" s="24" customFormat="1" x14ac:dyDescent="0.15">
      <c r="A316" s="22"/>
      <c r="B316" s="23"/>
      <c r="C316" s="23"/>
      <c r="D316" s="23"/>
      <c r="E316" s="23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  <c r="AI316" s="22"/>
      <c r="AJ316" s="22"/>
      <c r="AK316" s="22"/>
      <c r="AL316" s="22"/>
      <c r="AM316" s="22"/>
      <c r="AN316" s="22"/>
      <c r="AO316" s="22"/>
      <c r="AP316" s="22"/>
      <c r="AQ316" s="22"/>
      <c r="AR316" s="22"/>
      <c r="AS316" s="22"/>
      <c r="AT316" s="22"/>
      <c r="AU316" s="22"/>
      <c r="AV316" s="22"/>
      <c r="AW316" s="22"/>
      <c r="AX316" s="22"/>
      <c r="AY316" s="22"/>
      <c r="AZ316" s="22"/>
      <c r="BA316" s="22"/>
      <c r="BB316" s="22"/>
      <c r="BC316" s="22"/>
      <c r="BD316" s="22"/>
      <c r="BE316" s="22"/>
      <c r="BF316" s="22"/>
      <c r="BG316" s="22"/>
      <c r="BH316" s="22"/>
      <c r="BI316" s="22"/>
      <c r="BJ316" s="22"/>
      <c r="BK316" s="22"/>
    </row>
    <row r="317" spans="1:63" s="24" customFormat="1" x14ac:dyDescent="0.15">
      <c r="A317" s="22"/>
      <c r="B317" s="23"/>
      <c r="C317" s="23"/>
      <c r="D317" s="23"/>
      <c r="E317" s="23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  <c r="AI317" s="22"/>
      <c r="AJ317" s="22"/>
      <c r="AK317" s="22"/>
      <c r="AL317" s="22"/>
      <c r="AM317" s="22"/>
      <c r="AN317" s="22"/>
      <c r="AO317" s="22"/>
      <c r="AP317" s="22"/>
      <c r="AQ317" s="22"/>
      <c r="AR317" s="22"/>
      <c r="AS317" s="22"/>
      <c r="AT317" s="22"/>
      <c r="AU317" s="22"/>
      <c r="AV317" s="22"/>
      <c r="AW317" s="22"/>
      <c r="AX317" s="22"/>
      <c r="AY317" s="22"/>
      <c r="AZ317" s="22"/>
      <c r="BA317" s="22"/>
      <c r="BB317" s="22"/>
      <c r="BC317" s="22"/>
      <c r="BD317" s="22"/>
      <c r="BE317" s="22"/>
      <c r="BF317" s="22"/>
      <c r="BG317" s="22"/>
      <c r="BH317" s="22"/>
      <c r="BI317" s="22"/>
      <c r="BJ317" s="22"/>
      <c r="BK317" s="22"/>
    </row>
    <row r="318" spans="1:63" s="24" customFormat="1" x14ac:dyDescent="0.15">
      <c r="A318" s="22"/>
      <c r="B318" s="23"/>
      <c r="C318" s="23"/>
      <c r="D318" s="23"/>
      <c r="E318" s="23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  <c r="AI318" s="22"/>
      <c r="AJ318" s="22"/>
      <c r="AK318" s="22"/>
      <c r="AL318" s="22"/>
      <c r="AM318" s="22"/>
      <c r="AN318" s="22"/>
      <c r="AO318" s="22"/>
      <c r="AP318" s="22"/>
      <c r="AQ318" s="22"/>
      <c r="AR318" s="22"/>
      <c r="AS318" s="22"/>
      <c r="AT318" s="22"/>
      <c r="AU318" s="22"/>
      <c r="AV318" s="22"/>
      <c r="AW318" s="22"/>
      <c r="AX318" s="22"/>
      <c r="AY318" s="22"/>
      <c r="AZ318" s="22"/>
      <c r="BA318" s="22"/>
      <c r="BB318" s="22"/>
      <c r="BC318" s="22"/>
      <c r="BD318" s="22"/>
      <c r="BE318" s="22"/>
      <c r="BF318" s="22"/>
      <c r="BG318" s="22"/>
      <c r="BH318" s="22"/>
      <c r="BI318" s="22"/>
      <c r="BJ318" s="22"/>
      <c r="BK318" s="22"/>
    </row>
    <row r="319" spans="1:63" s="24" customFormat="1" x14ac:dyDescent="0.15">
      <c r="A319" s="22"/>
      <c r="B319" s="23"/>
      <c r="C319" s="23"/>
      <c r="D319" s="23"/>
      <c r="E319" s="23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  <c r="AI319" s="22"/>
      <c r="AJ319" s="22"/>
      <c r="AK319" s="22"/>
      <c r="AL319" s="22"/>
      <c r="AM319" s="22"/>
      <c r="AN319" s="22"/>
      <c r="AO319" s="22"/>
      <c r="AP319" s="22"/>
      <c r="AQ319" s="22"/>
      <c r="AR319" s="22"/>
      <c r="AS319" s="22"/>
      <c r="AT319" s="22"/>
      <c r="AU319" s="22"/>
      <c r="AV319" s="22"/>
      <c r="AW319" s="22"/>
      <c r="AX319" s="22"/>
      <c r="AY319" s="22"/>
      <c r="AZ319" s="22"/>
      <c r="BA319" s="22"/>
      <c r="BB319" s="22"/>
      <c r="BC319" s="22"/>
      <c r="BD319" s="22"/>
      <c r="BE319" s="22"/>
      <c r="BF319" s="22"/>
      <c r="BG319" s="22"/>
      <c r="BH319" s="22"/>
      <c r="BI319" s="22"/>
      <c r="BJ319" s="22"/>
      <c r="BK319" s="22"/>
    </row>
    <row r="320" spans="1:63" s="24" customFormat="1" x14ac:dyDescent="0.15">
      <c r="A320" s="22"/>
      <c r="B320" s="23"/>
      <c r="C320" s="23"/>
      <c r="D320" s="23"/>
      <c r="E320" s="23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  <c r="AI320" s="22"/>
      <c r="AJ320" s="22"/>
      <c r="AK320" s="22"/>
      <c r="AL320" s="22"/>
      <c r="AM320" s="22"/>
      <c r="AN320" s="22"/>
      <c r="AO320" s="22"/>
      <c r="AP320" s="22"/>
      <c r="AQ320" s="22"/>
      <c r="AR320" s="22"/>
      <c r="AS320" s="22"/>
      <c r="AT320" s="22"/>
      <c r="AU320" s="22"/>
      <c r="AV320" s="22"/>
      <c r="AW320" s="22"/>
      <c r="AX320" s="22"/>
      <c r="AY320" s="22"/>
      <c r="AZ320" s="22"/>
      <c r="BA320" s="22"/>
      <c r="BB320" s="22"/>
      <c r="BC320" s="22"/>
      <c r="BD320" s="22"/>
      <c r="BE320" s="22"/>
      <c r="BF320" s="22"/>
      <c r="BG320" s="22"/>
      <c r="BH320" s="22"/>
      <c r="BI320" s="22"/>
      <c r="BJ320" s="22"/>
      <c r="BK320" s="22"/>
    </row>
    <row r="321" spans="1:63" s="24" customFormat="1" x14ac:dyDescent="0.15">
      <c r="A321" s="22"/>
      <c r="B321" s="23"/>
      <c r="C321" s="23"/>
      <c r="D321" s="23"/>
      <c r="E321" s="23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J321" s="22"/>
      <c r="AK321" s="22"/>
      <c r="AL321" s="22"/>
      <c r="AM321" s="22"/>
      <c r="AN321" s="22"/>
      <c r="AO321" s="22"/>
      <c r="AP321" s="22"/>
      <c r="AQ321" s="22"/>
      <c r="AR321" s="22"/>
      <c r="AS321" s="22"/>
      <c r="AT321" s="22"/>
      <c r="AU321" s="22"/>
      <c r="AV321" s="22"/>
      <c r="AW321" s="22"/>
      <c r="AX321" s="22"/>
      <c r="AY321" s="22"/>
      <c r="AZ321" s="22"/>
      <c r="BA321" s="22"/>
      <c r="BB321" s="22"/>
      <c r="BC321" s="22"/>
      <c r="BD321" s="22"/>
      <c r="BE321" s="22"/>
      <c r="BF321" s="22"/>
      <c r="BG321" s="22"/>
      <c r="BH321" s="22"/>
      <c r="BI321" s="22"/>
      <c r="BJ321" s="22"/>
      <c r="BK321" s="22"/>
    </row>
    <row r="322" spans="1:63" s="24" customFormat="1" x14ac:dyDescent="0.15">
      <c r="A322" s="22"/>
      <c r="B322" s="23"/>
      <c r="C322" s="23"/>
      <c r="D322" s="23"/>
      <c r="E322" s="23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  <c r="AI322" s="22"/>
      <c r="AJ322" s="22"/>
      <c r="AK322" s="22"/>
      <c r="AL322" s="22"/>
      <c r="AM322" s="22"/>
      <c r="AN322" s="22"/>
      <c r="AO322" s="22"/>
      <c r="AP322" s="22"/>
      <c r="AQ322" s="22"/>
      <c r="AR322" s="22"/>
      <c r="AS322" s="22"/>
      <c r="AT322" s="22"/>
      <c r="AU322" s="22"/>
      <c r="AV322" s="22"/>
      <c r="AW322" s="22"/>
      <c r="AX322" s="22"/>
      <c r="AY322" s="22"/>
      <c r="AZ322" s="22"/>
      <c r="BA322" s="22"/>
      <c r="BB322" s="22"/>
      <c r="BC322" s="22"/>
      <c r="BD322" s="22"/>
      <c r="BE322" s="22"/>
      <c r="BF322" s="22"/>
      <c r="BG322" s="22"/>
      <c r="BH322" s="22"/>
      <c r="BI322" s="22"/>
      <c r="BJ322" s="22"/>
      <c r="BK322" s="22"/>
    </row>
    <row r="323" spans="1:63" s="24" customFormat="1" x14ac:dyDescent="0.15">
      <c r="A323" s="22"/>
      <c r="B323" s="23"/>
      <c r="C323" s="23"/>
      <c r="D323" s="23"/>
      <c r="E323" s="23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  <c r="AI323" s="22"/>
      <c r="AJ323" s="22"/>
      <c r="AK323" s="22"/>
      <c r="AL323" s="22"/>
      <c r="AM323" s="22"/>
      <c r="AN323" s="22"/>
      <c r="AO323" s="22"/>
      <c r="AP323" s="22"/>
      <c r="AQ323" s="22"/>
      <c r="AR323" s="22"/>
      <c r="AS323" s="22"/>
      <c r="AT323" s="22"/>
      <c r="AU323" s="22"/>
      <c r="AV323" s="22"/>
      <c r="AW323" s="22"/>
      <c r="AX323" s="22"/>
      <c r="AY323" s="22"/>
      <c r="AZ323" s="22"/>
      <c r="BA323" s="22"/>
      <c r="BB323" s="22"/>
      <c r="BC323" s="22"/>
      <c r="BD323" s="22"/>
      <c r="BE323" s="22"/>
      <c r="BF323" s="22"/>
      <c r="BG323" s="22"/>
      <c r="BH323" s="22"/>
      <c r="BI323" s="22"/>
      <c r="BJ323" s="22"/>
      <c r="BK323" s="22"/>
    </row>
    <row r="324" spans="1:63" s="24" customFormat="1" x14ac:dyDescent="0.15">
      <c r="A324" s="22"/>
      <c r="B324" s="23"/>
      <c r="C324" s="23"/>
      <c r="D324" s="23"/>
      <c r="E324" s="23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  <c r="AI324" s="22"/>
      <c r="AJ324" s="22"/>
      <c r="AK324" s="22"/>
      <c r="AL324" s="22"/>
      <c r="AM324" s="22"/>
      <c r="AN324" s="22"/>
      <c r="AO324" s="22"/>
      <c r="AP324" s="22"/>
      <c r="AQ324" s="22"/>
      <c r="AR324" s="22"/>
      <c r="AS324" s="22"/>
      <c r="AT324" s="22"/>
      <c r="AU324" s="22"/>
      <c r="AV324" s="22"/>
      <c r="AW324" s="22"/>
      <c r="AX324" s="22"/>
      <c r="AY324" s="22"/>
      <c r="AZ324" s="22"/>
      <c r="BA324" s="22"/>
      <c r="BB324" s="22"/>
      <c r="BC324" s="22"/>
      <c r="BD324" s="22"/>
      <c r="BE324" s="22"/>
      <c r="BF324" s="22"/>
      <c r="BG324" s="22"/>
      <c r="BH324" s="22"/>
      <c r="BI324" s="22"/>
      <c r="BJ324" s="22"/>
      <c r="BK324" s="22"/>
    </row>
    <row r="325" spans="1:63" s="24" customFormat="1" x14ac:dyDescent="0.15">
      <c r="A325" s="22"/>
      <c r="B325" s="23"/>
      <c r="C325" s="23"/>
      <c r="D325" s="23"/>
      <c r="E325" s="23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  <c r="AI325" s="22"/>
      <c r="AJ325" s="22"/>
      <c r="AK325" s="22"/>
      <c r="AL325" s="22"/>
      <c r="AM325" s="22"/>
      <c r="AN325" s="22"/>
      <c r="AO325" s="22"/>
      <c r="AP325" s="22"/>
      <c r="AQ325" s="22"/>
      <c r="AR325" s="22"/>
      <c r="AS325" s="22"/>
      <c r="AT325" s="22"/>
      <c r="AU325" s="22"/>
      <c r="AV325" s="22"/>
      <c r="AW325" s="22"/>
      <c r="AX325" s="22"/>
      <c r="AY325" s="22"/>
      <c r="AZ325" s="22"/>
      <c r="BA325" s="22"/>
      <c r="BB325" s="22"/>
      <c r="BC325" s="22"/>
      <c r="BD325" s="22"/>
      <c r="BE325" s="22"/>
      <c r="BF325" s="22"/>
      <c r="BG325" s="22"/>
      <c r="BH325" s="22"/>
      <c r="BI325" s="22"/>
      <c r="BJ325" s="22"/>
      <c r="BK325" s="22"/>
    </row>
    <row r="326" spans="1:63" s="24" customFormat="1" x14ac:dyDescent="0.15">
      <c r="A326" s="22"/>
      <c r="B326" s="23"/>
      <c r="C326" s="23"/>
      <c r="D326" s="23"/>
      <c r="E326" s="23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2"/>
      <c r="AJ326" s="22"/>
      <c r="AK326" s="22"/>
      <c r="AL326" s="22"/>
      <c r="AM326" s="22"/>
      <c r="AN326" s="22"/>
      <c r="AO326" s="22"/>
      <c r="AP326" s="22"/>
      <c r="AQ326" s="22"/>
      <c r="AR326" s="22"/>
      <c r="AS326" s="22"/>
      <c r="AT326" s="22"/>
      <c r="AU326" s="22"/>
      <c r="AV326" s="22"/>
      <c r="AW326" s="22"/>
      <c r="AX326" s="22"/>
      <c r="AY326" s="22"/>
      <c r="AZ326" s="22"/>
      <c r="BA326" s="22"/>
      <c r="BB326" s="22"/>
      <c r="BC326" s="22"/>
      <c r="BD326" s="22"/>
      <c r="BE326" s="22"/>
      <c r="BF326" s="22"/>
      <c r="BG326" s="22"/>
      <c r="BH326" s="22"/>
      <c r="BI326" s="22"/>
      <c r="BJ326" s="22"/>
      <c r="BK326" s="22"/>
    </row>
    <row r="327" spans="1:63" s="24" customFormat="1" x14ac:dyDescent="0.15">
      <c r="A327" s="22"/>
      <c r="B327" s="23"/>
      <c r="C327" s="23"/>
      <c r="D327" s="23"/>
      <c r="E327" s="23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  <c r="AI327" s="22"/>
      <c r="AJ327" s="22"/>
      <c r="AK327" s="22"/>
      <c r="AL327" s="22"/>
      <c r="AM327" s="22"/>
      <c r="AN327" s="22"/>
      <c r="AO327" s="22"/>
      <c r="AP327" s="22"/>
      <c r="AQ327" s="22"/>
      <c r="AR327" s="22"/>
      <c r="AS327" s="22"/>
      <c r="AT327" s="22"/>
      <c r="AU327" s="22"/>
      <c r="AV327" s="22"/>
      <c r="AW327" s="22"/>
      <c r="AX327" s="22"/>
      <c r="AY327" s="22"/>
      <c r="AZ327" s="22"/>
      <c r="BA327" s="22"/>
      <c r="BB327" s="22"/>
      <c r="BC327" s="22"/>
      <c r="BD327" s="22"/>
      <c r="BE327" s="22"/>
      <c r="BF327" s="22"/>
      <c r="BG327" s="22"/>
      <c r="BH327" s="22"/>
      <c r="BI327" s="22"/>
      <c r="BJ327" s="22"/>
      <c r="BK327" s="22"/>
    </row>
    <row r="328" spans="1:63" s="24" customFormat="1" x14ac:dyDescent="0.15">
      <c r="A328" s="22"/>
      <c r="B328" s="23"/>
      <c r="C328" s="23"/>
      <c r="D328" s="23"/>
      <c r="E328" s="23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  <c r="AI328" s="22"/>
      <c r="AJ328" s="22"/>
      <c r="AK328" s="22"/>
      <c r="AL328" s="22"/>
      <c r="AM328" s="22"/>
      <c r="AN328" s="22"/>
      <c r="AO328" s="22"/>
      <c r="AP328" s="22"/>
      <c r="AQ328" s="22"/>
      <c r="AR328" s="22"/>
      <c r="AS328" s="22"/>
      <c r="AT328" s="22"/>
      <c r="AU328" s="22"/>
      <c r="AV328" s="22"/>
      <c r="AW328" s="22"/>
      <c r="AX328" s="22"/>
      <c r="AY328" s="22"/>
      <c r="AZ328" s="22"/>
      <c r="BA328" s="22"/>
      <c r="BB328" s="22"/>
      <c r="BC328" s="22"/>
      <c r="BD328" s="22"/>
      <c r="BE328" s="22"/>
      <c r="BF328" s="22"/>
      <c r="BG328" s="22"/>
      <c r="BH328" s="22"/>
      <c r="BI328" s="22"/>
      <c r="BJ328" s="22"/>
      <c r="BK328" s="22"/>
    </row>
    <row r="329" spans="1:63" s="24" customFormat="1" x14ac:dyDescent="0.15">
      <c r="A329" s="22"/>
      <c r="B329" s="23"/>
      <c r="C329" s="23"/>
      <c r="D329" s="23"/>
      <c r="E329" s="23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  <c r="AI329" s="22"/>
      <c r="AJ329" s="22"/>
      <c r="AK329" s="22"/>
      <c r="AL329" s="22"/>
      <c r="AM329" s="22"/>
      <c r="AN329" s="22"/>
      <c r="AO329" s="22"/>
      <c r="AP329" s="22"/>
      <c r="AQ329" s="22"/>
      <c r="AR329" s="22"/>
      <c r="AS329" s="22"/>
      <c r="AT329" s="22"/>
      <c r="AU329" s="22"/>
      <c r="AV329" s="22"/>
      <c r="AW329" s="22"/>
      <c r="AX329" s="22"/>
      <c r="AY329" s="22"/>
      <c r="AZ329" s="22"/>
      <c r="BA329" s="22"/>
      <c r="BB329" s="22"/>
      <c r="BC329" s="22"/>
      <c r="BD329" s="22"/>
      <c r="BE329" s="22"/>
      <c r="BF329" s="22"/>
      <c r="BG329" s="22"/>
      <c r="BH329" s="22"/>
      <c r="BI329" s="22"/>
      <c r="BJ329" s="22"/>
      <c r="BK329" s="22"/>
    </row>
    <row r="330" spans="1:63" s="24" customFormat="1" x14ac:dyDescent="0.15">
      <c r="A330" s="22"/>
      <c r="B330" s="23"/>
      <c r="C330" s="23"/>
      <c r="D330" s="23"/>
      <c r="E330" s="23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  <c r="AI330" s="22"/>
      <c r="AJ330" s="22"/>
      <c r="AK330" s="22"/>
      <c r="AL330" s="22"/>
      <c r="AM330" s="22"/>
      <c r="AN330" s="22"/>
      <c r="AO330" s="22"/>
      <c r="AP330" s="22"/>
      <c r="AQ330" s="22"/>
      <c r="AR330" s="22"/>
      <c r="AS330" s="22"/>
      <c r="AT330" s="22"/>
      <c r="AU330" s="22"/>
      <c r="AV330" s="22"/>
      <c r="AW330" s="22"/>
      <c r="AX330" s="22"/>
      <c r="AY330" s="22"/>
      <c r="AZ330" s="22"/>
      <c r="BA330" s="22"/>
      <c r="BB330" s="22"/>
      <c r="BC330" s="22"/>
      <c r="BD330" s="22"/>
      <c r="BE330" s="22"/>
      <c r="BF330" s="22"/>
      <c r="BG330" s="22"/>
      <c r="BH330" s="22"/>
      <c r="BI330" s="22"/>
      <c r="BJ330" s="22"/>
      <c r="BK330" s="22"/>
    </row>
    <row r="331" spans="1:63" s="24" customFormat="1" x14ac:dyDescent="0.15">
      <c r="A331" s="22"/>
      <c r="B331" s="23"/>
      <c r="C331" s="23"/>
      <c r="D331" s="23"/>
      <c r="E331" s="23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  <c r="AI331" s="22"/>
      <c r="AJ331" s="22"/>
      <c r="AK331" s="22"/>
      <c r="AL331" s="22"/>
      <c r="AM331" s="22"/>
      <c r="AN331" s="22"/>
      <c r="AO331" s="22"/>
      <c r="AP331" s="22"/>
      <c r="AQ331" s="22"/>
      <c r="AR331" s="22"/>
      <c r="AS331" s="22"/>
      <c r="AT331" s="22"/>
      <c r="AU331" s="22"/>
      <c r="AV331" s="22"/>
      <c r="AW331" s="22"/>
      <c r="AX331" s="22"/>
      <c r="AY331" s="22"/>
      <c r="AZ331" s="22"/>
      <c r="BA331" s="22"/>
      <c r="BB331" s="22"/>
      <c r="BC331" s="22"/>
      <c r="BD331" s="22"/>
      <c r="BE331" s="22"/>
      <c r="BF331" s="22"/>
      <c r="BG331" s="22"/>
      <c r="BH331" s="22"/>
      <c r="BI331" s="22"/>
      <c r="BJ331" s="22"/>
      <c r="BK331" s="22"/>
    </row>
    <row r="332" spans="1:63" s="24" customFormat="1" x14ac:dyDescent="0.15">
      <c r="A332" s="22"/>
      <c r="B332" s="23"/>
      <c r="C332" s="23"/>
      <c r="D332" s="23"/>
      <c r="E332" s="23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  <c r="AI332" s="22"/>
      <c r="AJ332" s="22"/>
      <c r="AK332" s="22"/>
      <c r="AL332" s="22"/>
      <c r="AM332" s="22"/>
      <c r="AN332" s="22"/>
      <c r="AO332" s="22"/>
      <c r="AP332" s="22"/>
      <c r="AQ332" s="22"/>
      <c r="AR332" s="22"/>
      <c r="AS332" s="22"/>
      <c r="AT332" s="22"/>
      <c r="AU332" s="22"/>
      <c r="AV332" s="22"/>
      <c r="AW332" s="22"/>
      <c r="AX332" s="22"/>
      <c r="AY332" s="22"/>
      <c r="AZ332" s="22"/>
      <c r="BA332" s="22"/>
      <c r="BB332" s="22"/>
      <c r="BC332" s="22"/>
      <c r="BD332" s="22"/>
      <c r="BE332" s="22"/>
      <c r="BF332" s="22"/>
      <c r="BG332" s="22"/>
      <c r="BH332" s="22"/>
      <c r="BI332" s="22"/>
      <c r="BJ332" s="22"/>
      <c r="BK332" s="22"/>
    </row>
    <row r="333" spans="1:63" s="24" customFormat="1" x14ac:dyDescent="0.15">
      <c r="A333" s="22"/>
      <c r="B333" s="23"/>
      <c r="C333" s="23"/>
      <c r="D333" s="23"/>
      <c r="E333" s="23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22"/>
      <c r="AN333" s="22"/>
      <c r="AO333" s="22"/>
      <c r="AP333" s="22"/>
      <c r="AQ333" s="22"/>
      <c r="AR333" s="22"/>
      <c r="AS333" s="22"/>
      <c r="AT333" s="22"/>
      <c r="AU333" s="22"/>
      <c r="AV333" s="22"/>
      <c r="AW333" s="22"/>
      <c r="AX333" s="22"/>
      <c r="AY333" s="22"/>
      <c r="AZ333" s="22"/>
      <c r="BA333" s="22"/>
      <c r="BB333" s="22"/>
      <c r="BC333" s="22"/>
      <c r="BD333" s="22"/>
      <c r="BE333" s="22"/>
      <c r="BF333" s="22"/>
      <c r="BG333" s="22"/>
      <c r="BH333" s="22"/>
      <c r="BI333" s="22"/>
      <c r="BJ333" s="22"/>
      <c r="BK333" s="22"/>
    </row>
    <row r="334" spans="1:63" s="24" customFormat="1" x14ac:dyDescent="0.15">
      <c r="A334" s="22"/>
      <c r="B334" s="23"/>
      <c r="C334" s="23"/>
      <c r="D334" s="23"/>
      <c r="E334" s="23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2"/>
      <c r="AJ334" s="22"/>
      <c r="AK334" s="22"/>
      <c r="AL334" s="22"/>
      <c r="AM334" s="22"/>
      <c r="AN334" s="22"/>
      <c r="AO334" s="22"/>
      <c r="AP334" s="22"/>
      <c r="AQ334" s="22"/>
      <c r="AR334" s="22"/>
      <c r="AS334" s="22"/>
      <c r="AT334" s="22"/>
      <c r="AU334" s="22"/>
      <c r="AV334" s="22"/>
      <c r="AW334" s="22"/>
      <c r="AX334" s="22"/>
      <c r="AY334" s="22"/>
      <c r="AZ334" s="22"/>
      <c r="BA334" s="22"/>
      <c r="BB334" s="22"/>
      <c r="BC334" s="22"/>
      <c r="BD334" s="22"/>
      <c r="BE334" s="22"/>
      <c r="BF334" s="22"/>
      <c r="BG334" s="22"/>
      <c r="BH334" s="22"/>
      <c r="BI334" s="22"/>
      <c r="BJ334" s="22"/>
      <c r="BK334" s="22"/>
    </row>
    <row r="335" spans="1:63" s="24" customFormat="1" x14ac:dyDescent="0.15">
      <c r="A335" s="22"/>
      <c r="B335" s="23"/>
      <c r="C335" s="23"/>
      <c r="D335" s="23"/>
      <c r="E335" s="23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2"/>
      <c r="AJ335" s="22"/>
      <c r="AK335" s="22"/>
      <c r="AL335" s="22"/>
      <c r="AM335" s="22"/>
      <c r="AN335" s="22"/>
      <c r="AO335" s="22"/>
      <c r="AP335" s="22"/>
      <c r="AQ335" s="22"/>
      <c r="AR335" s="22"/>
      <c r="AS335" s="22"/>
      <c r="AT335" s="22"/>
      <c r="AU335" s="22"/>
      <c r="AV335" s="22"/>
      <c r="AW335" s="22"/>
      <c r="AX335" s="22"/>
      <c r="AY335" s="22"/>
      <c r="AZ335" s="22"/>
      <c r="BA335" s="22"/>
      <c r="BB335" s="22"/>
      <c r="BC335" s="22"/>
      <c r="BD335" s="22"/>
      <c r="BE335" s="22"/>
      <c r="BF335" s="22"/>
      <c r="BG335" s="22"/>
      <c r="BH335" s="22"/>
      <c r="BI335" s="22"/>
      <c r="BJ335" s="22"/>
      <c r="BK335" s="22"/>
    </row>
    <row r="336" spans="1:63" s="24" customFormat="1" x14ac:dyDescent="0.15">
      <c r="A336" s="22"/>
      <c r="B336" s="23"/>
      <c r="C336" s="23"/>
      <c r="D336" s="23"/>
      <c r="E336" s="23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  <c r="AJ336" s="22"/>
      <c r="AK336" s="22"/>
      <c r="AL336" s="22"/>
      <c r="AM336" s="22"/>
      <c r="AN336" s="22"/>
      <c r="AO336" s="22"/>
      <c r="AP336" s="22"/>
      <c r="AQ336" s="22"/>
      <c r="AR336" s="22"/>
      <c r="AS336" s="22"/>
      <c r="AT336" s="22"/>
      <c r="AU336" s="22"/>
      <c r="AV336" s="22"/>
      <c r="AW336" s="22"/>
      <c r="AX336" s="22"/>
      <c r="AY336" s="22"/>
      <c r="AZ336" s="22"/>
      <c r="BA336" s="22"/>
      <c r="BB336" s="22"/>
      <c r="BC336" s="22"/>
      <c r="BD336" s="22"/>
      <c r="BE336" s="22"/>
      <c r="BF336" s="22"/>
      <c r="BG336" s="22"/>
      <c r="BH336" s="22"/>
      <c r="BI336" s="22"/>
      <c r="BJ336" s="22"/>
      <c r="BK336" s="22"/>
    </row>
    <row r="337" spans="1:63" s="24" customFormat="1" x14ac:dyDescent="0.15">
      <c r="A337" s="22"/>
      <c r="B337" s="23"/>
      <c r="C337" s="23"/>
      <c r="D337" s="23"/>
      <c r="E337" s="23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  <c r="AI337" s="22"/>
      <c r="AJ337" s="22"/>
      <c r="AK337" s="22"/>
      <c r="AL337" s="22"/>
      <c r="AM337" s="22"/>
      <c r="AN337" s="22"/>
      <c r="AO337" s="22"/>
      <c r="AP337" s="22"/>
      <c r="AQ337" s="22"/>
      <c r="AR337" s="22"/>
      <c r="AS337" s="22"/>
      <c r="AT337" s="22"/>
      <c r="AU337" s="22"/>
      <c r="AV337" s="22"/>
      <c r="AW337" s="22"/>
      <c r="AX337" s="22"/>
      <c r="AY337" s="22"/>
      <c r="AZ337" s="22"/>
      <c r="BA337" s="22"/>
      <c r="BB337" s="22"/>
      <c r="BC337" s="22"/>
      <c r="BD337" s="22"/>
      <c r="BE337" s="22"/>
      <c r="BF337" s="22"/>
      <c r="BG337" s="22"/>
      <c r="BH337" s="22"/>
      <c r="BI337" s="22"/>
      <c r="BJ337" s="22"/>
      <c r="BK337" s="22"/>
    </row>
    <row r="338" spans="1:63" s="24" customFormat="1" x14ac:dyDescent="0.15">
      <c r="A338" s="22"/>
      <c r="B338" s="23"/>
      <c r="C338" s="23"/>
      <c r="D338" s="23"/>
      <c r="E338" s="23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  <c r="AI338" s="22"/>
      <c r="AJ338" s="22"/>
      <c r="AK338" s="22"/>
      <c r="AL338" s="22"/>
      <c r="AM338" s="22"/>
      <c r="AN338" s="22"/>
      <c r="AO338" s="22"/>
      <c r="AP338" s="22"/>
      <c r="AQ338" s="22"/>
      <c r="AR338" s="22"/>
      <c r="AS338" s="22"/>
      <c r="AT338" s="22"/>
      <c r="AU338" s="22"/>
      <c r="AV338" s="22"/>
      <c r="AW338" s="22"/>
      <c r="AX338" s="22"/>
      <c r="AY338" s="22"/>
      <c r="AZ338" s="22"/>
      <c r="BA338" s="22"/>
      <c r="BB338" s="22"/>
      <c r="BC338" s="22"/>
      <c r="BD338" s="22"/>
      <c r="BE338" s="22"/>
      <c r="BF338" s="22"/>
      <c r="BG338" s="22"/>
      <c r="BH338" s="22"/>
      <c r="BI338" s="22"/>
      <c r="BJ338" s="22"/>
      <c r="BK338" s="22"/>
    </row>
    <row r="339" spans="1:63" s="24" customFormat="1" x14ac:dyDescent="0.15">
      <c r="A339" s="22"/>
      <c r="B339" s="23"/>
      <c r="C339" s="23"/>
      <c r="D339" s="23"/>
      <c r="E339" s="23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  <c r="AI339" s="22"/>
      <c r="AJ339" s="22"/>
      <c r="AK339" s="22"/>
      <c r="AL339" s="22"/>
      <c r="AM339" s="22"/>
      <c r="AN339" s="22"/>
      <c r="AO339" s="22"/>
      <c r="AP339" s="22"/>
      <c r="AQ339" s="22"/>
      <c r="AR339" s="22"/>
      <c r="AS339" s="22"/>
      <c r="AT339" s="22"/>
      <c r="AU339" s="22"/>
      <c r="AV339" s="22"/>
      <c r="AW339" s="22"/>
      <c r="AX339" s="22"/>
      <c r="AY339" s="22"/>
      <c r="AZ339" s="22"/>
      <c r="BA339" s="22"/>
      <c r="BB339" s="22"/>
      <c r="BC339" s="22"/>
      <c r="BD339" s="22"/>
      <c r="BE339" s="22"/>
      <c r="BF339" s="22"/>
      <c r="BG339" s="22"/>
      <c r="BH339" s="22"/>
      <c r="BI339" s="22"/>
      <c r="BJ339" s="22"/>
      <c r="BK339" s="22"/>
    </row>
    <row r="340" spans="1:63" s="24" customFormat="1" x14ac:dyDescent="0.15">
      <c r="A340" s="22"/>
      <c r="B340" s="23"/>
      <c r="C340" s="23"/>
      <c r="D340" s="23"/>
      <c r="E340" s="23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  <c r="AI340" s="22"/>
      <c r="AJ340" s="22"/>
      <c r="AK340" s="22"/>
      <c r="AL340" s="22"/>
      <c r="AM340" s="22"/>
      <c r="AN340" s="22"/>
      <c r="AO340" s="22"/>
      <c r="AP340" s="22"/>
      <c r="AQ340" s="22"/>
      <c r="AR340" s="22"/>
      <c r="AS340" s="22"/>
      <c r="AT340" s="22"/>
      <c r="AU340" s="22"/>
      <c r="AV340" s="22"/>
      <c r="AW340" s="22"/>
      <c r="AX340" s="22"/>
      <c r="AY340" s="22"/>
      <c r="AZ340" s="22"/>
      <c r="BA340" s="22"/>
      <c r="BB340" s="22"/>
      <c r="BC340" s="22"/>
      <c r="BD340" s="22"/>
      <c r="BE340" s="22"/>
      <c r="BF340" s="22"/>
      <c r="BG340" s="22"/>
      <c r="BH340" s="22"/>
      <c r="BI340" s="22"/>
      <c r="BJ340" s="22"/>
      <c r="BK340" s="22"/>
    </row>
    <row r="341" spans="1:63" s="24" customFormat="1" x14ac:dyDescent="0.15">
      <c r="A341" s="22"/>
      <c r="B341" s="23"/>
      <c r="C341" s="23"/>
      <c r="D341" s="23"/>
      <c r="E341" s="23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  <c r="AI341" s="22"/>
      <c r="AJ341" s="22"/>
      <c r="AK341" s="22"/>
      <c r="AL341" s="22"/>
      <c r="AM341" s="22"/>
      <c r="AN341" s="22"/>
      <c r="AO341" s="22"/>
      <c r="AP341" s="22"/>
      <c r="AQ341" s="22"/>
      <c r="AR341" s="22"/>
      <c r="AS341" s="22"/>
      <c r="AT341" s="22"/>
      <c r="AU341" s="22"/>
      <c r="AV341" s="22"/>
      <c r="AW341" s="22"/>
      <c r="AX341" s="22"/>
      <c r="AY341" s="22"/>
      <c r="AZ341" s="22"/>
      <c r="BA341" s="22"/>
      <c r="BB341" s="22"/>
      <c r="BC341" s="22"/>
      <c r="BD341" s="22"/>
      <c r="BE341" s="22"/>
      <c r="BF341" s="22"/>
      <c r="BG341" s="22"/>
      <c r="BH341" s="22"/>
      <c r="BI341" s="22"/>
      <c r="BJ341" s="22"/>
      <c r="BK341" s="22"/>
    </row>
    <row r="342" spans="1:63" s="24" customFormat="1" x14ac:dyDescent="0.15">
      <c r="A342" s="22"/>
      <c r="B342" s="23"/>
      <c r="C342" s="23"/>
      <c r="D342" s="23"/>
      <c r="E342" s="23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  <c r="AI342" s="22"/>
      <c r="AJ342" s="22"/>
      <c r="AK342" s="22"/>
      <c r="AL342" s="22"/>
      <c r="AM342" s="22"/>
      <c r="AN342" s="22"/>
      <c r="AO342" s="22"/>
      <c r="AP342" s="22"/>
      <c r="AQ342" s="22"/>
      <c r="AR342" s="22"/>
      <c r="AS342" s="22"/>
      <c r="AT342" s="22"/>
      <c r="AU342" s="22"/>
      <c r="AV342" s="22"/>
      <c r="AW342" s="22"/>
      <c r="AX342" s="22"/>
      <c r="AY342" s="22"/>
      <c r="AZ342" s="22"/>
      <c r="BA342" s="22"/>
      <c r="BB342" s="22"/>
      <c r="BC342" s="22"/>
      <c r="BD342" s="22"/>
      <c r="BE342" s="22"/>
      <c r="BF342" s="22"/>
      <c r="BG342" s="22"/>
      <c r="BH342" s="22"/>
      <c r="BI342" s="22"/>
      <c r="BJ342" s="22"/>
      <c r="BK342" s="22"/>
    </row>
    <row r="343" spans="1:63" s="24" customFormat="1" x14ac:dyDescent="0.15">
      <c r="A343" s="22"/>
      <c r="B343" s="23"/>
      <c r="C343" s="23"/>
      <c r="D343" s="23"/>
      <c r="E343" s="23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  <c r="AI343" s="22"/>
      <c r="AJ343" s="22"/>
      <c r="AK343" s="22"/>
      <c r="AL343" s="22"/>
      <c r="AM343" s="22"/>
      <c r="AN343" s="22"/>
      <c r="AO343" s="22"/>
      <c r="AP343" s="22"/>
      <c r="AQ343" s="22"/>
      <c r="AR343" s="22"/>
      <c r="AS343" s="22"/>
      <c r="AT343" s="22"/>
      <c r="AU343" s="22"/>
      <c r="AV343" s="22"/>
      <c r="AW343" s="22"/>
      <c r="AX343" s="22"/>
      <c r="AY343" s="22"/>
      <c r="AZ343" s="22"/>
      <c r="BA343" s="22"/>
      <c r="BB343" s="22"/>
      <c r="BC343" s="22"/>
      <c r="BD343" s="22"/>
      <c r="BE343" s="22"/>
      <c r="BF343" s="22"/>
      <c r="BG343" s="22"/>
      <c r="BH343" s="22"/>
      <c r="BI343" s="22"/>
      <c r="BJ343" s="22"/>
      <c r="BK343" s="22"/>
    </row>
    <row r="344" spans="1:63" s="24" customFormat="1" x14ac:dyDescent="0.15">
      <c r="A344" s="22"/>
      <c r="B344" s="23"/>
      <c r="C344" s="23"/>
      <c r="D344" s="23"/>
      <c r="E344" s="23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  <c r="AI344" s="22"/>
      <c r="AJ344" s="22"/>
      <c r="AK344" s="22"/>
      <c r="AL344" s="22"/>
      <c r="AM344" s="22"/>
      <c r="AN344" s="22"/>
      <c r="AO344" s="22"/>
      <c r="AP344" s="22"/>
      <c r="AQ344" s="22"/>
      <c r="AR344" s="22"/>
      <c r="AS344" s="22"/>
      <c r="AT344" s="22"/>
      <c r="AU344" s="22"/>
      <c r="AV344" s="22"/>
      <c r="AW344" s="22"/>
      <c r="AX344" s="22"/>
      <c r="AY344" s="22"/>
      <c r="AZ344" s="22"/>
      <c r="BA344" s="22"/>
      <c r="BB344" s="22"/>
      <c r="BC344" s="22"/>
      <c r="BD344" s="22"/>
      <c r="BE344" s="22"/>
      <c r="BF344" s="22"/>
      <c r="BG344" s="22"/>
      <c r="BH344" s="22"/>
      <c r="BI344" s="22"/>
      <c r="BJ344" s="22"/>
      <c r="BK344" s="22"/>
    </row>
    <row r="345" spans="1:63" s="24" customFormat="1" x14ac:dyDescent="0.15">
      <c r="A345" s="22"/>
      <c r="B345" s="23"/>
      <c r="C345" s="23"/>
      <c r="D345" s="23"/>
      <c r="E345" s="23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  <c r="AI345" s="22"/>
      <c r="AJ345" s="22"/>
      <c r="AK345" s="22"/>
      <c r="AL345" s="22"/>
      <c r="AM345" s="22"/>
      <c r="AN345" s="22"/>
      <c r="AO345" s="22"/>
      <c r="AP345" s="22"/>
      <c r="AQ345" s="22"/>
      <c r="AR345" s="22"/>
      <c r="AS345" s="22"/>
      <c r="AT345" s="22"/>
      <c r="AU345" s="22"/>
      <c r="AV345" s="22"/>
      <c r="AW345" s="22"/>
      <c r="AX345" s="22"/>
      <c r="AY345" s="22"/>
      <c r="AZ345" s="22"/>
      <c r="BA345" s="22"/>
      <c r="BB345" s="22"/>
      <c r="BC345" s="22"/>
      <c r="BD345" s="22"/>
      <c r="BE345" s="22"/>
      <c r="BF345" s="22"/>
      <c r="BG345" s="22"/>
      <c r="BH345" s="22"/>
      <c r="BI345" s="22"/>
      <c r="BJ345" s="22"/>
      <c r="BK345" s="22"/>
    </row>
    <row r="346" spans="1:63" s="24" customFormat="1" x14ac:dyDescent="0.15">
      <c r="A346" s="22"/>
      <c r="B346" s="23"/>
      <c r="C346" s="23"/>
      <c r="D346" s="23"/>
      <c r="E346" s="23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  <c r="AI346" s="22"/>
      <c r="AJ346" s="22"/>
      <c r="AK346" s="22"/>
      <c r="AL346" s="22"/>
      <c r="AM346" s="22"/>
      <c r="AN346" s="22"/>
      <c r="AO346" s="22"/>
      <c r="AP346" s="22"/>
      <c r="AQ346" s="22"/>
      <c r="AR346" s="22"/>
      <c r="AS346" s="22"/>
      <c r="AT346" s="22"/>
      <c r="AU346" s="22"/>
      <c r="AV346" s="22"/>
      <c r="AW346" s="22"/>
      <c r="AX346" s="22"/>
      <c r="AY346" s="22"/>
      <c r="AZ346" s="22"/>
      <c r="BA346" s="22"/>
      <c r="BB346" s="22"/>
      <c r="BC346" s="22"/>
      <c r="BD346" s="22"/>
      <c r="BE346" s="22"/>
      <c r="BF346" s="22"/>
      <c r="BG346" s="22"/>
      <c r="BH346" s="22"/>
      <c r="BI346" s="22"/>
      <c r="BJ346" s="22"/>
      <c r="BK346" s="22"/>
    </row>
    <row r="347" spans="1:63" s="24" customFormat="1" x14ac:dyDescent="0.15">
      <c r="A347" s="22"/>
      <c r="B347" s="23"/>
      <c r="C347" s="23"/>
      <c r="D347" s="23"/>
      <c r="E347" s="23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  <c r="AI347" s="22"/>
      <c r="AJ347" s="22"/>
      <c r="AK347" s="22"/>
      <c r="AL347" s="22"/>
      <c r="AM347" s="22"/>
      <c r="AN347" s="22"/>
      <c r="AO347" s="22"/>
      <c r="AP347" s="22"/>
      <c r="AQ347" s="22"/>
      <c r="AR347" s="22"/>
      <c r="AS347" s="22"/>
      <c r="AT347" s="22"/>
      <c r="AU347" s="22"/>
      <c r="AV347" s="22"/>
      <c r="AW347" s="22"/>
      <c r="AX347" s="22"/>
      <c r="AY347" s="22"/>
      <c r="AZ347" s="22"/>
      <c r="BA347" s="22"/>
      <c r="BB347" s="22"/>
      <c r="BC347" s="22"/>
      <c r="BD347" s="22"/>
      <c r="BE347" s="22"/>
      <c r="BF347" s="22"/>
      <c r="BG347" s="22"/>
      <c r="BH347" s="22"/>
      <c r="BI347" s="22"/>
      <c r="BJ347" s="22"/>
      <c r="BK347" s="22"/>
    </row>
    <row r="348" spans="1:63" s="24" customFormat="1" x14ac:dyDescent="0.15">
      <c r="A348" s="22"/>
      <c r="B348" s="23"/>
      <c r="C348" s="23"/>
      <c r="D348" s="23"/>
      <c r="E348" s="23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  <c r="AI348" s="22"/>
      <c r="AJ348" s="22"/>
      <c r="AK348" s="22"/>
      <c r="AL348" s="22"/>
      <c r="AM348" s="22"/>
      <c r="AN348" s="22"/>
      <c r="AO348" s="22"/>
      <c r="AP348" s="22"/>
      <c r="AQ348" s="22"/>
      <c r="AR348" s="22"/>
      <c r="AS348" s="22"/>
      <c r="AT348" s="22"/>
      <c r="AU348" s="22"/>
      <c r="AV348" s="22"/>
      <c r="AW348" s="22"/>
      <c r="AX348" s="22"/>
      <c r="AY348" s="22"/>
      <c r="AZ348" s="22"/>
      <c r="BA348" s="22"/>
      <c r="BB348" s="22"/>
      <c r="BC348" s="22"/>
      <c r="BD348" s="22"/>
      <c r="BE348" s="22"/>
      <c r="BF348" s="22"/>
      <c r="BG348" s="22"/>
      <c r="BH348" s="22"/>
      <c r="BI348" s="22"/>
      <c r="BJ348" s="22"/>
      <c r="BK348" s="22"/>
    </row>
    <row r="349" spans="1:63" s="24" customFormat="1" x14ac:dyDescent="0.15">
      <c r="A349" s="22"/>
      <c r="B349" s="23"/>
      <c r="C349" s="23"/>
      <c r="D349" s="23"/>
      <c r="E349" s="23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  <c r="AI349" s="22"/>
      <c r="AJ349" s="22"/>
      <c r="AK349" s="22"/>
      <c r="AL349" s="22"/>
      <c r="AM349" s="22"/>
      <c r="AN349" s="22"/>
      <c r="AO349" s="22"/>
      <c r="AP349" s="22"/>
      <c r="AQ349" s="22"/>
      <c r="AR349" s="22"/>
      <c r="AS349" s="22"/>
      <c r="AT349" s="22"/>
      <c r="AU349" s="22"/>
      <c r="AV349" s="22"/>
      <c r="AW349" s="22"/>
      <c r="AX349" s="22"/>
      <c r="AY349" s="22"/>
      <c r="AZ349" s="22"/>
      <c r="BA349" s="22"/>
      <c r="BB349" s="22"/>
      <c r="BC349" s="22"/>
      <c r="BD349" s="22"/>
      <c r="BE349" s="22"/>
      <c r="BF349" s="22"/>
      <c r="BG349" s="22"/>
      <c r="BH349" s="22"/>
      <c r="BI349" s="22"/>
      <c r="BJ349" s="22"/>
      <c r="BK349" s="22"/>
    </row>
    <row r="350" spans="1:63" s="24" customFormat="1" x14ac:dyDescent="0.15">
      <c r="A350" s="22"/>
      <c r="B350" s="23"/>
      <c r="C350" s="23"/>
      <c r="D350" s="23"/>
      <c r="E350" s="23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  <c r="AI350" s="22"/>
      <c r="AJ350" s="22"/>
      <c r="AK350" s="22"/>
      <c r="AL350" s="22"/>
      <c r="AM350" s="22"/>
      <c r="AN350" s="22"/>
      <c r="AO350" s="22"/>
      <c r="AP350" s="22"/>
      <c r="AQ350" s="22"/>
      <c r="AR350" s="22"/>
      <c r="AS350" s="22"/>
      <c r="AT350" s="22"/>
      <c r="AU350" s="22"/>
      <c r="AV350" s="22"/>
      <c r="AW350" s="22"/>
      <c r="AX350" s="22"/>
      <c r="AY350" s="22"/>
      <c r="AZ350" s="22"/>
      <c r="BA350" s="22"/>
      <c r="BB350" s="22"/>
      <c r="BC350" s="22"/>
      <c r="BD350" s="22"/>
      <c r="BE350" s="22"/>
      <c r="BF350" s="22"/>
      <c r="BG350" s="22"/>
      <c r="BH350" s="22"/>
      <c r="BI350" s="22"/>
      <c r="BJ350" s="22"/>
      <c r="BK350" s="22"/>
    </row>
    <row r="351" spans="1:63" s="24" customFormat="1" x14ac:dyDescent="0.15">
      <c r="A351" s="22"/>
      <c r="B351" s="23"/>
      <c r="C351" s="23"/>
      <c r="D351" s="23"/>
      <c r="E351" s="23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  <c r="AI351" s="22"/>
      <c r="AJ351" s="22"/>
      <c r="AK351" s="22"/>
      <c r="AL351" s="22"/>
      <c r="AM351" s="22"/>
      <c r="AN351" s="22"/>
      <c r="AO351" s="22"/>
      <c r="AP351" s="22"/>
      <c r="AQ351" s="22"/>
      <c r="AR351" s="22"/>
      <c r="AS351" s="22"/>
      <c r="AT351" s="22"/>
      <c r="AU351" s="22"/>
      <c r="AV351" s="22"/>
      <c r="AW351" s="22"/>
      <c r="AX351" s="22"/>
      <c r="AY351" s="22"/>
      <c r="AZ351" s="22"/>
      <c r="BA351" s="22"/>
      <c r="BB351" s="22"/>
      <c r="BC351" s="22"/>
      <c r="BD351" s="22"/>
      <c r="BE351" s="22"/>
      <c r="BF351" s="22"/>
      <c r="BG351" s="22"/>
      <c r="BH351" s="22"/>
      <c r="BI351" s="22"/>
      <c r="BJ351" s="22"/>
      <c r="BK351" s="22"/>
    </row>
    <row r="352" spans="1:63" s="24" customFormat="1" x14ac:dyDescent="0.15">
      <c r="A352" s="22"/>
      <c r="B352" s="23"/>
      <c r="C352" s="23"/>
      <c r="D352" s="23"/>
      <c r="E352" s="23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  <c r="AI352" s="22"/>
      <c r="AJ352" s="22"/>
      <c r="AK352" s="22"/>
      <c r="AL352" s="22"/>
      <c r="AM352" s="22"/>
      <c r="AN352" s="22"/>
      <c r="AO352" s="22"/>
      <c r="AP352" s="22"/>
      <c r="AQ352" s="22"/>
      <c r="AR352" s="22"/>
      <c r="AS352" s="22"/>
      <c r="AT352" s="22"/>
      <c r="AU352" s="22"/>
      <c r="AV352" s="22"/>
      <c r="AW352" s="22"/>
      <c r="AX352" s="22"/>
      <c r="AY352" s="22"/>
      <c r="AZ352" s="22"/>
      <c r="BA352" s="22"/>
      <c r="BB352" s="22"/>
      <c r="BC352" s="22"/>
      <c r="BD352" s="22"/>
      <c r="BE352" s="22"/>
      <c r="BF352" s="22"/>
      <c r="BG352" s="22"/>
      <c r="BH352" s="22"/>
      <c r="BI352" s="22"/>
      <c r="BJ352" s="22"/>
      <c r="BK352" s="22"/>
    </row>
    <row r="353" spans="1:63" s="24" customFormat="1" x14ac:dyDescent="0.15">
      <c r="A353" s="22"/>
      <c r="B353" s="23"/>
      <c r="C353" s="23"/>
      <c r="D353" s="23"/>
      <c r="E353" s="23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  <c r="AI353" s="22"/>
      <c r="AJ353" s="22"/>
      <c r="AK353" s="22"/>
      <c r="AL353" s="22"/>
      <c r="AM353" s="22"/>
      <c r="AN353" s="22"/>
      <c r="AO353" s="22"/>
      <c r="AP353" s="22"/>
      <c r="AQ353" s="22"/>
      <c r="AR353" s="22"/>
      <c r="AS353" s="22"/>
      <c r="AT353" s="22"/>
      <c r="AU353" s="22"/>
      <c r="AV353" s="22"/>
      <c r="AW353" s="22"/>
      <c r="AX353" s="22"/>
      <c r="AY353" s="22"/>
      <c r="AZ353" s="22"/>
      <c r="BA353" s="22"/>
      <c r="BB353" s="22"/>
      <c r="BC353" s="22"/>
      <c r="BD353" s="22"/>
      <c r="BE353" s="22"/>
      <c r="BF353" s="22"/>
      <c r="BG353" s="22"/>
      <c r="BH353" s="22"/>
      <c r="BI353" s="22"/>
      <c r="BJ353" s="22"/>
      <c r="BK353" s="22"/>
    </row>
    <row r="354" spans="1:63" s="24" customFormat="1" x14ac:dyDescent="0.15">
      <c r="A354" s="22"/>
      <c r="B354" s="23"/>
      <c r="C354" s="23"/>
      <c r="D354" s="23"/>
      <c r="E354" s="23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  <c r="AI354" s="22"/>
      <c r="AJ354" s="22"/>
      <c r="AK354" s="22"/>
      <c r="AL354" s="22"/>
      <c r="AM354" s="22"/>
      <c r="AN354" s="22"/>
      <c r="AO354" s="22"/>
      <c r="AP354" s="22"/>
      <c r="AQ354" s="22"/>
      <c r="AR354" s="22"/>
      <c r="AS354" s="22"/>
      <c r="AT354" s="22"/>
      <c r="AU354" s="22"/>
      <c r="AV354" s="22"/>
      <c r="AW354" s="22"/>
      <c r="AX354" s="22"/>
      <c r="AY354" s="22"/>
      <c r="AZ354" s="22"/>
      <c r="BA354" s="22"/>
      <c r="BB354" s="22"/>
      <c r="BC354" s="22"/>
      <c r="BD354" s="22"/>
      <c r="BE354" s="22"/>
      <c r="BF354" s="22"/>
      <c r="BG354" s="22"/>
      <c r="BH354" s="22"/>
      <c r="BI354" s="22"/>
      <c r="BJ354" s="22"/>
      <c r="BK354" s="22"/>
    </row>
    <row r="355" spans="1:63" s="24" customFormat="1" x14ac:dyDescent="0.15">
      <c r="A355" s="22"/>
      <c r="B355" s="23"/>
      <c r="C355" s="23"/>
      <c r="D355" s="23"/>
      <c r="E355" s="23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  <c r="AI355" s="22"/>
      <c r="AJ355" s="22"/>
      <c r="AK355" s="22"/>
      <c r="AL355" s="22"/>
      <c r="AM355" s="22"/>
      <c r="AN355" s="22"/>
      <c r="AO355" s="22"/>
      <c r="AP355" s="22"/>
      <c r="AQ355" s="22"/>
      <c r="AR355" s="22"/>
      <c r="AS355" s="22"/>
      <c r="AT355" s="22"/>
      <c r="AU355" s="22"/>
      <c r="AV355" s="22"/>
      <c r="AW355" s="22"/>
      <c r="AX355" s="22"/>
      <c r="AY355" s="22"/>
      <c r="AZ355" s="22"/>
      <c r="BA355" s="22"/>
      <c r="BB355" s="22"/>
      <c r="BC355" s="22"/>
      <c r="BD355" s="22"/>
      <c r="BE355" s="22"/>
      <c r="BF355" s="22"/>
      <c r="BG355" s="22"/>
      <c r="BH355" s="22"/>
      <c r="BI355" s="22"/>
      <c r="BJ355" s="22"/>
      <c r="BK355" s="22"/>
    </row>
    <row r="356" spans="1:63" s="24" customFormat="1" x14ac:dyDescent="0.15">
      <c r="A356" s="22"/>
      <c r="B356" s="23"/>
      <c r="C356" s="23"/>
      <c r="D356" s="23"/>
      <c r="E356" s="23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  <c r="AI356" s="22"/>
      <c r="AJ356" s="22"/>
      <c r="AK356" s="22"/>
      <c r="AL356" s="22"/>
      <c r="AM356" s="22"/>
      <c r="AN356" s="22"/>
      <c r="AO356" s="22"/>
      <c r="AP356" s="22"/>
      <c r="AQ356" s="22"/>
      <c r="AR356" s="22"/>
      <c r="AS356" s="22"/>
      <c r="AT356" s="22"/>
      <c r="AU356" s="22"/>
      <c r="AV356" s="22"/>
      <c r="AW356" s="22"/>
      <c r="AX356" s="22"/>
      <c r="AY356" s="22"/>
      <c r="AZ356" s="22"/>
      <c r="BA356" s="22"/>
      <c r="BB356" s="22"/>
      <c r="BC356" s="22"/>
      <c r="BD356" s="22"/>
      <c r="BE356" s="22"/>
      <c r="BF356" s="22"/>
      <c r="BG356" s="22"/>
      <c r="BH356" s="22"/>
      <c r="BI356" s="22"/>
      <c r="BJ356" s="22"/>
      <c r="BK356" s="22"/>
    </row>
    <row r="357" spans="1:63" s="24" customFormat="1" x14ac:dyDescent="0.15">
      <c r="A357" s="22"/>
      <c r="B357" s="23"/>
      <c r="C357" s="23"/>
      <c r="D357" s="23"/>
      <c r="E357" s="23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  <c r="AI357" s="22"/>
      <c r="AJ357" s="22"/>
      <c r="AK357" s="22"/>
      <c r="AL357" s="22"/>
      <c r="AM357" s="22"/>
      <c r="AN357" s="22"/>
      <c r="AO357" s="22"/>
      <c r="AP357" s="22"/>
      <c r="AQ357" s="22"/>
      <c r="AR357" s="22"/>
      <c r="AS357" s="22"/>
      <c r="AT357" s="22"/>
      <c r="AU357" s="22"/>
      <c r="AV357" s="22"/>
      <c r="AW357" s="22"/>
      <c r="AX357" s="22"/>
      <c r="AY357" s="22"/>
      <c r="AZ357" s="22"/>
      <c r="BA357" s="22"/>
      <c r="BB357" s="22"/>
      <c r="BC357" s="22"/>
      <c r="BD357" s="22"/>
      <c r="BE357" s="22"/>
      <c r="BF357" s="22"/>
      <c r="BG357" s="22"/>
      <c r="BH357" s="22"/>
      <c r="BI357" s="22"/>
      <c r="BJ357" s="22"/>
      <c r="BK357" s="22"/>
    </row>
    <row r="358" spans="1:63" s="24" customFormat="1" x14ac:dyDescent="0.15">
      <c r="A358" s="22"/>
      <c r="B358" s="23"/>
      <c r="C358" s="23"/>
      <c r="D358" s="23"/>
      <c r="E358" s="23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  <c r="AI358" s="22"/>
      <c r="AJ358" s="22"/>
      <c r="AK358" s="22"/>
      <c r="AL358" s="22"/>
      <c r="AM358" s="22"/>
      <c r="AN358" s="22"/>
      <c r="AO358" s="22"/>
      <c r="AP358" s="22"/>
      <c r="AQ358" s="22"/>
      <c r="AR358" s="22"/>
      <c r="AS358" s="22"/>
      <c r="AT358" s="22"/>
      <c r="AU358" s="22"/>
      <c r="AV358" s="22"/>
      <c r="AW358" s="22"/>
      <c r="AX358" s="22"/>
      <c r="AY358" s="22"/>
      <c r="AZ358" s="22"/>
      <c r="BA358" s="22"/>
      <c r="BB358" s="22"/>
      <c r="BC358" s="22"/>
      <c r="BD358" s="22"/>
      <c r="BE358" s="22"/>
      <c r="BF358" s="22"/>
      <c r="BG358" s="22"/>
      <c r="BH358" s="22"/>
      <c r="BI358" s="22"/>
      <c r="BJ358" s="22"/>
      <c r="BK358" s="22"/>
    </row>
    <row r="359" spans="1:63" s="24" customFormat="1" x14ac:dyDescent="0.15">
      <c r="A359" s="22"/>
      <c r="B359" s="23"/>
      <c r="C359" s="23"/>
      <c r="D359" s="23"/>
      <c r="E359" s="23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  <c r="AI359" s="22"/>
      <c r="AJ359" s="22"/>
      <c r="AK359" s="22"/>
      <c r="AL359" s="22"/>
      <c r="AM359" s="22"/>
      <c r="AN359" s="22"/>
      <c r="AO359" s="22"/>
      <c r="AP359" s="22"/>
      <c r="AQ359" s="22"/>
      <c r="AR359" s="22"/>
      <c r="AS359" s="22"/>
      <c r="AT359" s="22"/>
      <c r="AU359" s="22"/>
      <c r="AV359" s="22"/>
      <c r="AW359" s="22"/>
      <c r="AX359" s="22"/>
      <c r="AY359" s="22"/>
      <c r="AZ359" s="22"/>
      <c r="BA359" s="22"/>
      <c r="BB359" s="22"/>
      <c r="BC359" s="22"/>
      <c r="BD359" s="22"/>
      <c r="BE359" s="22"/>
      <c r="BF359" s="22"/>
      <c r="BG359" s="22"/>
      <c r="BH359" s="22"/>
      <c r="BI359" s="22"/>
      <c r="BJ359" s="22"/>
      <c r="BK359" s="22"/>
    </row>
    <row r="360" spans="1:63" s="24" customFormat="1" x14ac:dyDescent="0.15">
      <c r="A360" s="22"/>
      <c r="B360" s="23"/>
      <c r="C360" s="23"/>
      <c r="D360" s="23"/>
      <c r="E360" s="23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  <c r="AI360" s="22"/>
      <c r="AJ360" s="22"/>
      <c r="AK360" s="22"/>
      <c r="AL360" s="22"/>
      <c r="AM360" s="22"/>
      <c r="AN360" s="22"/>
      <c r="AO360" s="22"/>
      <c r="AP360" s="22"/>
      <c r="AQ360" s="22"/>
      <c r="AR360" s="22"/>
      <c r="AS360" s="22"/>
      <c r="AT360" s="22"/>
      <c r="AU360" s="22"/>
      <c r="AV360" s="22"/>
      <c r="AW360" s="22"/>
      <c r="AX360" s="22"/>
      <c r="AY360" s="22"/>
      <c r="AZ360" s="22"/>
      <c r="BA360" s="22"/>
      <c r="BB360" s="22"/>
      <c r="BC360" s="22"/>
      <c r="BD360" s="22"/>
      <c r="BE360" s="22"/>
      <c r="BF360" s="22"/>
      <c r="BG360" s="22"/>
      <c r="BH360" s="22"/>
      <c r="BI360" s="22"/>
      <c r="BJ360" s="22"/>
      <c r="BK360" s="22"/>
    </row>
    <row r="361" spans="1:63" s="24" customFormat="1" x14ac:dyDescent="0.15">
      <c r="A361" s="22"/>
      <c r="B361" s="23"/>
      <c r="C361" s="23"/>
      <c r="D361" s="23"/>
      <c r="E361" s="23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  <c r="AI361" s="22"/>
      <c r="AJ361" s="22"/>
      <c r="AK361" s="22"/>
      <c r="AL361" s="22"/>
      <c r="AM361" s="22"/>
      <c r="AN361" s="22"/>
      <c r="AO361" s="22"/>
      <c r="AP361" s="22"/>
      <c r="AQ361" s="22"/>
      <c r="AR361" s="22"/>
      <c r="AS361" s="22"/>
      <c r="AT361" s="22"/>
      <c r="AU361" s="22"/>
      <c r="AV361" s="22"/>
      <c r="AW361" s="22"/>
      <c r="AX361" s="22"/>
      <c r="AY361" s="22"/>
      <c r="AZ361" s="22"/>
      <c r="BA361" s="22"/>
      <c r="BB361" s="22"/>
      <c r="BC361" s="22"/>
      <c r="BD361" s="22"/>
      <c r="BE361" s="22"/>
      <c r="BF361" s="22"/>
      <c r="BG361" s="22"/>
      <c r="BH361" s="22"/>
      <c r="BI361" s="22"/>
      <c r="BJ361" s="22"/>
      <c r="BK361" s="22"/>
    </row>
    <row r="362" spans="1:63" s="24" customFormat="1" x14ac:dyDescent="0.15">
      <c r="A362" s="22"/>
      <c r="B362" s="23"/>
      <c r="C362" s="23"/>
      <c r="D362" s="23"/>
      <c r="E362" s="23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  <c r="AI362" s="22"/>
      <c r="AJ362" s="22"/>
      <c r="AK362" s="22"/>
      <c r="AL362" s="22"/>
      <c r="AM362" s="22"/>
      <c r="AN362" s="22"/>
      <c r="AO362" s="22"/>
      <c r="AP362" s="22"/>
      <c r="AQ362" s="22"/>
      <c r="AR362" s="22"/>
      <c r="AS362" s="22"/>
      <c r="AT362" s="22"/>
      <c r="AU362" s="22"/>
      <c r="AV362" s="22"/>
      <c r="AW362" s="22"/>
      <c r="AX362" s="22"/>
      <c r="AY362" s="22"/>
      <c r="AZ362" s="22"/>
      <c r="BA362" s="22"/>
      <c r="BB362" s="22"/>
      <c r="BC362" s="22"/>
      <c r="BD362" s="22"/>
      <c r="BE362" s="22"/>
      <c r="BF362" s="22"/>
      <c r="BG362" s="22"/>
      <c r="BH362" s="22"/>
      <c r="BI362" s="22"/>
      <c r="BJ362" s="22"/>
      <c r="BK362" s="22"/>
    </row>
    <row r="363" spans="1:63" s="24" customFormat="1" x14ac:dyDescent="0.15">
      <c r="A363" s="22"/>
      <c r="B363" s="23"/>
      <c r="C363" s="23"/>
      <c r="D363" s="23"/>
      <c r="E363" s="23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  <c r="AI363" s="22"/>
      <c r="AJ363" s="22"/>
      <c r="AK363" s="22"/>
      <c r="AL363" s="22"/>
      <c r="AM363" s="22"/>
      <c r="AN363" s="22"/>
      <c r="AO363" s="22"/>
      <c r="AP363" s="22"/>
      <c r="AQ363" s="22"/>
      <c r="AR363" s="22"/>
      <c r="AS363" s="22"/>
      <c r="AT363" s="22"/>
      <c r="AU363" s="22"/>
      <c r="AV363" s="22"/>
      <c r="AW363" s="22"/>
      <c r="AX363" s="22"/>
      <c r="AY363" s="22"/>
      <c r="AZ363" s="22"/>
      <c r="BA363" s="22"/>
      <c r="BB363" s="22"/>
      <c r="BC363" s="22"/>
      <c r="BD363" s="22"/>
      <c r="BE363" s="22"/>
      <c r="BF363" s="22"/>
      <c r="BG363" s="22"/>
      <c r="BH363" s="22"/>
      <c r="BI363" s="22"/>
      <c r="BJ363" s="22"/>
      <c r="BK363" s="22"/>
    </row>
    <row r="364" spans="1:63" s="24" customFormat="1" x14ac:dyDescent="0.15">
      <c r="A364" s="22"/>
      <c r="B364" s="23"/>
      <c r="C364" s="23"/>
      <c r="D364" s="23"/>
      <c r="E364" s="23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  <c r="AI364" s="22"/>
      <c r="AJ364" s="22"/>
      <c r="AK364" s="22"/>
      <c r="AL364" s="22"/>
      <c r="AM364" s="22"/>
      <c r="AN364" s="22"/>
      <c r="AO364" s="22"/>
      <c r="AP364" s="22"/>
      <c r="AQ364" s="22"/>
      <c r="AR364" s="22"/>
      <c r="AS364" s="22"/>
      <c r="AT364" s="22"/>
      <c r="AU364" s="22"/>
      <c r="AV364" s="22"/>
      <c r="AW364" s="22"/>
      <c r="AX364" s="22"/>
      <c r="AY364" s="22"/>
      <c r="AZ364" s="22"/>
      <c r="BA364" s="22"/>
      <c r="BB364" s="22"/>
      <c r="BC364" s="22"/>
      <c r="BD364" s="22"/>
      <c r="BE364" s="22"/>
      <c r="BF364" s="22"/>
      <c r="BG364" s="22"/>
      <c r="BH364" s="22"/>
      <c r="BI364" s="22"/>
      <c r="BJ364" s="22"/>
      <c r="BK364" s="22"/>
    </row>
    <row r="365" spans="1:63" s="24" customFormat="1" x14ac:dyDescent="0.15">
      <c r="A365" s="22"/>
      <c r="B365" s="23"/>
      <c r="C365" s="23"/>
      <c r="D365" s="23"/>
      <c r="E365" s="23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  <c r="AI365" s="22"/>
      <c r="AJ365" s="22"/>
      <c r="AK365" s="22"/>
      <c r="AL365" s="22"/>
      <c r="AM365" s="22"/>
      <c r="AN365" s="22"/>
      <c r="AO365" s="22"/>
      <c r="AP365" s="22"/>
      <c r="AQ365" s="22"/>
      <c r="AR365" s="22"/>
      <c r="AS365" s="22"/>
      <c r="AT365" s="22"/>
      <c r="AU365" s="22"/>
      <c r="AV365" s="22"/>
      <c r="AW365" s="22"/>
      <c r="AX365" s="22"/>
      <c r="AY365" s="22"/>
      <c r="AZ365" s="22"/>
      <c r="BA365" s="22"/>
      <c r="BB365" s="22"/>
      <c r="BC365" s="22"/>
      <c r="BD365" s="22"/>
      <c r="BE365" s="22"/>
      <c r="BF365" s="22"/>
      <c r="BG365" s="22"/>
      <c r="BH365" s="22"/>
      <c r="BI365" s="22"/>
      <c r="BJ365" s="22"/>
      <c r="BK365" s="22"/>
    </row>
    <row r="366" spans="1:63" s="24" customFormat="1" x14ac:dyDescent="0.15">
      <c r="A366" s="22"/>
      <c r="B366" s="23"/>
      <c r="C366" s="23"/>
      <c r="D366" s="23"/>
      <c r="E366" s="23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  <c r="AI366" s="22"/>
      <c r="AJ366" s="22"/>
      <c r="AK366" s="22"/>
      <c r="AL366" s="22"/>
      <c r="AM366" s="22"/>
      <c r="AN366" s="22"/>
      <c r="AO366" s="22"/>
      <c r="AP366" s="22"/>
      <c r="AQ366" s="22"/>
      <c r="AR366" s="22"/>
      <c r="AS366" s="22"/>
      <c r="AT366" s="22"/>
      <c r="AU366" s="22"/>
      <c r="AV366" s="22"/>
      <c r="AW366" s="22"/>
      <c r="AX366" s="22"/>
      <c r="AY366" s="22"/>
      <c r="AZ366" s="22"/>
      <c r="BA366" s="22"/>
      <c r="BB366" s="22"/>
      <c r="BC366" s="22"/>
      <c r="BD366" s="22"/>
      <c r="BE366" s="22"/>
      <c r="BF366" s="22"/>
      <c r="BG366" s="22"/>
      <c r="BH366" s="22"/>
      <c r="BI366" s="22"/>
      <c r="BJ366" s="22"/>
      <c r="BK366" s="22"/>
    </row>
    <row r="367" spans="1:63" s="24" customFormat="1" x14ac:dyDescent="0.15">
      <c r="A367" s="22"/>
      <c r="B367" s="23"/>
      <c r="C367" s="23"/>
      <c r="D367" s="23"/>
      <c r="E367" s="23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  <c r="AI367" s="22"/>
      <c r="AJ367" s="22"/>
      <c r="AK367" s="22"/>
      <c r="AL367" s="22"/>
      <c r="AM367" s="22"/>
      <c r="AN367" s="22"/>
      <c r="AO367" s="22"/>
      <c r="AP367" s="22"/>
      <c r="AQ367" s="22"/>
      <c r="AR367" s="22"/>
      <c r="AS367" s="22"/>
      <c r="AT367" s="22"/>
      <c r="AU367" s="22"/>
      <c r="AV367" s="22"/>
      <c r="AW367" s="22"/>
      <c r="AX367" s="22"/>
      <c r="AY367" s="22"/>
      <c r="AZ367" s="22"/>
      <c r="BA367" s="22"/>
      <c r="BB367" s="22"/>
      <c r="BC367" s="22"/>
      <c r="BD367" s="22"/>
      <c r="BE367" s="22"/>
      <c r="BF367" s="22"/>
      <c r="BG367" s="22"/>
      <c r="BH367" s="22"/>
      <c r="BI367" s="22"/>
      <c r="BJ367" s="22"/>
      <c r="BK367" s="22"/>
    </row>
    <row r="368" spans="1:63" s="24" customFormat="1" x14ac:dyDescent="0.15">
      <c r="A368" s="22"/>
      <c r="B368" s="23"/>
      <c r="C368" s="23"/>
      <c r="D368" s="23"/>
      <c r="E368" s="23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  <c r="AI368" s="22"/>
      <c r="AJ368" s="22"/>
      <c r="AK368" s="22"/>
      <c r="AL368" s="22"/>
      <c r="AM368" s="22"/>
      <c r="AN368" s="22"/>
      <c r="AO368" s="22"/>
      <c r="AP368" s="22"/>
      <c r="AQ368" s="22"/>
      <c r="AR368" s="22"/>
      <c r="AS368" s="22"/>
      <c r="AT368" s="22"/>
      <c r="AU368" s="22"/>
      <c r="AV368" s="22"/>
      <c r="AW368" s="22"/>
      <c r="AX368" s="22"/>
      <c r="AY368" s="22"/>
      <c r="AZ368" s="22"/>
      <c r="BA368" s="22"/>
      <c r="BB368" s="22"/>
      <c r="BC368" s="22"/>
      <c r="BD368" s="22"/>
      <c r="BE368" s="22"/>
      <c r="BF368" s="22"/>
      <c r="BG368" s="22"/>
      <c r="BH368" s="22"/>
      <c r="BI368" s="22"/>
      <c r="BJ368" s="22"/>
      <c r="BK368" s="22"/>
    </row>
    <row r="369" spans="1:63" s="24" customFormat="1" x14ac:dyDescent="0.15">
      <c r="A369" s="22"/>
      <c r="B369" s="23"/>
      <c r="C369" s="23"/>
      <c r="D369" s="23"/>
      <c r="E369" s="23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  <c r="AI369" s="22"/>
      <c r="AJ369" s="22"/>
      <c r="AK369" s="22"/>
      <c r="AL369" s="22"/>
      <c r="AM369" s="22"/>
      <c r="AN369" s="22"/>
      <c r="AO369" s="22"/>
      <c r="AP369" s="22"/>
      <c r="AQ369" s="22"/>
      <c r="AR369" s="22"/>
      <c r="AS369" s="22"/>
      <c r="AT369" s="22"/>
      <c r="AU369" s="22"/>
      <c r="AV369" s="22"/>
      <c r="AW369" s="22"/>
      <c r="AX369" s="22"/>
      <c r="AY369" s="22"/>
      <c r="AZ369" s="22"/>
      <c r="BA369" s="22"/>
      <c r="BB369" s="22"/>
      <c r="BC369" s="22"/>
      <c r="BD369" s="22"/>
      <c r="BE369" s="22"/>
      <c r="BF369" s="22"/>
      <c r="BG369" s="22"/>
      <c r="BH369" s="22"/>
      <c r="BI369" s="22"/>
      <c r="BJ369" s="22"/>
      <c r="BK369" s="22"/>
    </row>
    <row r="370" spans="1:63" s="24" customFormat="1" x14ac:dyDescent="0.15">
      <c r="A370" s="22"/>
      <c r="B370" s="23"/>
      <c r="C370" s="23"/>
      <c r="D370" s="23"/>
      <c r="E370" s="23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  <c r="AI370" s="22"/>
      <c r="AJ370" s="22"/>
      <c r="AK370" s="22"/>
      <c r="AL370" s="22"/>
      <c r="AM370" s="22"/>
      <c r="AN370" s="22"/>
      <c r="AO370" s="22"/>
      <c r="AP370" s="22"/>
      <c r="AQ370" s="22"/>
      <c r="AR370" s="22"/>
      <c r="AS370" s="22"/>
      <c r="AT370" s="22"/>
      <c r="AU370" s="22"/>
      <c r="AV370" s="22"/>
      <c r="AW370" s="22"/>
      <c r="AX370" s="22"/>
      <c r="AY370" s="22"/>
      <c r="AZ370" s="22"/>
      <c r="BA370" s="22"/>
      <c r="BB370" s="22"/>
      <c r="BC370" s="22"/>
      <c r="BD370" s="22"/>
      <c r="BE370" s="22"/>
      <c r="BF370" s="22"/>
      <c r="BG370" s="22"/>
      <c r="BH370" s="22"/>
      <c r="BI370" s="22"/>
      <c r="BJ370" s="22"/>
      <c r="BK370" s="22"/>
    </row>
    <row r="371" spans="1:63" s="24" customFormat="1" x14ac:dyDescent="0.15">
      <c r="A371" s="22"/>
      <c r="B371" s="23"/>
      <c r="C371" s="23"/>
      <c r="D371" s="23"/>
      <c r="E371" s="23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  <c r="AI371" s="22"/>
      <c r="AJ371" s="22"/>
      <c r="AK371" s="22"/>
      <c r="AL371" s="22"/>
      <c r="AM371" s="22"/>
      <c r="AN371" s="22"/>
      <c r="AO371" s="22"/>
      <c r="AP371" s="22"/>
      <c r="AQ371" s="22"/>
      <c r="AR371" s="22"/>
      <c r="AS371" s="22"/>
      <c r="AT371" s="22"/>
      <c r="AU371" s="22"/>
      <c r="AV371" s="22"/>
      <c r="AW371" s="22"/>
      <c r="AX371" s="22"/>
      <c r="AY371" s="22"/>
      <c r="AZ371" s="22"/>
      <c r="BA371" s="22"/>
      <c r="BB371" s="22"/>
      <c r="BC371" s="22"/>
      <c r="BD371" s="22"/>
      <c r="BE371" s="22"/>
      <c r="BF371" s="22"/>
      <c r="BG371" s="22"/>
      <c r="BH371" s="22"/>
      <c r="BI371" s="22"/>
      <c r="BJ371" s="22"/>
      <c r="BK371" s="22"/>
    </row>
    <row r="372" spans="1:63" s="24" customFormat="1" x14ac:dyDescent="0.15">
      <c r="A372" s="22"/>
      <c r="B372" s="23"/>
      <c r="C372" s="23"/>
      <c r="D372" s="23"/>
      <c r="E372" s="23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  <c r="AI372" s="22"/>
      <c r="AJ372" s="22"/>
      <c r="AK372" s="22"/>
      <c r="AL372" s="22"/>
      <c r="AM372" s="22"/>
      <c r="AN372" s="22"/>
      <c r="AO372" s="22"/>
      <c r="AP372" s="22"/>
      <c r="AQ372" s="22"/>
      <c r="AR372" s="22"/>
      <c r="AS372" s="22"/>
      <c r="AT372" s="22"/>
      <c r="AU372" s="22"/>
      <c r="AV372" s="22"/>
      <c r="AW372" s="22"/>
      <c r="AX372" s="22"/>
      <c r="AY372" s="22"/>
      <c r="AZ372" s="22"/>
      <c r="BA372" s="22"/>
      <c r="BB372" s="22"/>
      <c r="BC372" s="22"/>
      <c r="BD372" s="22"/>
      <c r="BE372" s="22"/>
      <c r="BF372" s="22"/>
      <c r="BG372" s="22"/>
      <c r="BH372" s="22"/>
      <c r="BI372" s="22"/>
      <c r="BJ372" s="22"/>
      <c r="BK372" s="22"/>
    </row>
    <row r="373" spans="1:63" s="24" customFormat="1" x14ac:dyDescent="0.15">
      <c r="A373" s="22"/>
      <c r="B373" s="23"/>
      <c r="C373" s="23"/>
      <c r="D373" s="23"/>
      <c r="E373" s="23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J373" s="22"/>
      <c r="AK373" s="22"/>
      <c r="AL373" s="22"/>
      <c r="AM373" s="22"/>
      <c r="AN373" s="22"/>
      <c r="AO373" s="22"/>
      <c r="AP373" s="22"/>
      <c r="AQ373" s="22"/>
      <c r="AR373" s="22"/>
      <c r="AS373" s="22"/>
      <c r="AT373" s="22"/>
      <c r="AU373" s="22"/>
      <c r="AV373" s="22"/>
      <c r="AW373" s="22"/>
      <c r="AX373" s="22"/>
      <c r="AY373" s="22"/>
      <c r="AZ373" s="22"/>
      <c r="BA373" s="22"/>
      <c r="BB373" s="22"/>
      <c r="BC373" s="22"/>
      <c r="BD373" s="22"/>
      <c r="BE373" s="22"/>
      <c r="BF373" s="22"/>
      <c r="BG373" s="22"/>
      <c r="BH373" s="22"/>
      <c r="BI373" s="22"/>
      <c r="BJ373" s="22"/>
      <c r="BK373" s="22"/>
    </row>
    <row r="374" spans="1:63" s="24" customFormat="1" x14ac:dyDescent="0.15">
      <c r="A374" s="22"/>
      <c r="B374" s="23"/>
      <c r="C374" s="23"/>
      <c r="D374" s="23"/>
      <c r="E374" s="23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  <c r="AI374" s="22"/>
      <c r="AJ374" s="22"/>
      <c r="AK374" s="22"/>
      <c r="AL374" s="22"/>
      <c r="AM374" s="22"/>
      <c r="AN374" s="22"/>
      <c r="AO374" s="22"/>
      <c r="AP374" s="22"/>
      <c r="AQ374" s="22"/>
      <c r="AR374" s="22"/>
      <c r="AS374" s="22"/>
      <c r="AT374" s="22"/>
      <c r="AU374" s="22"/>
      <c r="AV374" s="22"/>
      <c r="AW374" s="22"/>
      <c r="AX374" s="22"/>
      <c r="AY374" s="22"/>
      <c r="AZ374" s="22"/>
      <c r="BA374" s="22"/>
      <c r="BB374" s="22"/>
      <c r="BC374" s="22"/>
      <c r="BD374" s="22"/>
      <c r="BE374" s="22"/>
      <c r="BF374" s="22"/>
      <c r="BG374" s="22"/>
      <c r="BH374" s="22"/>
      <c r="BI374" s="22"/>
      <c r="BJ374" s="22"/>
      <c r="BK374" s="22"/>
    </row>
    <row r="375" spans="1:63" s="24" customFormat="1" x14ac:dyDescent="0.15">
      <c r="A375" s="22"/>
      <c r="B375" s="23"/>
      <c r="C375" s="23"/>
      <c r="D375" s="23"/>
      <c r="E375" s="23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  <c r="AI375" s="22"/>
      <c r="AJ375" s="22"/>
      <c r="AK375" s="22"/>
      <c r="AL375" s="22"/>
      <c r="AM375" s="22"/>
      <c r="AN375" s="22"/>
      <c r="AO375" s="22"/>
      <c r="AP375" s="22"/>
      <c r="AQ375" s="22"/>
      <c r="AR375" s="22"/>
      <c r="AS375" s="22"/>
      <c r="AT375" s="22"/>
      <c r="AU375" s="22"/>
      <c r="AV375" s="22"/>
      <c r="AW375" s="22"/>
      <c r="AX375" s="22"/>
      <c r="AY375" s="22"/>
      <c r="AZ375" s="22"/>
      <c r="BA375" s="22"/>
      <c r="BB375" s="22"/>
      <c r="BC375" s="22"/>
      <c r="BD375" s="22"/>
      <c r="BE375" s="22"/>
      <c r="BF375" s="22"/>
      <c r="BG375" s="22"/>
      <c r="BH375" s="22"/>
      <c r="BI375" s="22"/>
      <c r="BJ375" s="22"/>
      <c r="BK375" s="22"/>
    </row>
    <row r="376" spans="1:63" s="24" customFormat="1" x14ac:dyDescent="0.15">
      <c r="A376" s="22"/>
      <c r="B376" s="23"/>
      <c r="C376" s="23"/>
      <c r="D376" s="23"/>
      <c r="E376" s="23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  <c r="AI376" s="22"/>
      <c r="AJ376" s="22"/>
      <c r="AK376" s="22"/>
      <c r="AL376" s="22"/>
      <c r="AM376" s="22"/>
      <c r="AN376" s="22"/>
      <c r="AO376" s="22"/>
      <c r="AP376" s="22"/>
      <c r="AQ376" s="22"/>
      <c r="AR376" s="22"/>
      <c r="AS376" s="22"/>
      <c r="AT376" s="22"/>
      <c r="AU376" s="22"/>
      <c r="AV376" s="22"/>
      <c r="AW376" s="22"/>
      <c r="AX376" s="22"/>
      <c r="AY376" s="22"/>
      <c r="AZ376" s="22"/>
      <c r="BA376" s="22"/>
      <c r="BB376" s="22"/>
      <c r="BC376" s="22"/>
      <c r="BD376" s="22"/>
      <c r="BE376" s="22"/>
      <c r="BF376" s="22"/>
      <c r="BG376" s="22"/>
      <c r="BH376" s="22"/>
      <c r="BI376" s="22"/>
      <c r="BJ376" s="22"/>
      <c r="BK376" s="22"/>
    </row>
    <row r="377" spans="1:63" s="24" customFormat="1" x14ac:dyDescent="0.15">
      <c r="A377" s="22"/>
      <c r="B377" s="23"/>
      <c r="C377" s="23"/>
      <c r="D377" s="23"/>
      <c r="E377" s="23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  <c r="AH377" s="22"/>
      <c r="AI377" s="22"/>
      <c r="AJ377" s="22"/>
      <c r="AK377" s="22"/>
      <c r="AL377" s="22"/>
      <c r="AM377" s="22"/>
      <c r="AN377" s="22"/>
      <c r="AO377" s="22"/>
      <c r="AP377" s="22"/>
      <c r="AQ377" s="22"/>
      <c r="AR377" s="22"/>
      <c r="AS377" s="22"/>
      <c r="AT377" s="22"/>
      <c r="AU377" s="22"/>
      <c r="AV377" s="22"/>
      <c r="AW377" s="22"/>
      <c r="AX377" s="22"/>
      <c r="AY377" s="22"/>
      <c r="AZ377" s="22"/>
      <c r="BA377" s="22"/>
      <c r="BB377" s="22"/>
      <c r="BC377" s="22"/>
      <c r="BD377" s="22"/>
      <c r="BE377" s="22"/>
      <c r="BF377" s="22"/>
      <c r="BG377" s="22"/>
      <c r="BH377" s="22"/>
      <c r="BI377" s="22"/>
      <c r="BJ377" s="22"/>
      <c r="BK377" s="22"/>
    </row>
    <row r="378" spans="1:63" s="24" customFormat="1" x14ac:dyDescent="0.15">
      <c r="A378" s="22"/>
      <c r="B378" s="23"/>
      <c r="C378" s="23"/>
      <c r="D378" s="23"/>
      <c r="E378" s="23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  <c r="AH378" s="22"/>
      <c r="AI378" s="22"/>
      <c r="AJ378" s="22"/>
      <c r="AK378" s="22"/>
      <c r="AL378" s="22"/>
      <c r="AM378" s="22"/>
      <c r="AN378" s="22"/>
      <c r="AO378" s="22"/>
      <c r="AP378" s="22"/>
      <c r="AQ378" s="22"/>
      <c r="AR378" s="22"/>
      <c r="AS378" s="22"/>
      <c r="AT378" s="22"/>
      <c r="AU378" s="22"/>
      <c r="AV378" s="22"/>
      <c r="AW378" s="22"/>
      <c r="AX378" s="22"/>
      <c r="AY378" s="22"/>
      <c r="AZ378" s="22"/>
      <c r="BA378" s="22"/>
      <c r="BB378" s="22"/>
      <c r="BC378" s="22"/>
      <c r="BD378" s="22"/>
      <c r="BE378" s="22"/>
      <c r="BF378" s="22"/>
      <c r="BG378" s="22"/>
      <c r="BH378" s="22"/>
      <c r="BI378" s="22"/>
      <c r="BJ378" s="22"/>
      <c r="BK378" s="22"/>
    </row>
    <row r="379" spans="1:63" s="24" customFormat="1" x14ac:dyDescent="0.15">
      <c r="A379" s="22"/>
      <c r="B379" s="23"/>
      <c r="C379" s="23"/>
      <c r="D379" s="23"/>
      <c r="E379" s="23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  <c r="AI379" s="22"/>
      <c r="AJ379" s="22"/>
      <c r="AK379" s="22"/>
      <c r="AL379" s="22"/>
      <c r="AM379" s="22"/>
      <c r="AN379" s="22"/>
      <c r="AO379" s="22"/>
      <c r="AP379" s="22"/>
      <c r="AQ379" s="22"/>
      <c r="AR379" s="22"/>
      <c r="AS379" s="22"/>
      <c r="AT379" s="22"/>
      <c r="AU379" s="22"/>
      <c r="AV379" s="22"/>
      <c r="AW379" s="22"/>
      <c r="AX379" s="22"/>
      <c r="AY379" s="22"/>
      <c r="AZ379" s="22"/>
      <c r="BA379" s="22"/>
      <c r="BB379" s="22"/>
      <c r="BC379" s="22"/>
      <c r="BD379" s="22"/>
      <c r="BE379" s="22"/>
      <c r="BF379" s="22"/>
      <c r="BG379" s="22"/>
      <c r="BH379" s="22"/>
      <c r="BI379" s="22"/>
      <c r="BJ379" s="22"/>
      <c r="BK379" s="22"/>
    </row>
    <row r="380" spans="1:63" s="24" customFormat="1" x14ac:dyDescent="0.15">
      <c r="A380" s="22"/>
      <c r="B380" s="23"/>
      <c r="C380" s="23"/>
      <c r="D380" s="23"/>
      <c r="E380" s="23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  <c r="AI380" s="22"/>
      <c r="AJ380" s="22"/>
      <c r="AK380" s="22"/>
      <c r="AL380" s="22"/>
      <c r="AM380" s="22"/>
      <c r="AN380" s="22"/>
      <c r="AO380" s="22"/>
      <c r="AP380" s="22"/>
      <c r="AQ380" s="22"/>
      <c r="AR380" s="22"/>
      <c r="AS380" s="22"/>
      <c r="AT380" s="22"/>
      <c r="AU380" s="22"/>
      <c r="AV380" s="22"/>
      <c r="AW380" s="22"/>
      <c r="AX380" s="22"/>
      <c r="AY380" s="22"/>
      <c r="AZ380" s="22"/>
      <c r="BA380" s="22"/>
      <c r="BB380" s="22"/>
      <c r="BC380" s="22"/>
      <c r="BD380" s="22"/>
      <c r="BE380" s="22"/>
      <c r="BF380" s="22"/>
      <c r="BG380" s="22"/>
      <c r="BH380" s="22"/>
      <c r="BI380" s="22"/>
      <c r="BJ380" s="22"/>
      <c r="BK380" s="22"/>
    </row>
    <row r="381" spans="1:63" s="24" customFormat="1" x14ac:dyDescent="0.15">
      <c r="A381" s="22"/>
      <c r="B381" s="23"/>
      <c r="C381" s="23"/>
      <c r="D381" s="23"/>
      <c r="E381" s="23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  <c r="AI381" s="22"/>
      <c r="AJ381" s="22"/>
      <c r="AK381" s="22"/>
      <c r="AL381" s="22"/>
      <c r="AM381" s="22"/>
      <c r="AN381" s="22"/>
      <c r="AO381" s="22"/>
      <c r="AP381" s="22"/>
      <c r="AQ381" s="22"/>
      <c r="AR381" s="22"/>
      <c r="AS381" s="22"/>
      <c r="AT381" s="22"/>
      <c r="AU381" s="22"/>
      <c r="AV381" s="22"/>
      <c r="AW381" s="22"/>
      <c r="AX381" s="22"/>
      <c r="AY381" s="22"/>
      <c r="AZ381" s="22"/>
      <c r="BA381" s="22"/>
      <c r="BB381" s="22"/>
      <c r="BC381" s="22"/>
      <c r="BD381" s="22"/>
      <c r="BE381" s="22"/>
      <c r="BF381" s="22"/>
      <c r="BG381" s="22"/>
      <c r="BH381" s="22"/>
      <c r="BI381" s="22"/>
      <c r="BJ381" s="22"/>
      <c r="BK381" s="22"/>
    </row>
    <row r="382" spans="1:63" s="24" customFormat="1" x14ac:dyDescent="0.15">
      <c r="A382" s="22"/>
      <c r="B382" s="23"/>
      <c r="C382" s="23"/>
      <c r="D382" s="23"/>
      <c r="E382" s="23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  <c r="AI382" s="22"/>
      <c r="AJ382" s="22"/>
      <c r="AK382" s="22"/>
      <c r="AL382" s="22"/>
      <c r="AM382" s="22"/>
      <c r="AN382" s="22"/>
      <c r="AO382" s="22"/>
      <c r="AP382" s="22"/>
      <c r="AQ382" s="22"/>
      <c r="AR382" s="22"/>
      <c r="AS382" s="22"/>
      <c r="AT382" s="22"/>
      <c r="AU382" s="22"/>
      <c r="AV382" s="22"/>
      <c r="AW382" s="22"/>
      <c r="AX382" s="22"/>
      <c r="AY382" s="22"/>
      <c r="AZ382" s="22"/>
      <c r="BA382" s="22"/>
      <c r="BB382" s="22"/>
      <c r="BC382" s="22"/>
      <c r="BD382" s="22"/>
      <c r="BE382" s="22"/>
      <c r="BF382" s="22"/>
      <c r="BG382" s="22"/>
      <c r="BH382" s="22"/>
      <c r="BI382" s="22"/>
      <c r="BJ382" s="22"/>
      <c r="BK382" s="22"/>
    </row>
    <row r="383" spans="1:63" s="24" customFormat="1" x14ac:dyDescent="0.15">
      <c r="A383" s="22"/>
      <c r="B383" s="23"/>
      <c r="C383" s="23"/>
      <c r="D383" s="23"/>
      <c r="E383" s="23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  <c r="AI383" s="22"/>
      <c r="AJ383" s="22"/>
      <c r="AK383" s="22"/>
      <c r="AL383" s="22"/>
      <c r="AM383" s="22"/>
      <c r="AN383" s="22"/>
      <c r="AO383" s="22"/>
      <c r="AP383" s="22"/>
      <c r="AQ383" s="22"/>
      <c r="AR383" s="22"/>
      <c r="AS383" s="22"/>
      <c r="AT383" s="22"/>
      <c r="AU383" s="22"/>
      <c r="AV383" s="22"/>
      <c r="AW383" s="22"/>
      <c r="AX383" s="22"/>
      <c r="AY383" s="22"/>
      <c r="AZ383" s="22"/>
      <c r="BA383" s="22"/>
      <c r="BB383" s="22"/>
      <c r="BC383" s="22"/>
      <c r="BD383" s="22"/>
      <c r="BE383" s="22"/>
      <c r="BF383" s="22"/>
      <c r="BG383" s="22"/>
      <c r="BH383" s="22"/>
      <c r="BI383" s="22"/>
      <c r="BJ383" s="22"/>
      <c r="BK383" s="22"/>
    </row>
    <row r="384" spans="1:63" s="24" customFormat="1" x14ac:dyDescent="0.15">
      <c r="A384" s="22"/>
      <c r="B384" s="23"/>
      <c r="C384" s="23"/>
      <c r="D384" s="23"/>
      <c r="E384" s="23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  <c r="AI384" s="22"/>
      <c r="AJ384" s="22"/>
      <c r="AK384" s="22"/>
      <c r="AL384" s="22"/>
      <c r="AM384" s="22"/>
      <c r="AN384" s="22"/>
      <c r="AO384" s="22"/>
      <c r="AP384" s="22"/>
      <c r="AQ384" s="22"/>
      <c r="AR384" s="22"/>
      <c r="AS384" s="22"/>
      <c r="AT384" s="22"/>
      <c r="AU384" s="22"/>
      <c r="AV384" s="22"/>
      <c r="AW384" s="22"/>
      <c r="AX384" s="22"/>
      <c r="AY384" s="22"/>
      <c r="AZ384" s="22"/>
      <c r="BA384" s="22"/>
      <c r="BB384" s="22"/>
      <c r="BC384" s="22"/>
      <c r="BD384" s="22"/>
      <c r="BE384" s="22"/>
      <c r="BF384" s="22"/>
      <c r="BG384" s="22"/>
      <c r="BH384" s="22"/>
      <c r="BI384" s="22"/>
      <c r="BJ384" s="22"/>
      <c r="BK384" s="22"/>
    </row>
    <row r="385" spans="1:63" s="24" customFormat="1" x14ac:dyDescent="0.15">
      <c r="A385" s="22"/>
      <c r="B385" s="23"/>
      <c r="C385" s="23"/>
      <c r="D385" s="23"/>
      <c r="E385" s="23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  <c r="AI385" s="22"/>
      <c r="AJ385" s="22"/>
      <c r="AK385" s="22"/>
      <c r="AL385" s="22"/>
      <c r="AM385" s="22"/>
      <c r="AN385" s="22"/>
      <c r="AO385" s="22"/>
      <c r="AP385" s="22"/>
      <c r="AQ385" s="22"/>
      <c r="AR385" s="22"/>
      <c r="AS385" s="22"/>
      <c r="AT385" s="22"/>
      <c r="AU385" s="22"/>
      <c r="AV385" s="22"/>
      <c r="AW385" s="22"/>
      <c r="AX385" s="22"/>
      <c r="AY385" s="22"/>
      <c r="AZ385" s="22"/>
      <c r="BA385" s="22"/>
      <c r="BB385" s="22"/>
      <c r="BC385" s="22"/>
      <c r="BD385" s="22"/>
      <c r="BE385" s="22"/>
      <c r="BF385" s="22"/>
      <c r="BG385" s="22"/>
      <c r="BH385" s="22"/>
      <c r="BI385" s="22"/>
      <c r="BJ385" s="22"/>
      <c r="BK385" s="22"/>
    </row>
    <row r="386" spans="1:63" s="24" customFormat="1" x14ac:dyDescent="0.15">
      <c r="A386" s="22"/>
      <c r="B386" s="23"/>
      <c r="C386" s="23"/>
      <c r="D386" s="23"/>
      <c r="E386" s="23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  <c r="AI386" s="22"/>
      <c r="AJ386" s="22"/>
      <c r="AK386" s="22"/>
      <c r="AL386" s="22"/>
      <c r="AM386" s="22"/>
      <c r="AN386" s="22"/>
      <c r="AO386" s="22"/>
      <c r="AP386" s="22"/>
      <c r="AQ386" s="22"/>
      <c r="AR386" s="22"/>
      <c r="AS386" s="22"/>
      <c r="AT386" s="22"/>
      <c r="AU386" s="22"/>
      <c r="AV386" s="22"/>
      <c r="AW386" s="22"/>
      <c r="AX386" s="22"/>
      <c r="AY386" s="22"/>
      <c r="AZ386" s="22"/>
      <c r="BA386" s="22"/>
      <c r="BB386" s="22"/>
      <c r="BC386" s="22"/>
      <c r="BD386" s="22"/>
      <c r="BE386" s="22"/>
      <c r="BF386" s="22"/>
      <c r="BG386" s="22"/>
      <c r="BH386" s="22"/>
      <c r="BI386" s="22"/>
      <c r="BJ386" s="22"/>
      <c r="BK386" s="22"/>
    </row>
    <row r="387" spans="1:63" s="24" customFormat="1" x14ac:dyDescent="0.15">
      <c r="A387" s="22"/>
      <c r="B387" s="23"/>
      <c r="C387" s="23"/>
      <c r="D387" s="23"/>
      <c r="E387" s="23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  <c r="AI387" s="22"/>
      <c r="AJ387" s="22"/>
      <c r="AK387" s="22"/>
      <c r="AL387" s="22"/>
      <c r="AM387" s="22"/>
      <c r="AN387" s="22"/>
      <c r="AO387" s="22"/>
      <c r="AP387" s="22"/>
      <c r="AQ387" s="22"/>
      <c r="AR387" s="22"/>
      <c r="AS387" s="22"/>
      <c r="AT387" s="22"/>
      <c r="AU387" s="22"/>
      <c r="AV387" s="22"/>
      <c r="AW387" s="22"/>
      <c r="AX387" s="22"/>
      <c r="AY387" s="22"/>
      <c r="AZ387" s="22"/>
      <c r="BA387" s="22"/>
      <c r="BB387" s="22"/>
      <c r="BC387" s="22"/>
      <c r="BD387" s="22"/>
      <c r="BE387" s="22"/>
      <c r="BF387" s="22"/>
      <c r="BG387" s="22"/>
      <c r="BH387" s="22"/>
      <c r="BI387" s="22"/>
      <c r="BJ387" s="22"/>
      <c r="BK387" s="22"/>
    </row>
    <row r="388" spans="1:63" s="24" customFormat="1" x14ac:dyDescent="0.15">
      <c r="A388" s="22"/>
      <c r="B388" s="23"/>
      <c r="C388" s="23"/>
      <c r="D388" s="23"/>
      <c r="E388" s="23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  <c r="AI388" s="22"/>
      <c r="AJ388" s="22"/>
      <c r="AK388" s="22"/>
      <c r="AL388" s="22"/>
      <c r="AM388" s="22"/>
      <c r="AN388" s="22"/>
      <c r="AO388" s="22"/>
      <c r="AP388" s="22"/>
      <c r="AQ388" s="22"/>
      <c r="AR388" s="22"/>
      <c r="AS388" s="22"/>
      <c r="AT388" s="22"/>
      <c r="AU388" s="22"/>
      <c r="AV388" s="22"/>
      <c r="AW388" s="22"/>
      <c r="AX388" s="22"/>
      <c r="AY388" s="22"/>
      <c r="AZ388" s="22"/>
      <c r="BA388" s="22"/>
      <c r="BB388" s="22"/>
      <c r="BC388" s="22"/>
      <c r="BD388" s="22"/>
      <c r="BE388" s="22"/>
      <c r="BF388" s="22"/>
      <c r="BG388" s="22"/>
      <c r="BH388" s="22"/>
      <c r="BI388" s="22"/>
      <c r="BJ388" s="22"/>
      <c r="BK388" s="22"/>
    </row>
    <row r="389" spans="1:63" s="24" customFormat="1" x14ac:dyDescent="0.15">
      <c r="A389" s="22"/>
      <c r="B389" s="23"/>
      <c r="C389" s="23"/>
      <c r="D389" s="23"/>
      <c r="E389" s="23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  <c r="AI389" s="22"/>
      <c r="AJ389" s="22"/>
      <c r="AK389" s="22"/>
      <c r="AL389" s="22"/>
      <c r="AM389" s="22"/>
      <c r="AN389" s="22"/>
      <c r="AO389" s="22"/>
      <c r="AP389" s="22"/>
      <c r="AQ389" s="22"/>
      <c r="AR389" s="22"/>
      <c r="AS389" s="22"/>
      <c r="AT389" s="22"/>
      <c r="AU389" s="22"/>
      <c r="AV389" s="22"/>
      <c r="AW389" s="22"/>
      <c r="AX389" s="22"/>
      <c r="AY389" s="22"/>
      <c r="AZ389" s="22"/>
      <c r="BA389" s="22"/>
      <c r="BB389" s="22"/>
      <c r="BC389" s="22"/>
      <c r="BD389" s="22"/>
      <c r="BE389" s="22"/>
      <c r="BF389" s="22"/>
      <c r="BG389" s="22"/>
      <c r="BH389" s="22"/>
      <c r="BI389" s="22"/>
      <c r="BJ389" s="22"/>
      <c r="BK389" s="22"/>
    </row>
    <row r="390" spans="1:63" s="24" customFormat="1" x14ac:dyDescent="0.15">
      <c r="A390" s="22"/>
      <c r="B390" s="23"/>
      <c r="C390" s="23"/>
      <c r="D390" s="23"/>
      <c r="E390" s="23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  <c r="AI390" s="22"/>
      <c r="AJ390" s="22"/>
      <c r="AK390" s="22"/>
      <c r="AL390" s="22"/>
      <c r="AM390" s="22"/>
      <c r="AN390" s="22"/>
      <c r="AO390" s="22"/>
      <c r="AP390" s="22"/>
      <c r="AQ390" s="22"/>
      <c r="AR390" s="22"/>
      <c r="AS390" s="22"/>
      <c r="AT390" s="22"/>
      <c r="AU390" s="22"/>
      <c r="AV390" s="22"/>
      <c r="AW390" s="22"/>
      <c r="AX390" s="22"/>
      <c r="AY390" s="22"/>
      <c r="AZ390" s="22"/>
      <c r="BA390" s="22"/>
      <c r="BB390" s="22"/>
      <c r="BC390" s="22"/>
      <c r="BD390" s="22"/>
      <c r="BE390" s="22"/>
      <c r="BF390" s="22"/>
      <c r="BG390" s="22"/>
      <c r="BH390" s="22"/>
      <c r="BI390" s="22"/>
      <c r="BJ390" s="22"/>
      <c r="BK390" s="22"/>
    </row>
    <row r="391" spans="1:63" s="24" customFormat="1" x14ac:dyDescent="0.15">
      <c r="A391" s="22"/>
      <c r="B391" s="23"/>
      <c r="C391" s="23"/>
      <c r="D391" s="23"/>
      <c r="E391" s="23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  <c r="AH391" s="22"/>
      <c r="AI391" s="22"/>
      <c r="AJ391" s="22"/>
      <c r="AK391" s="22"/>
      <c r="AL391" s="22"/>
      <c r="AM391" s="22"/>
      <c r="AN391" s="22"/>
      <c r="AO391" s="22"/>
      <c r="AP391" s="22"/>
      <c r="AQ391" s="22"/>
      <c r="AR391" s="22"/>
      <c r="AS391" s="22"/>
      <c r="AT391" s="22"/>
      <c r="AU391" s="22"/>
      <c r="AV391" s="22"/>
      <c r="AW391" s="22"/>
      <c r="AX391" s="22"/>
      <c r="AY391" s="22"/>
      <c r="AZ391" s="22"/>
      <c r="BA391" s="22"/>
      <c r="BB391" s="22"/>
      <c r="BC391" s="22"/>
      <c r="BD391" s="22"/>
      <c r="BE391" s="22"/>
      <c r="BF391" s="22"/>
      <c r="BG391" s="22"/>
      <c r="BH391" s="22"/>
      <c r="BI391" s="22"/>
      <c r="BJ391" s="22"/>
      <c r="BK391" s="22"/>
    </row>
    <row r="392" spans="1:63" s="24" customFormat="1" x14ac:dyDescent="0.15">
      <c r="A392" s="22"/>
      <c r="B392" s="23"/>
      <c r="C392" s="23"/>
      <c r="D392" s="23"/>
      <c r="E392" s="23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2"/>
      <c r="AJ392" s="22"/>
      <c r="AK392" s="22"/>
      <c r="AL392" s="22"/>
      <c r="AM392" s="22"/>
      <c r="AN392" s="22"/>
      <c r="AO392" s="22"/>
      <c r="AP392" s="22"/>
      <c r="AQ392" s="22"/>
      <c r="AR392" s="22"/>
      <c r="AS392" s="22"/>
      <c r="AT392" s="22"/>
      <c r="AU392" s="22"/>
      <c r="AV392" s="22"/>
      <c r="AW392" s="22"/>
      <c r="AX392" s="22"/>
      <c r="AY392" s="22"/>
      <c r="AZ392" s="22"/>
      <c r="BA392" s="22"/>
      <c r="BB392" s="22"/>
      <c r="BC392" s="22"/>
      <c r="BD392" s="22"/>
      <c r="BE392" s="22"/>
      <c r="BF392" s="22"/>
      <c r="BG392" s="22"/>
      <c r="BH392" s="22"/>
      <c r="BI392" s="22"/>
      <c r="BJ392" s="22"/>
      <c r="BK392" s="22"/>
    </row>
    <row r="393" spans="1:63" s="24" customFormat="1" x14ac:dyDescent="0.15">
      <c r="A393" s="22"/>
      <c r="B393" s="23"/>
      <c r="C393" s="23"/>
      <c r="D393" s="23"/>
      <c r="E393" s="23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  <c r="AI393" s="22"/>
      <c r="AJ393" s="22"/>
      <c r="AK393" s="22"/>
      <c r="AL393" s="22"/>
      <c r="AM393" s="22"/>
      <c r="AN393" s="22"/>
      <c r="AO393" s="22"/>
      <c r="AP393" s="22"/>
      <c r="AQ393" s="22"/>
      <c r="AR393" s="22"/>
      <c r="AS393" s="22"/>
      <c r="AT393" s="22"/>
      <c r="AU393" s="22"/>
      <c r="AV393" s="22"/>
      <c r="AW393" s="22"/>
      <c r="AX393" s="22"/>
      <c r="AY393" s="22"/>
      <c r="AZ393" s="22"/>
      <c r="BA393" s="22"/>
      <c r="BB393" s="22"/>
      <c r="BC393" s="22"/>
      <c r="BD393" s="22"/>
      <c r="BE393" s="22"/>
      <c r="BF393" s="22"/>
      <c r="BG393" s="22"/>
      <c r="BH393" s="22"/>
      <c r="BI393" s="22"/>
      <c r="BJ393" s="22"/>
      <c r="BK393" s="22"/>
    </row>
    <row r="394" spans="1:63" s="24" customFormat="1" x14ac:dyDescent="0.15">
      <c r="A394" s="22"/>
      <c r="B394" s="23"/>
      <c r="C394" s="23"/>
      <c r="D394" s="23"/>
      <c r="E394" s="23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  <c r="AI394" s="22"/>
      <c r="AJ394" s="22"/>
      <c r="AK394" s="22"/>
      <c r="AL394" s="22"/>
      <c r="AM394" s="22"/>
      <c r="AN394" s="22"/>
      <c r="AO394" s="22"/>
      <c r="AP394" s="22"/>
      <c r="AQ394" s="22"/>
      <c r="AR394" s="22"/>
      <c r="AS394" s="22"/>
      <c r="AT394" s="22"/>
      <c r="AU394" s="22"/>
      <c r="AV394" s="22"/>
      <c r="AW394" s="22"/>
      <c r="AX394" s="22"/>
      <c r="AY394" s="22"/>
      <c r="AZ394" s="22"/>
      <c r="BA394" s="22"/>
      <c r="BB394" s="22"/>
      <c r="BC394" s="22"/>
      <c r="BD394" s="22"/>
      <c r="BE394" s="22"/>
      <c r="BF394" s="22"/>
      <c r="BG394" s="22"/>
      <c r="BH394" s="22"/>
      <c r="BI394" s="22"/>
      <c r="BJ394" s="22"/>
      <c r="BK394" s="22"/>
    </row>
    <row r="395" spans="1:63" s="24" customFormat="1" x14ac:dyDescent="0.15">
      <c r="A395" s="22"/>
      <c r="B395" s="23"/>
      <c r="C395" s="23"/>
      <c r="D395" s="23"/>
      <c r="E395" s="23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  <c r="AI395" s="22"/>
      <c r="AJ395" s="22"/>
      <c r="AK395" s="22"/>
      <c r="AL395" s="22"/>
      <c r="AM395" s="22"/>
      <c r="AN395" s="22"/>
      <c r="AO395" s="22"/>
      <c r="AP395" s="22"/>
      <c r="AQ395" s="22"/>
      <c r="AR395" s="22"/>
      <c r="AS395" s="22"/>
      <c r="AT395" s="22"/>
      <c r="AU395" s="22"/>
      <c r="AV395" s="22"/>
      <c r="AW395" s="22"/>
      <c r="AX395" s="22"/>
      <c r="AY395" s="22"/>
      <c r="AZ395" s="22"/>
      <c r="BA395" s="22"/>
      <c r="BB395" s="22"/>
      <c r="BC395" s="22"/>
      <c r="BD395" s="22"/>
      <c r="BE395" s="22"/>
      <c r="BF395" s="22"/>
      <c r="BG395" s="22"/>
      <c r="BH395" s="22"/>
      <c r="BI395" s="22"/>
      <c r="BJ395" s="22"/>
      <c r="BK395" s="22"/>
    </row>
    <row r="396" spans="1:63" s="24" customFormat="1" x14ac:dyDescent="0.15">
      <c r="A396" s="22"/>
      <c r="B396" s="23"/>
      <c r="C396" s="23"/>
      <c r="D396" s="23"/>
      <c r="E396" s="23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  <c r="AI396" s="22"/>
      <c r="AJ396" s="22"/>
      <c r="AK396" s="22"/>
      <c r="AL396" s="22"/>
      <c r="AM396" s="22"/>
      <c r="AN396" s="22"/>
      <c r="AO396" s="22"/>
      <c r="AP396" s="22"/>
      <c r="AQ396" s="22"/>
      <c r="AR396" s="22"/>
      <c r="AS396" s="22"/>
      <c r="AT396" s="22"/>
      <c r="AU396" s="22"/>
      <c r="AV396" s="22"/>
      <c r="AW396" s="22"/>
      <c r="AX396" s="22"/>
      <c r="AY396" s="22"/>
      <c r="AZ396" s="22"/>
      <c r="BA396" s="22"/>
      <c r="BB396" s="22"/>
      <c r="BC396" s="22"/>
      <c r="BD396" s="22"/>
      <c r="BE396" s="22"/>
      <c r="BF396" s="22"/>
      <c r="BG396" s="22"/>
      <c r="BH396" s="22"/>
      <c r="BI396" s="22"/>
      <c r="BJ396" s="22"/>
      <c r="BK396" s="22"/>
    </row>
    <row r="397" spans="1:63" s="24" customFormat="1" x14ac:dyDescent="0.15">
      <c r="A397" s="22"/>
      <c r="B397" s="23"/>
      <c r="C397" s="23"/>
      <c r="D397" s="23"/>
      <c r="E397" s="23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  <c r="AH397" s="22"/>
      <c r="AI397" s="22"/>
      <c r="AJ397" s="22"/>
      <c r="AK397" s="22"/>
      <c r="AL397" s="22"/>
      <c r="AM397" s="22"/>
      <c r="AN397" s="22"/>
      <c r="AO397" s="22"/>
      <c r="AP397" s="22"/>
      <c r="AQ397" s="22"/>
      <c r="AR397" s="22"/>
      <c r="AS397" s="22"/>
      <c r="AT397" s="22"/>
      <c r="AU397" s="22"/>
      <c r="AV397" s="22"/>
      <c r="AW397" s="22"/>
      <c r="AX397" s="22"/>
      <c r="AY397" s="22"/>
      <c r="AZ397" s="22"/>
      <c r="BA397" s="22"/>
      <c r="BB397" s="22"/>
      <c r="BC397" s="22"/>
      <c r="BD397" s="22"/>
      <c r="BE397" s="22"/>
      <c r="BF397" s="22"/>
      <c r="BG397" s="22"/>
      <c r="BH397" s="22"/>
      <c r="BI397" s="22"/>
      <c r="BJ397" s="22"/>
      <c r="BK397" s="22"/>
    </row>
    <row r="398" spans="1:63" s="24" customFormat="1" x14ac:dyDescent="0.15">
      <c r="A398" s="22"/>
      <c r="B398" s="23"/>
      <c r="C398" s="23"/>
      <c r="D398" s="23"/>
      <c r="E398" s="23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  <c r="AH398" s="22"/>
      <c r="AI398" s="22"/>
      <c r="AJ398" s="22"/>
      <c r="AK398" s="22"/>
      <c r="AL398" s="22"/>
      <c r="AM398" s="22"/>
      <c r="AN398" s="22"/>
      <c r="AO398" s="22"/>
      <c r="AP398" s="22"/>
      <c r="AQ398" s="22"/>
      <c r="AR398" s="22"/>
      <c r="AS398" s="22"/>
      <c r="AT398" s="22"/>
      <c r="AU398" s="22"/>
      <c r="AV398" s="22"/>
      <c r="AW398" s="22"/>
      <c r="AX398" s="22"/>
      <c r="AY398" s="22"/>
      <c r="AZ398" s="22"/>
      <c r="BA398" s="22"/>
      <c r="BB398" s="22"/>
      <c r="BC398" s="22"/>
      <c r="BD398" s="22"/>
      <c r="BE398" s="22"/>
      <c r="BF398" s="22"/>
      <c r="BG398" s="22"/>
      <c r="BH398" s="22"/>
      <c r="BI398" s="22"/>
      <c r="BJ398" s="22"/>
      <c r="BK398" s="22"/>
    </row>
    <row r="399" spans="1:63" s="24" customFormat="1" x14ac:dyDescent="0.15">
      <c r="A399" s="22"/>
      <c r="B399" s="23"/>
      <c r="C399" s="23"/>
      <c r="D399" s="23"/>
      <c r="E399" s="23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  <c r="AH399" s="22"/>
      <c r="AI399" s="22"/>
      <c r="AJ399" s="22"/>
      <c r="AK399" s="22"/>
      <c r="AL399" s="22"/>
      <c r="AM399" s="22"/>
      <c r="AN399" s="22"/>
      <c r="AO399" s="22"/>
      <c r="AP399" s="22"/>
      <c r="AQ399" s="22"/>
      <c r="AR399" s="22"/>
      <c r="AS399" s="22"/>
      <c r="AT399" s="22"/>
      <c r="AU399" s="22"/>
      <c r="AV399" s="22"/>
      <c r="AW399" s="22"/>
      <c r="AX399" s="22"/>
      <c r="AY399" s="22"/>
      <c r="AZ399" s="22"/>
      <c r="BA399" s="22"/>
      <c r="BB399" s="22"/>
      <c r="BC399" s="22"/>
      <c r="BD399" s="22"/>
      <c r="BE399" s="22"/>
      <c r="BF399" s="22"/>
      <c r="BG399" s="22"/>
      <c r="BH399" s="22"/>
      <c r="BI399" s="22"/>
      <c r="BJ399" s="22"/>
      <c r="BK399" s="22"/>
    </row>
    <row r="400" spans="1:63" s="24" customFormat="1" x14ac:dyDescent="0.15">
      <c r="A400" s="22"/>
      <c r="B400" s="23"/>
      <c r="C400" s="23"/>
      <c r="D400" s="23"/>
      <c r="E400" s="23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  <c r="AH400" s="22"/>
      <c r="AI400" s="22"/>
      <c r="AJ400" s="22"/>
      <c r="AK400" s="22"/>
      <c r="AL400" s="22"/>
      <c r="AM400" s="22"/>
      <c r="AN400" s="22"/>
      <c r="AO400" s="22"/>
      <c r="AP400" s="22"/>
      <c r="AQ400" s="22"/>
      <c r="AR400" s="22"/>
      <c r="AS400" s="22"/>
      <c r="AT400" s="22"/>
      <c r="AU400" s="22"/>
      <c r="AV400" s="22"/>
      <c r="AW400" s="22"/>
      <c r="AX400" s="22"/>
      <c r="AY400" s="22"/>
      <c r="AZ400" s="22"/>
      <c r="BA400" s="22"/>
      <c r="BB400" s="22"/>
      <c r="BC400" s="22"/>
      <c r="BD400" s="22"/>
      <c r="BE400" s="22"/>
      <c r="BF400" s="22"/>
      <c r="BG400" s="22"/>
      <c r="BH400" s="22"/>
      <c r="BI400" s="22"/>
      <c r="BJ400" s="22"/>
      <c r="BK400" s="22"/>
    </row>
    <row r="401" spans="1:63" s="24" customFormat="1" x14ac:dyDescent="0.15">
      <c r="A401" s="22"/>
      <c r="B401" s="23"/>
      <c r="C401" s="23"/>
      <c r="D401" s="23"/>
      <c r="E401" s="23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  <c r="AH401" s="22"/>
      <c r="AI401" s="22"/>
      <c r="AJ401" s="22"/>
      <c r="AK401" s="22"/>
      <c r="AL401" s="22"/>
      <c r="AM401" s="22"/>
      <c r="AN401" s="22"/>
      <c r="AO401" s="22"/>
      <c r="AP401" s="22"/>
      <c r="AQ401" s="22"/>
      <c r="AR401" s="22"/>
      <c r="AS401" s="22"/>
      <c r="AT401" s="22"/>
      <c r="AU401" s="22"/>
      <c r="AV401" s="22"/>
      <c r="AW401" s="22"/>
      <c r="AX401" s="22"/>
      <c r="AY401" s="22"/>
      <c r="AZ401" s="22"/>
      <c r="BA401" s="22"/>
      <c r="BB401" s="22"/>
      <c r="BC401" s="22"/>
      <c r="BD401" s="22"/>
      <c r="BE401" s="22"/>
      <c r="BF401" s="22"/>
      <c r="BG401" s="22"/>
      <c r="BH401" s="22"/>
      <c r="BI401" s="22"/>
      <c r="BJ401" s="22"/>
      <c r="BK401" s="22"/>
    </row>
    <row r="402" spans="1:63" s="24" customFormat="1" x14ac:dyDescent="0.15">
      <c r="A402" s="22"/>
      <c r="B402" s="23"/>
      <c r="C402" s="23"/>
      <c r="D402" s="23"/>
      <c r="E402" s="23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  <c r="AI402" s="22"/>
      <c r="AJ402" s="22"/>
      <c r="AK402" s="22"/>
      <c r="AL402" s="22"/>
      <c r="AM402" s="22"/>
      <c r="AN402" s="22"/>
      <c r="AO402" s="22"/>
      <c r="AP402" s="22"/>
      <c r="AQ402" s="22"/>
      <c r="AR402" s="22"/>
      <c r="AS402" s="22"/>
      <c r="AT402" s="22"/>
      <c r="AU402" s="22"/>
      <c r="AV402" s="22"/>
      <c r="AW402" s="22"/>
      <c r="AX402" s="22"/>
      <c r="AY402" s="22"/>
      <c r="AZ402" s="22"/>
      <c r="BA402" s="22"/>
      <c r="BB402" s="22"/>
      <c r="BC402" s="22"/>
      <c r="BD402" s="22"/>
      <c r="BE402" s="22"/>
      <c r="BF402" s="22"/>
      <c r="BG402" s="22"/>
      <c r="BH402" s="22"/>
      <c r="BI402" s="22"/>
      <c r="BJ402" s="22"/>
      <c r="BK402" s="22"/>
    </row>
    <row r="403" spans="1:63" s="24" customFormat="1" x14ac:dyDescent="0.15">
      <c r="A403" s="22"/>
      <c r="B403" s="23"/>
      <c r="C403" s="23"/>
      <c r="D403" s="23"/>
      <c r="E403" s="23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  <c r="AI403" s="22"/>
      <c r="AJ403" s="22"/>
      <c r="AK403" s="22"/>
      <c r="AL403" s="22"/>
      <c r="AM403" s="22"/>
      <c r="AN403" s="22"/>
      <c r="AO403" s="22"/>
      <c r="AP403" s="22"/>
      <c r="AQ403" s="22"/>
      <c r="AR403" s="22"/>
      <c r="AS403" s="22"/>
      <c r="AT403" s="22"/>
      <c r="AU403" s="22"/>
      <c r="AV403" s="22"/>
      <c r="AW403" s="22"/>
      <c r="AX403" s="22"/>
      <c r="AY403" s="22"/>
      <c r="AZ403" s="22"/>
      <c r="BA403" s="22"/>
      <c r="BB403" s="22"/>
      <c r="BC403" s="22"/>
      <c r="BD403" s="22"/>
      <c r="BE403" s="22"/>
      <c r="BF403" s="22"/>
      <c r="BG403" s="22"/>
      <c r="BH403" s="22"/>
      <c r="BI403" s="22"/>
      <c r="BJ403" s="22"/>
      <c r="BK403" s="22"/>
    </row>
    <row r="404" spans="1:63" s="24" customFormat="1" x14ac:dyDescent="0.15">
      <c r="A404" s="22"/>
      <c r="B404" s="23"/>
      <c r="C404" s="23"/>
      <c r="D404" s="23"/>
      <c r="E404" s="23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  <c r="AI404" s="22"/>
      <c r="AJ404" s="22"/>
      <c r="AK404" s="22"/>
      <c r="AL404" s="22"/>
      <c r="AM404" s="22"/>
      <c r="AN404" s="22"/>
      <c r="AO404" s="22"/>
      <c r="AP404" s="22"/>
      <c r="AQ404" s="22"/>
      <c r="AR404" s="22"/>
      <c r="AS404" s="22"/>
      <c r="AT404" s="22"/>
      <c r="AU404" s="22"/>
      <c r="AV404" s="22"/>
      <c r="AW404" s="22"/>
      <c r="AX404" s="22"/>
      <c r="AY404" s="22"/>
      <c r="AZ404" s="22"/>
      <c r="BA404" s="22"/>
      <c r="BB404" s="22"/>
      <c r="BC404" s="22"/>
      <c r="BD404" s="22"/>
      <c r="BE404" s="22"/>
      <c r="BF404" s="22"/>
      <c r="BG404" s="22"/>
      <c r="BH404" s="22"/>
      <c r="BI404" s="22"/>
      <c r="BJ404" s="22"/>
      <c r="BK404" s="22"/>
    </row>
    <row r="405" spans="1:63" s="24" customFormat="1" x14ac:dyDescent="0.15">
      <c r="A405" s="22"/>
      <c r="B405" s="23"/>
      <c r="C405" s="23"/>
      <c r="D405" s="23"/>
      <c r="E405" s="23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  <c r="AI405" s="22"/>
      <c r="AJ405" s="22"/>
      <c r="AK405" s="22"/>
      <c r="AL405" s="22"/>
      <c r="AM405" s="22"/>
      <c r="AN405" s="22"/>
      <c r="AO405" s="22"/>
      <c r="AP405" s="22"/>
      <c r="AQ405" s="22"/>
      <c r="AR405" s="22"/>
      <c r="AS405" s="22"/>
      <c r="AT405" s="22"/>
      <c r="AU405" s="22"/>
      <c r="AV405" s="22"/>
      <c r="AW405" s="22"/>
      <c r="AX405" s="22"/>
      <c r="AY405" s="22"/>
      <c r="AZ405" s="22"/>
      <c r="BA405" s="22"/>
      <c r="BB405" s="22"/>
      <c r="BC405" s="22"/>
      <c r="BD405" s="22"/>
      <c r="BE405" s="22"/>
      <c r="BF405" s="22"/>
      <c r="BG405" s="22"/>
      <c r="BH405" s="22"/>
      <c r="BI405" s="22"/>
      <c r="BJ405" s="22"/>
      <c r="BK405" s="22"/>
    </row>
    <row r="406" spans="1:63" s="24" customFormat="1" x14ac:dyDescent="0.15">
      <c r="A406" s="22"/>
      <c r="B406" s="23"/>
      <c r="C406" s="23"/>
      <c r="D406" s="23"/>
      <c r="E406" s="23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  <c r="AI406" s="22"/>
      <c r="AJ406" s="22"/>
      <c r="AK406" s="22"/>
      <c r="AL406" s="22"/>
      <c r="AM406" s="22"/>
      <c r="AN406" s="22"/>
      <c r="AO406" s="22"/>
      <c r="AP406" s="22"/>
      <c r="AQ406" s="22"/>
      <c r="AR406" s="22"/>
      <c r="AS406" s="22"/>
      <c r="AT406" s="22"/>
      <c r="AU406" s="22"/>
      <c r="AV406" s="22"/>
      <c r="AW406" s="22"/>
      <c r="AX406" s="22"/>
      <c r="AY406" s="22"/>
      <c r="AZ406" s="22"/>
      <c r="BA406" s="22"/>
      <c r="BB406" s="22"/>
      <c r="BC406" s="22"/>
      <c r="BD406" s="22"/>
      <c r="BE406" s="22"/>
      <c r="BF406" s="22"/>
      <c r="BG406" s="22"/>
      <c r="BH406" s="22"/>
      <c r="BI406" s="22"/>
      <c r="BJ406" s="22"/>
      <c r="BK406" s="22"/>
    </row>
    <row r="407" spans="1:63" s="24" customFormat="1" x14ac:dyDescent="0.15">
      <c r="A407" s="22"/>
      <c r="B407" s="23"/>
      <c r="C407" s="23"/>
      <c r="D407" s="23"/>
      <c r="E407" s="23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  <c r="AH407" s="22"/>
      <c r="AI407" s="22"/>
      <c r="AJ407" s="22"/>
      <c r="AK407" s="22"/>
      <c r="AL407" s="22"/>
      <c r="AM407" s="22"/>
      <c r="AN407" s="22"/>
      <c r="AO407" s="22"/>
      <c r="AP407" s="22"/>
      <c r="AQ407" s="22"/>
      <c r="AR407" s="22"/>
      <c r="AS407" s="22"/>
      <c r="AT407" s="22"/>
      <c r="AU407" s="22"/>
      <c r="AV407" s="22"/>
      <c r="AW407" s="22"/>
      <c r="AX407" s="22"/>
      <c r="AY407" s="22"/>
      <c r="AZ407" s="22"/>
      <c r="BA407" s="22"/>
      <c r="BB407" s="22"/>
      <c r="BC407" s="22"/>
      <c r="BD407" s="22"/>
      <c r="BE407" s="22"/>
      <c r="BF407" s="22"/>
      <c r="BG407" s="22"/>
      <c r="BH407" s="22"/>
      <c r="BI407" s="22"/>
      <c r="BJ407" s="22"/>
      <c r="BK407" s="22"/>
    </row>
    <row r="408" spans="1:63" s="24" customFormat="1" x14ac:dyDescent="0.15">
      <c r="A408" s="22"/>
      <c r="B408" s="23"/>
      <c r="C408" s="23"/>
      <c r="D408" s="23"/>
      <c r="E408" s="23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  <c r="AI408" s="22"/>
      <c r="AJ408" s="22"/>
      <c r="AK408" s="22"/>
      <c r="AL408" s="22"/>
      <c r="AM408" s="22"/>
      <c r="AN408" s="22"/>
      <c r="AO408" s="22"/>
      <c r="AP408" s="22"/>
      <c r="AQ408" s="22"/>
      <c r="AR408" s="22"/>
      <c r="AS408" s="22"/>
      <c r="AT408" s="22"/>
      <c r="AU408" s="22"/>
      <c r="AV408" s="22"/>
      <c r="AW408" s="22"/>
      <c r="AX408" s="22"/>
      <c r="AY408" s="22"/>
      <c r="AZ408" s="22"/>
      <c r="BA408" s="22"/>
      <c r="BB408" s="22"/>
      <c r="BC408" s="22"/>
      <c r="BD408" s="22"/>
      <c r="BE408" s="22"/>
      <c r="BF408" s="22"/>
      <c r="BG408" s="22"/>
      <c r="BH408" s="22"/>
      <c r="BI408" s="22"/>
      <c r="BJ408" s="22"/>
      <c r="BK408" s="22"/>
    </row>
    <row r="409" spans="1:63" s="24" customFormat="1" x14ac:dyDescent="0.15">
      <c r="A409" s="22"/>
      <c r="B409" s="23"/>
      <c r="C409" s="23"/>
      <c r="D409" s="23"/>
      <c r="E409" s="23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  <c r="AI409" s="22"/>
      <c r="AJ409" s="22"/>
      <c r="AK409" s="22"/>
      <c r="AL409" s="22"/>
      <c r="AM409" s="22"/>
      <c r="AN409" s="22"/>
      <c r="AO409" s="22"/>
      <c r="AP409" s="22"/>
      <c r="AQ409" s="22"/>
      <c r="AR409" s="22"/>
      <c r="AS409" s="22"/>
      <c r="AT409" s="22"/>
      <c r="AU409" s="22"/>
      <c r="AV409" s="22"/>
      <c r="AW409" s="22"/>
      <c r="AX409" s="22"/>
      <c r="AY409" s="22"/>
      <c r="AZ409" s="22"/>
      <c r="BA409" s="22"/>
      <c r="BB409" s="22"/>
      <c r="BC409" s="22"/>
      <c r="BD409" s="22"/>
      <c r="BE409" s="22"/>
      <c r="BF409" s="22"/>
      <c r="BG409" s="22"/>
      <c r="BH409" s="22"/>
      <c r="BI409" s="22"/>
      <c r="BJ409" s="22"/>
      <c r="BK409" s="22"/>
    </row>
    <row r="410" spans="1:63" s="24" customFormat="1" x14ac:dyDescent="0.15">
      <c r="A410" s="22"/>
      <c r="B410" s="23"/>
      <c r="C410" s="23"/>
      <c r="D410" s="23"/>
      <c r="E410" s="23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  <c r="AG410" s="22"/>
      <c r="AH410" s="22"/>
      <c r="AI410" s="22"/>
      <c r="AJ410" s="22"/>
      <c r="AK410" s="22"/>
      <c r="AL410" s="22"/>
      <c r="AM410" s="22"/>
      <c r="AN410" s="22"/>
      <c r="AO410" s="22"/>
      <c r="AP410" s="22"/>
      <c r="AQ410" s="22"/>
      <c r="AR410" s="22"/>
      <c r="AS410" s="22"/>
      <c r="AT410" s="22"/>
      <c r="AU410" s="22"/>
      <c r="AV410" s="22"/>
      <c r="AW410" s="22"/>
      <c r="AX410" s="22"/>
      <c r="AY410" s="22"/>
      <c r="AZ410" s="22"/>
      <c r="BA410" s="22"/>
      <c r="BB410" s="22"/>
      <c r="BC410" s="22"/>
      <c r="BD410" s="22"/>
      <c r="BE410" s="22"/>
      <c r="BF410" s="22"/>
      <c r="BG410" s="22"/>
      <c r="BH410" s="22"/>
      <c r="BI410" s="22"/>
      <c r="BJ410" s="22"/>
      <c r="BK410" s="22"/>
    </row>
    <row r="411" spans="1:63" s="24" customFormat="1" x14ac:dyDescent="0.15">
      <c r="A411" s="22"/>
      <c r="B411" s="23"/>
      <c r="C411" s="23"/>
      <c r="D411" s="23"/>
      <c r="E411" s="23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  <c r="AI411" s="22"/>
      <c r="AJ411" s="22"/>
      <c r="AK411" s="22"/>
      <c r="AL411" s="22"/>
      <c r="AM411" s="22"/>
      <c r="AN411" s="22"/>
      <c r="AO411" s="22"/>
      <c r="AP411" s="22"/>
      <c r="AQ411" s="22"/>
      <c r="AR411" s="22"/>
      <c r="AS411" s="22"/>
      <c r="AT411" s="22"/>
      <c r="AU411" s="22"/>
      <c r="AV411" s="22"/>
      <c r="AW411" s="22"/>
      <c r="AX411" s="22"/>
      <c r="AY411" s="22"/>
      <c r="AZ411" s="22"/>
      <c r="BA411" s="22"/>
      <c r="BB411" s="22"/>
      <c r="BC411" s="22"/>
      <c r="BD411" s="22"/>
      <c r="BE411" s="22"/>
      <c r="BF411" s="22"/>
      <c r="BG411" s="22"/>
      <c r="BH411" s="22"/>
      <c r="BI411" s="22"/>
      <c r="BJ411" s="22"/>
      <c r="BK411" s="22"/>
    </row>
    <row r="412" spans="1:63" s="24" customFormat="1" x14ac:dyDescent="0.15">
      <c r="A412" s="22"/>
      <c r="B412" s="23"/>
      <c r="C412" s="23"/>
      <c r="D412" s="23"/>
      <c r="E412" s="23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  <c r="AG412" s="22"/>
      <c r="AH412" s="22"/>
      <c r="AI412" s="22"/>
      <c r="AJ412" s="22"/>
      <c r="AK412" s="22"/>
      <c r="AL412" s="22"/>
      <c r="AM412" s="22"/>
      <c r="AN412" s="22"/>
      <c r="AO412" s="22"/>
      <c r="AP412" s="22"/>
      <c r="AQ412" s="22"/>
      <c r="AR412" s="22"/>
      <c r="AS412" s="22"/>
      <c r="AT412" s="22"/>
      <c r="AU412" s="22"/>
      <c r="AV412" s="22"/>
      <c r="AW412" s="22"/>
      <c r="AX412" s="22"/>
      <c r="AY412" s="22"/>
      <c r="AZ412" s="22"/>
      <c r="BA412" s="22"/>
      <c r="BB412" s="22"/>
      <c r="BC412" s="22"/>
      <c r="BD412" s="22"/>
      <c r="BE412" s="22"/>
      <c r="BF412" s="22"/>
      <c r="BG412" s="22"/>
      <c r="BH412" s="22"/>
      <c r="BI412" s="22"/>
      <c r="BJ412" s="22"/>
      <c r="BK412" s="22"/>
    </row>
    <row r="413" spans="1:63" s="24" customFormat="1" x14ac:dyDescent="0.15">
      <c r="A413" s="22"/>
      <c r="B413" s="23"/>
      <c r="C413" s="23"/>
      <c r="D413" s="23"/>
      <c r="E413" s="23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  <c r="AG413" s="22"/>
      <c r="AH413" s="22"/>
      <c r="AI413" s="22"/>
      <c r="AJ413" s="22"/>
      <c r="AK413" s="22"/>
      <c r="AL413" s="22"/>
      <c r="AM413" s="22"/>
      <c r="AN413" s="22"/>
      <c r="AO413" s="22"/>
      <c r="AP413" s="22"/>
      <c r="AQ413" s="22"/>
      <c r="AR413" s="22"/>
      <c r="AS413" s="22"/>
      <c r="AT413" s="22"/>
      <c r="AU413" s="22"/>
      <c r="AV413" s="22"/>
      <c r="AW413" s="22"/>
      <c r="AX413" s="22"/>
      <c r="AY413" s="22"/>
      <c r="AZ413" s="22"/>
      <c r="BA413" s="22"/>
      <c r="BB413" s="22"/>
      <c r="BC413" s="22"/>
      <c r="BD413" s="22"/>
      <c r="BE413" s="22"/>
      <c r="BF413" s="22"/>
      <c r="BG413" s="22"/>
      <c r="BH413" s="22"/>
      <c r="BI413" s="22"/>
      <c r="BJ413" s="22"/>
      <c r="BK413" s="22"/>
    </row>
    <row r="414" spans="1:63" s="24" customFormat="1" x14ac:dyDescent="0.15">
      <c r="A414" s="25"/>
      <c r="B414" s="26"/>
      <c r="C414" s="26"/>
      <c r="D414" s="26"/>
      <c r="E414" s="26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  <c r="AI414" s="22"/>
      <c r="AJ414" s="22"/>
      <c r="AK414" s="22"/>
      <c r="AL414" s="22"/>
      <c r="AM414" s="22"/>
      <c r="AN414" s="22"/>
      <c r="AO414" s="22"/>
      <c r="AP414" s="22"/>
      <c r="AQ414" s="22"/>
      <c r="AR414" s="22"/>
      <c r="AS414" s="22"/>
      <c r="AT414" s="22"/>
      <c r="AU414" s="22"/>
      <c r="AV414" s="22"/>
      <c r="AW414" s="22"/>
      <c r="AX414" s="22"/>
      <c r="AY414" s="22"/>
      <c r="AZ414" s="22"/>
      <c r="BA414" s="22"/>
      <c r="BB414" s="22"/>
      <c r="BC414" s="22"/>
      <c r="BD414" s="22"/>
      <c r="BE414" s="22"/>
      <c r="BF414" s="22"/>
      <c r="BG414" s="22"/>
      <c r="BH414" s="22"/>
      <c r="BI414" s="22"/>
      <c r="BJ414" s="22"/>
      <c r="BK414" s="22"/>
    </row>
    <row r="415" spans="1:63" s="24" customFormat="1" x14ac:dyDescent="0.15">
      <c r="B415" s="27"/>
      <c r="C415" s="27"/>
      <c r="D415" s="27"/>
      <c r="E415" s="27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  <c r="AH415" s="22"/>
      <c r="AI415" s="22"/>
      <c r="AJ415" s="22"/>
      <c r="AK415" s="22"/>
      <c r="AL415" s="22"/>
      <c r="AM415" s="22"/>
      <c r="AN415" s="22"/>
      <c r="AO415" s="22"/>
      <c r="AP415" s="22"/>
      <c r="AQ415" s="22"/>
      <c r="AR415" s="22"/>
      <c r="AS415" s="22"/>
      <c r="AT415" s="22"/>
      <c r="AU415" s="22"/>
      <c r="AV415" s="22"/>
      <c r="AW415" s="22"/>
      <c r="AX415" s="22"/>
      <c r="AY415" s="22"/>
      <c r="AZ415" s="22"/>
      <c r="BA415" s="22"/>
      <c r="BB415" s="22"/>
      <c r="BC415" s="22"/>
      <c r="BD415" s="22"/>
      <c r="BE415" s="22"/>
      <c r="BF415" s="22"/>
      <c r="BG415" s="22"/>
      <c r="BH415" s="22"/>
      <c r="BI415" s="22"/>
      <c r="BJ415" s="22"/>
      <c r="BK415" s="22"/>
    </row>
    <row r="416" spans="1:63" s="24" customFormat="1" x14ac:dyDescent="0.15">
      <c r="B416" s="27"/>
      <c r="C416" s="27"/>
      <c r="D416" s="27"/>
      <c r="E416" s="27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  <c r="AI416" s="22"/>
      <c r="AJ416" s="22"/>
      <c r="AK416" s="22"/>
      <c r="AL416" s="22"/>
      <c r="AM416" s="22"/>
      <c r="AN416" s="22"/>
      <c r="AO416" s="22"/>
      <c r="AP416" s="22"/>
      <c r="AQ416" s="22"/>
      <c r="AR416" s="22"/>
      <c r="AS416" s="22"/>
      <c r="AT416" s="22"/>
      <c r="AU416" s="22"/>
      <c r="AV416" s="22"/>
      <c r="AW416" s="22"/>
      <c r="AX416" s="22"/>
      <c r="AY416" s="22"/>
      <c r="AZ416" s="22"/>
      <c r="BA416" s="22"/>
      <c r="BB416" s="22"/>
      <c r="BC416" s="22"/>
      <c r="BD416" s="22"/>
      <c r="BE416" s="22"/>
      <c r="BF416" s="22"/>
      <c r="BG416" s="22"/>
      <c r="BH416" s="22"/>
      <c r="BI416" s="22"/>
      <c r="BJ416" s="22"/>
      <c r="BK416" s="22"/>
    </row>
    <row r="417" spans="2:63" s="24" customFormat="1" x14ac:dyDescent="0.15">
      <c r="B417" s="27"/>
      <c r="C417" s="27"/>
      <c r="D417" s="27"/>
      <c r="E417" s="27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  <c r="AI417" s="22"/>
      <c r="AJ417" s="22"/>
      <c r="AK417" s="22"/>
      <c r="AL417" s="22"/>
      <c r="AM417" s="22"/>
      <c r="AN417" s="22"/>
      <c r="AO417" s="22"/>
      <c r="AP417" s="22"/>
      <c r="AQ417" s="22"/>
      <c r="AR417" s="22"/>
      <c r="AS417" s="22"/>
      <c r="AT417" s="22"/>
      <c r="AU417" s="22"/>
      <c r="AV417" s="22"/>
      <c r="AW417" s="22"/>
      <c r="AX417" s="22"/>
      <c r="AY417" s="22"/>
      <c r="AZ417" s="22"/>
      <c r="BA417" s="22"/>
      <c r="BB417" s="22"/>
      <c r="BC417" s="22"/>
      <c r="BD417" s="22"/>
      <c r="BE417" s="22"/>
      <c r="BF417" s="22"/>
      <c r="BG417" s="22"/>
      <c r="BH417" s="22"/>
      <c r="BI417" s="22"/>
      <c r="BJ417" s="22"/>
      <c r="BK417" s="22"/>
    </row>
    <row r="418" spans="2:63" s="24" customFormat="1" x14ac:dyDescent="0.15">
      <c r="B418" s="27"/>
      <c r="C418" s="27"/>
      <c r="D418" s="27"/>
      <c r="E418" s="27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  <c r="AI418" s="22"/>
      <c r="AJ418" s="22"/>
      <c r="AK418" s="22"/>
      <c r="AL418" s="22"/>
      <c r="AM418" s="22"/>
      <c r="AN418" s="22"/>
      <c r="AO418" s="22"/>
      <c r="AP418" s="22"/>
      <c r="AQ418" s="22"/>
      <c r="AR418" s="22"/>
      <c r="AS418" s="22"/>
      <c r="AT418" s="22"/>
      <c r="AU418" s="22"/>
      <c r="AV418" s="22"/>
      <c r="AW418" s="22"/>
      <c r="AX418" s="22"/>
      <c r="AY418" s="22"/>
      <c r="AZ418" s="22"/>
      <c r="BA418" s="22"/>
      <c r="BB418" s="22"/>
      <c r="BC418" s="22"/>
      <c r="BD418" s="22"/>
      <c r="BE418" s="22"/>
      <c r="BF418" s="22"/>
      <c r="BG418" s="22"/>
      <c r="BH418" s="22"/>
      <c r="BI418" s="22"/>
      <c r="BJ418" s="22"/>
      <c r="BK418" s="22"/>
    </row>
    <row r="419" spans="2:63" s="24" customFormat="1" x14ac:dyDescent="0.15">
      <c r="B419" s="27"/>
      <c r="C419" s="27"/>
      <c r="D419" s="27"/>
      <c r="E419" s="27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  <c r="AI419" s="22"/>
      <c r="AJ419" s="22"/>
      <c r="AK419" s="22"/>
      <c r="AL419" s="22"/>
      <c r="AM419" s="22"/>
      <c r="AN419" s="22"/>
      <c r="AO419" s="22"/>
      <c r="AP419" s="22"/>
      <c r="AQ419" s="22"/>
      <c r="AR419" s="22"/>
      <c r="AS419" s="22"/>
      <c r="AT419" s="22"/>
      <c r="AU419" s="22"/>
      <c r="AV419" s="22"/>
      <c r="AW419" s="22"/>
      <c r="AX419" s="22"/>
      <c r="AY419" s="22"/>
      <c r="AZ419" s="22"/>
      <c r="BA419" s="22"/>
      <c r="BB419" s="22"/>
      <c r="BC419" s="22"/>
      <c r="BD419" s="22"/>
      <c r="BE419" s="22"/>
      <c r="BF419" s="22"/>
      <c r="BG419" s="22"/>
      <c r="BH419" s="22"/>
      <c r="BI419" s="22"/>
      <c r="BJ419" s="22"/>
      <c r="BK419" s="22"/>
    </row>
    <row r="420" spans="2:63" s="24" customFormat="1" x14ac:dyDescent="0.15">
      <c r="B420" s="27"/>
      <c r="C420" s="27"/>
      <c r="D420" s="27"/>
      <c r="E420" s="27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  <c r="AI420" s="22"/>
      <c r="AJ420" s="22"/>
      <c r="AK420" s="22"/>
      <c r="AL420" s="22"/>
      <c r="AM420" s="22"/>
      <c r="AN420" s="22"/>
      <c r="AO420" s="22"/>
      <c r="AP420" s="22"/>
      <c r="AQ420" s="22"/>
      <c r="AR420" s="22"/>
      <c r="AS420" s="22"/>
      <c r="AT420" s="22"/>
      <c r="AU420" s="22"/>
      <c r="AV420" s="22"/>
      <c r="AW420" s="22"/>
      <c r="AX420" s="22"/>
      <c r="AY420" s="22"/>
      <c r="AZ420" s="22"/>
      <c r="BA420" s="22"/>
      <c r="BB420" s="22"/>
      <c r="BC420" s="22"/>
      <c r="BD420" s="22"/>
      <c r="BE420" s="22"/>
      <c r="BF420" s="22"/>
      <c r="BG420" s="22"/>
      <c r="BH420" s="22"/>
      <c r="BI420" s="22"/>
      <c r="BJ420" s="22"/>
      <c r="BK420" s="22"/>
    </row>
    <row r="421" spans="2:63" s="24" customFormat="1" x14ac:dyDescent="0.15">
      <c r="B421" s="27"/>
      <c r="C421" s="27"/>
      <c r="D421" s="27"/>
      <c r="E421" s="27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  <c r="AH421" s="22"/>
      <c r="AI421" s="22"/>
      <c r="AJ421" s="22"/>
      <c r="AK421" s="22"/>
      <c r="AL421" s="22"/>
      <c r="AM421" s="22"/>
      <c r="AN421" s="22"/>
      <c r="AO421" s="22"/>
      <c r="AP421" s="22"/>
      <c r="AQ421" s="22"/>
      <c r="AR421" s="22"/>
      <c r="AS421" s="22"/>
      <c r="AT421" s="22"/>
      <c r="AU421" s="22"/>
      <c r="AV421" s="22"/>
      <c r="AW421" s="22"/>
      <c r="AX421" s="22"/>
      <c r="AY421" s="22"/>
      <c r="AZ421" s="22"/>
      <c r="BA421" s="22"/>
      <c r="BB421" s="22"/>
      <c r="BC421" s="22"/>
      <c r="BD421" s="22"/>
      <c r="BE421" s="22"/>
      <c r="BF421" s="22"/>
      <c r="BG421" s="22"/>
      <c r="BH421" s="22"/>
      <c r="BI421" s="22"/>
      <c r="BJ421" s="22"/>
      <c r="BK421" s="22"/>
    </row>
    <row r="422" spans="2:63" s="24" customFormat="1" x14ac:dyDescent="0.15">
      <c r="B422" s="27"/>
      <c r="C422" s="27"/>
      <c r="D422" s="27"/>
      <c r="E422" s="27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  <c r="AH422" s="22"/>
      <c r="AI422" s="22"/>
      <c r="AJ422" s="22"/>
      <c r="AK422" s="22"/>
      <c r="AL422" s="22"/>
      <c r="AM422" s="22"/>
      <c r="AN422" s="22"/>
      <c r="AO422" s="22"/>
      <c r="AP422" s="22"/>
      <c r="AQ422" s="22"/>
      <c r="AR422" s="22"/>
      <c r="AS422" s="22"/>
      <c r="AT422" s="22"/>
      <c r="AU422" s="22"/>
      <c r="AV422" s="22"/>
      <c r="AW422" s="22"/>
      <c r="AX422" s="22"/>
      <c r="AY422" s="22"/>
      <c r="AZ422" s="22"/>
      <c r="BA422" s="22"/>
      <c r="BB422" s="22"/>
      <c r="BC422" s="22"/>
      <c r="BD422" s="22"/>
      <c r="BE422" s="22"/>
      <c r="BF422" s="22"/>
      <c r="BG422" s="22"/>
      <c r="BH422" s="22"/>
      <c r="BI422" s="22"/>
      <c r="BJ422" s="22"/>
      <c r="BK422" s="22"/>
    </row>
    <row r="423" spans="2:63" s="24" customFormat="1" x14ac:dyDescent="0.15">
      <c r="B423" s="27"/>
      <c r="C423" s="27"/>
      <c r="D423" s="27"/>
      <c r="E423" s="27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  <c r="AH423" s="22"/>
      <c r="AI423" s="22"/>
      <c r="AJ423" s="22"/>
      <c r="AK423" s="22"/>
      <c r="AL423" s="22"/>
      <c r="AM423" s="22"/>
      <c r="AN423" s="22"/>
      <c r="AO423" s="22"/>
      <c r="AP423" s="22"/>
      <c r="AQ423" s="22"/>
      <c r="AR423" s="22"/>
      <c r="AS423" s="22"/>
      <c r="AT423" s="22"/>
      <c r="AU423" s="22"/>
      <c r="AV423" s="22"/>
      <c r="AW423" s="22"/>
      <c r="AX423" s="22"/>
      <c r="AY423" s="22"/>
      <c r="AZ423" s="22"/>
      <c r="BA423" s="22"/>
      <c r="BB423" s="22"/>
      <c r="BC423" s="22"/>
      <c r="BD423" s="22"/>
      <c r="BE423" s="22"/>
      <c r="BF423" s="22"/>
      <c r="BG423" s="22"/>
      <c r="BH423" s="22"/>
      <c r="BI423" s="22"/>
      <c r="BJ423" s="22"/>
      <c r="BK423" s="22"/>
    </row>
  </sheetData>
  <phoneticPr fontId="1" type="noConversion"/>
  <conditionalFormatting sqref="A1:A1048576">
    <cfRule type="duplicateValues" dxfId="29" priority="1"/>
  </conditionalFormatting>
  <pageMargins left="0.23622047244094491" right="0.27559055118110237" top="0.39370078740157483" bottom="0.31496062992125984" header="0.19685039370078741" footer="0.15748031496062992"/>
  <pageSetup paperSize="9" scale="75" orientation="portrait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6"/>
  <sheetViews>
    <sheetView showGridLines="0" zoomScaleNormal="100" workbookViewId="0">
      <pane ySplit="1" topLeftCell="A2" activePane="bottomLeft" state="frozen"/>
      <selection activeCell="B1" sqref="B1"/>
      <selection pane="bottomLeft" activeCell="A31" sqref="A31"/>
    </sheetView>
  </sheetViews>
  <sheetFormatPr defaultColWidth="9" defaultRowHeight="14.25" x14ac:dyDescent="0.15"/>
  <cols>
    <col min="1" max="1" width="39.5" style="1" customWidth="1"/>
    <col min="2" max="5" width="15" style="1" customWidth="1"/>
    <col min="6" max="16384" width="9" style="1"/>
  </cols>
  <sheetData>
    <row r="1" spans="1:5" ht="36" customHeight="1" x14ac:dyDescent="0.15">
      <c r="A1" s="16" t="s">
        <v>130</v>
      </c>
      <c r="B1" s="32" t="s">
        <v>273</v>
      </c>
      <c r="C1" s="32" t="s">
        <v>274</v>
      </c>
      <c r="D1" s="32" t="s">
        <v>275</v>
      </c>
      <c r="E1" s="32" t="s">
        <v>276</v>
      </c>
    </row>
    <row r="2" spans="1:5" ht="14.25" customHeight="1" x14ac:dyDescent="0.15">
      <c r="A2" s="33" t="s">
        <v>218</v>
      </c>
    </row>
    <row r="3" spans="1:5" ht="14.25" customHeight="1" x14ac:dyDescent="0.15">
      <c r="A3" s="1" t="s">
        <v>219</v>
      </c>
    </row>
    <row r="4" spans="1:5" ht="14.25" customHeight="1" x14ac:dyDescent="0.15">
      <c r="A4" s="1" t="s">
        <v>220</v>
      </c>
    </row>
    <row r="5" spans="1:5" ht="14.25" customHeight="1" x14ac:dyDescent="0.15">
      <c r="A5" s="33" t="s">
        <v>221</v>
      </c>
    </row>
    <row r="6" spans="1:5" ht="14.25" customHeight="1" x14ac:dyDescent="0.15">
      <c r="A6" s="1" t="s">
        <v>222</v>
      </c>
    </row>
    <row r="7" spans="1:5" ht="14.25" customHeight="1" x14ac:dyDescent="0.15">
      <c r="A7" s="1" t="s">
        <v>223</v>
      </c>
    </row>
    <row r="8" spans="1:5" ht="14.25" customHeight="1" x14ac:dyDescent="0.15">
      <c r="A8" s="4" t="s">
        <v>224</v>
      </c>
    </row>
    <row r="9" spans="1:5" ht="14.25" customHeight="1" x14ac:dyDescent="0.15">
      <c r="A9" s="4" t="s">
        <v>225</v>
      </c>
    </row>
    <row r="10" spans="1:5" ht="14.25" customHeight="1" x14ac:dyDescent="0.15">
      <c r="A10" s="3" t="s">
        <v>226</v>
      </c>
    </row>
    <row r="11" spans="1:5" ht="14.25" customHeight="1" x14ac:dyDescent="0.15">
      <c r="A11" s="3" t="s">
        <v>227</v>
      </c>
    </row>
    <row r="12" spans="1:5" ht="14.25" customHeight="1" x14ac:dyDescent="0.15">
      <c r="A12" s="1" t="s">
        <v>228</v>
      </c>
    </row>
    <row r="13" spans="1:5" ht="14.25" customHeight="1" x14ac:dyDescent="0.15">
      <c r="A13" s="1" t="s">
        <v>229</v>
      </c>
    </row>
    <row r="14" spans="1:5" ht="14.25" customHeight="1" x14ac:dyDescent="0.15">
      <c r="A14" s="1" t="s">
        <v>230</v>
      </c>
    </row>
    <row r="15" spans="1:5" ht="14.25" customHeight="1" x14ac:dyDescent="0.15">
      <c r="A15" s="1" t="s">
        <v>231</v>
      </c>
    </row>
    <row r="16" spans="1:5" ht="14.25" customHeight="1" x14ac:dyDescent="0.15">
      <c r="A16" s="1" t="s">
        <v>232</v>
      </c>
    </row>
    <row r="17" spans="1:1" ht="14.25" customHeight="1" x14ac:dyDescent="0.15">
      <c r="A17" s="1" t="s">
        <v>233</v>
      </c>
    </row>
    <row r="18" spans="1:1" ht="14.25" customHeight="1" x14ac:dyDescent="0.15">
      <c r="A18" s="1" t="s">
        <v>234</v>
      </c>
    </row>
    <row r="19" spans="1:1" ht="14.25" customHeight="1" x14ac:dyDescent="0.15">
      <c r="A19" s="1" t="s">
        <v>235</v>
      </c>
    </row>
    <row r="20" spans="1:1" ht="14.25" customHeight="1" x14ac:dyDescent="0.15">
      <c r="A20" s="1" t="s">
        <v>236</v>
      </c>
    </row>
    <row r="21" spans="1:1" ht="14.25" customHeight="1" x14ac:dyDescent="0.15">
      <c r="A21" s="1" t="s">
        <v>237</v>
      </c>
    </row>
    <row r="22" spans="1:1" ht="14.25" customHeight="1" x14ac:dyDescent="0.15">
      <c r="A22" s="1" t="s">
        <v>238</v>
      </c>
    </row>
    <row r="23" spans="1:1" ht="14.25" customHeight="1" x14ac:dyDescent="0.15">
      <c r="A23" s="1" t="s">
        <v>239</v>
      </c>
    </row>
    <row r="24" spans="1:1" ht="14.25" customHeight="1" x14ac:dyDescent="0.15">
      <c r="A24" s="1" t="s">
        <v>240</v>
      </c>
    </row>
    <row r="25" spans="1:1" ht="15" x14ac:dyDescent="0.15">
      <c r="A25" s="33" t="s">
        <v>241</v>
      </c>
    </row>
    <row r="26" spans="1:1" x14ac:dyDescent="0.15">
      <c r="A26" s="1" t="s">
        <v>242</v>
      </c>
    </row>
    <row r="27" spans="1:1" x14ac:dyDescent="0.15">
      <c r="A27" s="1" t="s">
        <v>243</v>
      </c>
    </row>
    <row r="28" spans="1:1" x14ac:dyDescent="0.15">
      <c r="A28" s="1" t="s">
        <v>244</v>
      </c>
    </row>
    <row r="29" spans="1:1" ht="15" x14ac:dyDescent="0.15">
      <c r="A29" s="33" t="s">
        <v>245</v>
      </c>
    </row>
    <row r="30" spans="1:1" x14ac:dyDescent="0.15">
      <c r="A30" s="1" t="s">
        <v>246</v>
      </c>
    </row>
    <row r="31" spans="1:1" ht="15" x14ac:dyDescent="0.15">
      <c r="A31" s="33" t="s">
        <v>247</v>
      </c>
    </row>
    <row r="32" spans="1:1" x14ac:dyDescent="0.15">
      <c r="A32" s="1" t="s">
        <v>248</v>
      </c>
    </row>
    <row r="33" spans="1:1" x14ac:dyDescent="0.15">
      <c r="A33" s="1" t="s">
        <v>249</v>
      </c>
    </row>
    <row r="34" spans="1:1" x14ac:dyDescent="0.15">
      <c r="A34" s="1" t="s">
        <v>250</v>
      </c>
    </row>
    <row r="35" spans="1:1" x14ac:dyDescent="0.15">
      <c r="A35" s="1" t="s">
        <v>251</v>
      </c>
    </row>
    <row r="36" spans="1:1" ht="15" x14ac:dyDescent="0.15">
      <c r="A36" s="33" t="s">
        <v>252</v>
      </c>
    </row>
    <row r="37" spans="1:1" x14ac:dyDescent="0.15">
      <c r="A37" s="1" t="s">
        <v>253</v>
      </c>
    </row>
    <row r="38" spans="1:1" x14ac:dyDescent="0.15">
      <c r="A38" s="1" t="s">
        <v>254</v>
      </c>
    </row>
    <row r="39" spans="1:1" x14ac:dyDescent="0.15">
      <c r="A39" s="1" t="s">
        <v>255</v>
      </c>
    </row>
    <row r="40" spans="1:1" x14ac:dyDescent="0.15">
      <c r="A40" s="1" t="s">
        <v>256</v>
      </c>
    </row>
    <row r="41" spans="1:1" x14ac:dyDescent="0.15">
      <c r="A41" s="1" t="s">
        <v>257</v>
      </c>
    </row>
    <row r="42" spans="1:1" x14ac:dyDescent="0.15">
      <c r="A42" s="1" t="s">
        <v>258</v>
      </c>
    </row>
    <row r="43" spans="1:1" x14ac:dyDescent="0.15">
      <c r="A43" s="1" t="s">
        <v>259</v>
      </c>
    </row>
    <row r="44" spans="1:1" x14ac:dyDescent="0.15">
      <c r="A44" s="1" t="s">
        <v>260</v>
      </c>
    </row>
    <row r="45" spans="1:1" x14ac:dyDescent="0.15">
      <c r="A45" s="1" t="s">
        <v>261</v>
      </c>
    </row>
    <row r="46" spans="1:1" x14ac:dyDescent="0.15">
      <c r="A46" s="1" t="s">
        <v>262</v>
      </c>
    </row>
    <row r="47" spans="1:1" x14ac:dyDescent="0.15">
      <c r="A47" s="1" t="s">
        <v>263</v>
      </c>
    </row>
    <row r="48" spans="1:1" x14ac:dyDescent="0.15">
      <c r="A48" s="1" t="s">
        <v>264</v>
      </c>
    </row>
    <row r="49" spans="1:1" x14ac:dyDescent="0.15">
      <c r="A49" s="1" t="s">
        <v>265</v>
      </c>
    </row>
    <row r="50" spans="1:1" x14ac:dyDescent="0.15">
      <c r="A50" s="1" t="s">
        <v>266</v>
      </c>
    </row>
    <row r="51" spans="1:1" x14ac:dyDescent="0.15">
      <c r="A51" s="1" t="s">
        <v>267</v>
      </c>
    </row>
    <row r="52" spans="1:1" x14ac:dyDescent="0.15">
      <c r="A52" s="1" t="s">
        <v>268</v>
      </c>
    </row>
    <row r="53" spans="1:1" ht="15" x14ac:dyDescent="0.15">
      <c r="A53" s="33" t="s">
        <v>269</v>
      </c>
    </row>
    <row r="54" spans="1:1" ht="15" x14ac:dyDescent="0.15">
      <c r="A54" s="33" t="s">
        <v>270</v>
      </c>
    </row>
    <row r="55" spans="1:1" x14ac:dyDescent="0.15">
      <c r="A55" s="1" t="s">
        <v>271</v>
      </c>
    </row>
    <row r="56" spans="1:1" x14ac:dyDescent="0.15">
      <c r="A56" s="1" t="s">
        <v>272</v>
      </c>
    </row>
  </sheetData>
  <phoneticPr fontId="1" type="noConversion"/>
  <conditionalFormatting sqref="A1:A1048576">
    <cfRule type="duplicateValues" dxfId="19" priority="1"/>
  </conditionalFormatting>
  <pageMargins left="0.23622047244094491" right="0.23622047244094491" top="0.98425196850393704" bottom="0.98425196850393704" header="0.51181102362204722" footer="0.51181102362204722"/>
  <pageSetup paperSize="9" scale="75" orientation="landscape" r:id="rId1"/>
  <headerFooter alignWithMargins="0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6"/>
  <sheetViews>
    <sheetView showGridLines="0" tabSelected="1" topLeftCell="A16" zoomScaleNormal="100" workbookViewId="0">
      <selection activeCell="A44" sqref="A44"/>
    </sheetView>
  </sheetViews>
  <sheetFormatPr defaultColWidth="9" defaultRowHeight="14.25" customHeight="1" x14ac:dyDescent="0.15"/>
  <cols>
    <col min="1" max="1" width="51.625" style="2" customWidth="1"/>
    <col min="2" max="5" width="15" style="2" customWidth="1"/>
    <col min="6" max="16384" width="9" style="2"/>
  </cols>
  <sheetData>
    <row r="1" spans="1:5" ht="36.75" customHeight="1" x14ac:dyDescent="0.15">
      <c r="A1" s="16" t="s">
        <v>130</v>
      </c>
      <c r="B1" s="32" t="s">
        <v>273</v>
      </c>
      <c r="C1" s="32" t="s">
        <v>274</v>
      </c>
      <c r="D1" s="32" t="s">
        <v>275</v>
      </c>
      <c r="E1" s="32" t="s">
        <v>276</v>
      </c>
    </row>
    <row r="2" spans="1:5" ht="14.25" customHeight="1" x14ac:dyDescent="0.15">
      <c r="A2" s="2" t="s">
        <v>277</v>
      </c>
    </row>
    <row r="3" spans="1:5" ht="14.25" customHeight="1" x14ac:dyDescent="0.15">
      <c r="A3" s="2" t="s">
        <v>278</v>
      </c>
    </row>
    <row r="4" spans="1:5" ht="14.25" customHeight="1" x14ac:dyDescent="0.15">
      <c r="A4" s="2" t="s">
        <v>279</v>
      </c>
    </row>
    <row r="5" spans="1:5" ht="14.25" customHeight="1" x14ac:dyDescent="0.15">
      <c r="A5" s="2" t="s">
        <v>280</v>
      </c>
    </row>
    <row r="6" spans="1:5" ht="14.25" customHeight="1" x14ac:dyDescent="0.15">
      <c r="A6" s="2" t="s">
        <v>281</v>
      </c>
    </row>
    <row r="7" spans="1:5" ht="14.25" customHeight="1" x14ac:dyDescent="0.15">
      <c r="A7" s="2" t="s">
        <v>282</v>
      </c>
    </row>
    <row r="8" spans="1:5" ht="14.25" customHeight="1" x14ac:dyDescent="0.15">
      <c r="A8" s="2" t="s">
        <v>283</v>
      </c>
    </row>
    <row r="9" spans="1:5" ht="14.25" customHeight="1" x14ac:dyDescent="0.15">
      <c r="A9" s="2" t="s">
        <v>284</v>
      </c>
    </row>
    <row r="10" spans="1:5" ht="14.25" customHeight="1" x14ac:dyDescent="0.15">
      <c r="A10" s="34" t="s">
        <v>285</v>
      </c>
    </row>
    <row r="11" spans="1:5" ht="14.25" customHeight="1" x14ac:dyDescent="0.15">
      <c r="A11" s="2" t="s">
        <v>286</v>
      </c>
    </row>
    <row r="12" spans="1:5" ht="14.25" customHeight="1" x14ac:dyDescent="0.15">
      <c r="A12" s="2" t="s">
        <v>287</v>
      </c>
    </row>
    <row r="13" spans="1:5" ht="14.25" customHeight="1" x14ac:dyDescent="0.15">
      <c r="A13" s="2" t="s">
        <v>288</v>
      </c>
    </row>
    <row r="14" spans="1:5" ht="14.25" customHeight="1" x14ac:dyDescent="0.15">
      <c r="A14" s="2" t="s">
        <v>289</v>
      </c>
    </row>
    <row r="15" spans="1:5" ht="14.25" customHeight="1" x14ac:dyDescent="0.15">
      <c r="A15" s="34" t="s">
        <v>290</v>
      </c>
    </row>
    <row r="16" spans="1:5" ht="14.25" customHeight="1" x14ac:dyDescent="0.15">
      <c r="A16" s="34" t="s">
        <v>291</v>
      </c>
    </row>
    <row r="17" spans="1:1" ht="14.25" customHeight="1" x14ac:dyDescent="0.15">
      <c r="A17" s="2" t="s">
        <v>292</v>
      </c>
    </row>
    <row r="18" spans="1:1" ht="14.25" customHeight="1" x14ac:dyDescent="0.15">
      <c r="A18" s="2" t="s">
        <v>293</v>
      </c>
    </row>
    <row r="19" spans="1:1" ht="14.25" customHeight="1" x14ac:dyDescent="0.15">
      <c r="A19" s="2" t="s">
        <v>294</v>
      </c>
    </row>
    <row r="20" spans="1:1" ht="14.25" customHeight="1" x14ac:dyDescent="0.15">
      <c r="A20" s="2" t="s">
        <v>295</v>
      </c>
    </row>
    <row r="21" spans="1:1" ht="14.25" customHeight="1" x14ac:dyDescent="0.15">
      <c r="A21" s="2" t="s">
        <v>296</v>
      </c>
    </row>
    <row r="22" spans="1:1" ht="14.25" customHeight="1" x14ac:dyDescent="0.15">
      <c r="A22" s="2" t="s">
        <v>297</v>
      </c>
    </row>
    <row r="23" spans="1:1" ht="14.25" customHeight="1" x14ac:dyDescent="0.15">
      <c r="A23" s="2" t="s">
        <v>298</v>
      </c>
    </row>
    <row r="24" spans="1:1" ht="14.25" customHeight="1" x14ac:dyDescent="0.15">
      <c r="A24" s="34" t="s">
        <v>299</v>
      </c>
    </row>
    <row r="25" spans="1:1" ht="14.25" customHeight="1" x14ac:dyDescent="0.15">
      <c r="A25" s="2" t="s">
        <v>300</v>
      </c>
    </row>
    <row r="26" spans="1:1" ht="14.25" customHeight="1" x14ac:dyDescent="0.15">
      <c r="A26" s="2" t="s">
        <v>301</v>
      </c>
    </row>
    <row r="27" spans="1:1" ht="14.25" customHeight="1" x14ac:dyDescent="0.15">
      <c r="A27" s="2" t="s">
        <v>302</v>
      </c>
    </row>
    <row r="28" spans="1:1" ht="14.25" customHeight="1" x14ac:dyDescent="0.15">
      <c r="A28" s="34" t="s">
        <v>303</v>
      </c>
    </row>
    <row r="29" spans="1:1" ht="14.25" customHeight="1" x14ac:dyDescent="0.15">
      <c r="A29" s="34" t="s">
        <v>304</v>
      </c>
    </row>
    <row r="30" spans="1:1" ht="14.25" customHeight="1" x14ac:dyDescent="0.15">
      <c r="A30" s="2" t="s">
        <v>305</v>
      </c>
    </row>
    <row r="31" spans="1:1" ht="14.25" customHeight="1" x14ac:dyDescent="0.15">
      <c r="A31" s="2" t="s">
        <v>306</v>
      </c>
    </row>
    <row r="32" spans="1:1" ht="14.25" customHeight="1" x14ac:dyDescent="0.15">
      <c r="A32" s="2" t="s">
        <v>307</v>
      </c>
    </row>
    <row r="33" spans="1:1" ht="14.25" customHeight="1" x14ac:dyDescent="0.15">
      <c r="A33" s="2" t="s">
        <v>308</v>
      </c>
    </row>
    <row r="34" spans="1:1" ht="14.25" customHeight="1" x14ac:dyDescent="0.15">
      <c r="A34" s="2" t="s">
        <v>309</v>
      </c>
    </row>
    <row r="35" spans="1:1" ht="14.25" customHeight="1" x14ac:dyDescent="0.15">
      <c r="A35" s="2" t="s">
        <v>310</v>
      </c>
    </row>
    <row r="36" spans="1:1" ht="14.25" customHeight="1" x14ac:dyDescent="0.15">
      <c r="A36" s="34" t="s">
        <v>311</v>
      </c>
    </row>
    <row r="37" spans="1:1" ht="14.25" customHeight="1" x14ac:dyDescent="0.15">
      <c r="A37" s="2" t="s">
        <v>312</v>
      </c>
    </row>
    <row r="38" spans="1:1" ht="14.25" customHeight="1" x14ac:dyDescent="0.15">
      <c r="A38" s="2" t="s">
        <v>313</v>
      </c>
    </row>
    <row r="39" spans="1:1" ht="14.25" customHeight="1" x14ac:dyDescent="0.15">
      <c r="A39" s="2" t="s">
        <v>314</v>
      </c>
    </row>
    <row r="40" spans="1:1" ht="14.25" customHeight="1" x14ac:dyDescent="0.15">
      <c r="A40" s="2" t="s">
        <v>315</v>
      </c>
    </row>
    <row r="41" spans="1:1" ht="14.25" customHeight="1" x14ac:dyDescent="0.15">
      <c r="A41" s="34" t="s">
        <v>316</v>
      </c>
    </row>
    <row r="42" spans="1:1" ht="14.25" customHeight="1" x14ac:dyDescent="0.15">
      <c r="A42" s="34" t="s">
        <v>317</v>
      </c>
    </row>
    <row r="43" spans="1:1" ht="14.25" customHeight="1" x14ac:dyDescent="0.15">
      <c r="A43" s="2" t="s">
        <v>318</v>
      </c>
    </row>
    <row r="44" spans="1:1" ht="14.25" customHeight="1" x14ac:dyDescent="0.15">
      <c r="A44" s="34" t="s">
        <v>319</v>
      </c>
    </row>
    <row r="45" spans="1:1" ht="14.25" customHeight="1" x14ac:dyDescent="0.15">
      <c r="A45" s="2" t="s">
        <v>320</v>
      </c>
    </row>
    <row r="46" spans="1:1" ht="14.25" customHeight="1" x14ac:dyDescent="0.15">
      <c r="A46" s="2" t="s">
        <v>321</v>
      </c>
    </row>
  </sheetData>
  <phoneticPr fontId="1" type="noConversion"/>
  <conditionalFormatting sqref="A2:A46">
    <cfRule type="duplicateValues" dxfId="9" priority="8"/>
  </conditionalFormatting>
  <pageMargins left="0.75" right="0.75" top="1" bottom="1" header="0.5" footer="0.5"/>
  <pageSetup paperSize="9" orientation="portrait" r:id="rId1"/>
  <headerFooter alignWithMargins="0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20"/>
  <sheetViews>
    <sheetView zoomScaleNormal="100" workbookViewId="0">
      <pane ySplit="1" topLeftCell="A20" activePane="bottomLeft" state="frozen"/>
      <selection pane="bottomLeft" activeCell="D21" sqref="D21"/>
    </sheetView>
  </sheetViews>
  <sheetFormatPr defaultColWidth="8.75" defaultRowHeight="12" x14ac:dyDescent="0.15"/>
  <cols>
    <col min="1" max="1" width="30.875" style="6" customWidth="1"/>
    <col min="2" max="2" width="11.375" style="6" customWidth="1"/>
    <col min="3" max="6" width="9.625" style="6" customWidth="1"/>
    <col min="7" max="16384" width="8.75" style="6"/>
  </cols>
  <sheetData>
    <row r="1" spans="1:6" ht="12.6" customHeight="1" x14ac:dyDescent="0.15">
      <c r="A1" s="6" t="s">
        <v>30</v>
      </c>
      <c r="B1" s="5">
        <v>10000</v>
      </c>
    </row>
    <row r="2" spans="1:6" ht="12.6" customHeight="1" x14ac:dyDescent="0.15"/>
    <row r="3" spans="1:6" ht="12.6" customHeight="1" x14ac:dyDescent="0.15"/>
    <row r="4" spans="1:6" ht="12.6" customHeight="1" x14ac:dyDescent="0.15">
      <c r="B4" s="7" t="str">
        <f>表1资产负债表!B1</f>
        <v>2017年</v>
      </c>
      <c r="C4" s="7" t="str">
        <f>表1资产负债表!C1</f>
        <v>2018年</v>
      </c>
      <c r="D4" s="7" t="str">
        <f>表1资产负债表!D1</f>
        <v>2019年</v>
      </c>
      <c r="E4" s="7" t="str">
        <f>表1资产负债表!E1</f>
        <v>2020年</v>
      </c>
      <c r="F4" s="7" t="e">
        <f>表1资产负债表!#REF!</f>
        <v>#REF!</v>
      </c>
    </row>
    <row r="5" spans="1:6" ht="12.6" customHeight="1" x14ac:dyDescent="0.15">
      <c r="A5" s="6" t="s">
        <v>20</v>
      </c>
      <c r="B5" s="8" t="e">
        <f>(表1资产负债表!#REF!)/B1</f>
        <v>#REF!</v>
      </c>
      <c r="C5" s="8" t="e">
        <f>(表1资产负债表!#REF!)/B1</f>
        <v>#REF!</v>
      </c>
      <c r="D5" s="8" t="e">
        <f>(表1资产负债表!#REF!)/B1</f>
        <v>#REF!</v>
      </c>
      <c r="E5" s="8" t="e">
        <f>(表1资产负债表!#REF!)/B1</f>
        <v>#REF!</v>
      </c>
      <c r="F5" s="8" t="e">
        <f>(表1资产负债表!#REF!)/B1</f>
        <v>#REF!</v>
      </c>
    </row>
    <row r="6" spans="1:6" ht="12.6" customHeight="1" x14ac:dyDescent="0.15">
      <c r="A6" s="6" t="s">
        <v>21</v>
      </c>
      <c r="B6" s="8" t="e">
        <f>(表1资产负债表!#REF!)/B1</f>
        <v>#REF!</v>
      </c>
      <c r="C6" s="8" t="e">
        <f>(表1资产负债表!#REF!)/B1</f>
        <v>#REF!</v>
      </c>
      <c r="D6" s="8" t="e">
        <f>(表1资产负债表!#REF!)/B1</f>
        <v>#REF!</v>
      </c>
      <c r="E6" s="8" t="e">
        <f>(表1资产负债表!#REF!)/B1</f>
        <v>#REF!</v>
      </c>
      <c r="F6" s="8" t="e">
        <f>(表1资产负债表!#REF!)/B1</f>
        <v>#REF!</v>
      </c>
    </row>
    <row r="7" spans="1:6" ht="12.6" customHeight="1" x14ac:dyDescent="0.15">
      <c r="A7" s="6" t="s">
        <v>22</v>
      </c>
      <c r="B7" s="8" t="e">
        <f>(表1资产负债表!#REF!)/B1</f>
        <v>#REF!</v>
      </c>
      <c r="C7" s="8" t="e">
        <f>(表1资产负债表!#REF!)/B1</f>
        <v>#REF!</v>
      </c>
      <c r="D7" s="8" t="e">
        <f>(表1资产负债表!#REF!)/B1</f>
        <v>#REF!</v>
      </c>
      <c r="E7" s="8" t="e">
        <f>(表1资产负债表!#REF!)/B1</f>
        <v>#REF!</v>
      </c>
      <c r="F7" s="8" t="e">
        <f>(表1资产负债表!#REF!)/B1</f>
        <v>#REF!</v>
      </c>
    </row>
    <row r="8" spans="1:6" ht="12.6" customHeight="1" x14ac:dyDescent="0.15">
      <c r="A8" s="6" t="s">
        <v>53</v>
      </c>
      <c r="B8" s="9" t="e">
        <f>B6/B5</f>
        <v>#REF!</v>
      </c>
      <c r="C8" s="9" t="e">
        <f t="shared" ref="C8:F8" si="0">C6/C5</f>
        <v>#REF!</v>
      </c>
      <c r="D8" s="9" t="e">
        <f t="shared" si="0"/>
        <v>#REF!</v>
      </c>
      <c r="E8" s="9" t="e">
        <f t="shared" si="0"/>
        <v>#REF!</v>
      </c>
      <c r="F8" s="9" t="e">
        <f t="shared" si="0"/>
        <v>#REF!</v>
      </c>
    </row>
    <row r="9" spans="1:6" ht="12.6" customHeight="1" x14ac:dyDescent="0.15">
      <c r="B9" s="7" t="str">
        <f>表1资产负债表!C1</f>
        <v>2018年</v>
      </c>
      <c r="C9" s="7" t="str">
        <f>表1资产负债表!D1</f>
        <v>2019年</v>
      </c>
      <c r="D9" s="7" t="str">
        <f>表1资产负债表!E1</f>
        <v>2020年</v>
      </c>
      <c r="E9" s="7" t="e">
        <f>表1资产负债表!#REF!</f>
        <v>#REF!</v>
      </c>
    </row>
    <row r="10" spans="1:6" ht="12.6" customHeight="1" x14ac:dyDescent="0.15">
      <c r="A10" s="6" t="s">
        <v>23</v>
      </c>
      <c r="B10" s="9" t="e">
        <f>B33</f>
        <v>#REF!</v>
      </c>
      <c r="C10" s="9" t="e">
        <f>C33</f>
        <v>#REF!</v>
      </c>
      <c r="D10" s="9" t="e">
        <f>D33</f>
        <v>#REF!</v>
      </c>
      <c r="E10" s="9" t="e">
        <f>E33</f>
        <v>#REF!</v>
      </c>
    </row>
    <row r="11" spans="1:6" ht="12.6" customHeight="1" x14ac:dyDescent="0.15">
      <c r="A11" s="6" t="s">
        <v>24</v>
      </c>
      <c r="B11" s="9" t="e">
        <f t="shared" ref="B11:D12" si="1">(C6-B6)/B6</f>
        <v>#REF!</v>
      </c>
      <c r="C11" s="9" t="e">
        <f t="shared" si="1"/>
        <v>#REF!</v>
      </c>
      <c r="D11" s="9" t="e">
        <f t="shared" si="1"/>
        <v>#REF!</v>
      </c>
      <c r="E11" s="9" t="e">
        <f>(E6-D6)/D6</f>
        <v>#REF!</v>
      </c>
    </row>
    <row r="12" spans="1:6" ht="12.6" customHeight="1" x14ac:dyDescent="0.15">
      <c r="A12" s="6" t="s">
        <v>25</v>
      </c>
      <c r="B12" s="9" t="e">
        <f t="shared" si="1"/>
        <v>#REF!</v>
      </c>
      <c r="C12" s="9" t="e">
        <f t="shared" si="1"/>
        <v>#REF!</v>
      </c>
      <c r="D12" s="9" t="e">
        <f t="shared" si="1"/>
        <v>#REF!</v>
      </c>
      <c r="E12" s="9" t="e">
        <f>(E7-D7)/D7</f>
        <v>#REF!</v>
      </c>
    </row>
    <row r="13" spans="1:6" ht="12.6" customHeight="1" x14ac:dyDescent="0.15">
      <c r="B13" s="7" t="str">
        <f>表1资产负债表!C1</f>
        <v>2018年</v>
      </c>
      <c r="C13" s="7" t="str">
        <f>表1资产负债表!D1</f>
        <v>2019年</v>
      </c>
      <c r="D13" s="7" t="str">
        <f>表1资产负债表!E1</f>
        <v>2020年</v>
      </c>
      <c r="E13" s="7" t="e">
        <f>表1资产负债表!#REF!</f>
        <v>#REF!</v>
      </c>
    </row>
    <row r="14" spans="1:6" ht="12.6" customHeight="1" x14ac:dyDescent="0.15">
      <c r="A14" s="6" t="s">
        <v>26</v>
      </c>
      <c r="B14" s="8" t="e">
        <f>B29</f>
        <v>#REF!</v>
      </c>
      <c r="C14" s="8" t="e">
        <f>C29</f>
        <v>#REF!</v>
      </c>
      <c r="D14" s="8" t="e">
        <f>D29</f>
        <v>#REF!</v>
      </c>
      <c r="E14" s="8" t="e">
        <f>E29</f>
        <v>#REF!</v>
      </c>
    </row>
    <row r="15" spans="1:6" ht="12.6" customHeight="1" x14ac:dyDescent="0.15">
      <c r="A15" s="6" t="s">
        <v>27</v>
      </c>
      <c r="B15" s="8" t="e">
        <f>B72</f>
        <v>#REF!</v>
      </c>
      <c r="C15" s="8" t="e">
        <f>C72</f>
        <v>#REF!</v>
      </c>
      <c r="D15" s="8" t="e">
        <f>D72</f>
        <v>#REF!</v>
      </c>
      <c r="E15" s="8" t="e">
        <f>E72</f>
        <v>#REF!</v>
      </c>
    </row>
    <row r="16" spans="1:6" ht="12.6" customHeight="1" x14ac:dyDescent="0.15">
      <c r="A16" s="6" t="s">
        <v>28</v>
      </c>
      <c r="B16" s="8" t="e">
        <f>(表1资产负债表!#REF!-表1资产负债表!#REF!)/B1</f>
        <v>#REF!</v>
      </c>
      <c r="C16" s="8" t="e">
        <f>(表1资产负债表!#REF!-表1资产负债表!#REF!)/B1</f>
        <v>#REF!</v>
      </c>
      <c r="D16" s="8" t="e">
        <f>(表1资产负债表!#REF!-表1资产负债表!#REF!)/B1</f>
        <v>#REF!</v>
      </c>
      <c r="E16" s="8" t="e">
        <f>(表1资产负债表!#REF!-表1资产负债表!#REF!)/B1</f>
        <v>#REF!</v>
      </c>
    </row>
    <row r="17" spans="1:6" ht="12.6" customHeight="1" x14ac:dyDescent="0.15"/>
    <row r="18" spans="1:6" ht="12.6" customHeight="1" x14ac:dyDescent="0.15"/>
    <row r="19" spans="1:6" ht="12.6" customHeight="1" x14ac:dyDescent="0.15"/>
    <row r="20" spans="1:6" ht="12.6" customHeight="1" x14ac:dyDescent="0.15">
      <c r="A20" s="5" t="s">
        <v>37</v>
      </c>
    </row>
    <row r="21" spans="1:6" ht="12.6" customHeight="1" x14ac:dyDescent="0.15">
      <c r="B21" s="7" t="str">
        <f>表1资产负债表!B1</f>
        <v>2017年</v>
      </c>
      <c r="C21" s="7" t="str">
        <f>表1资产负债表!C1</f>
        <v>2018年</v>
      </c>
      <c r="D21" s="7" t="str">
        <f>表1资产负债表!D1</f>
        <v>2019年</v>
      </c>
      <c r="E21" s="7" t="str">
        <f>表1资产负债表!E1</f>
        <v>2020年</v>
      </c>
      <c r="F21" s="7" t="e">
        <f>表1资产负债表!#REF!</f>
        <v>#REF!</v>
      </c>
    </row>
    <row r="22" spans="1:6" ht="12.6" customHeight="1" x14ac:dyDescent="0.15">
      <c r="A22" s="6" t="s">
        <v>5</v>
      </c>
      <c r="B22" s="9" t="e">
        <f>表1资产负债表!#REF!/表1资产负债表!#REF!</f>
        <v>#REF!</v>
      </c>
      <c r="C22" s="9" t="e">
        <f>表1资产负债表!#REF!/表1资产负债表!#REF!</f>
        <v>#REF!</v>
      </c>
      <c r="D22" s="9" t="e">
        <f>表1资产负债表!#REF!/表1资产负债表!#REF!</f>
        <v>#REF!</v>
      </c>
      <c r="E22" s="9" t="e">
        <f>表1资产负债表!#REF!/表1资产负债表!#REF!</f>
        <v>#REF!</v>
      </c>
      <c r="F22" s="9" t="e">
        <f>表1资产负债表!#REF!/表1资产负债表!#REF!</f>
        <v>#REF!</v>
      </c>
    </row>
    <row r="23" spans="1:6" ht="12.6" customHeight="1" x14ac:dyDescent="0.15">
      <c r="A23" s="6" t="s">
        <v>6</v>
      </c>
      <c r="B23" s="9" t="e">
        <f>表1资产负债表!#REF!/表1资产负债表!#REF!</f>
        <v>#REF!</v>
      </c>
      <c r="C23" s="9" t="e">
        <f>表1资产负债表!#REF!/表1资产负债表!#REF!</f>
        <v>#REF!</v>
      </c>
      <c r="D23" s="9" t="e">
        <f>表1资产负债表!#REF!/表1资产负债表!#REF!</f>
        <v>#REF!</v>
      </c>
      <c r="E23" s="9" t="e">
        <f>表1资产负债表!#REF!/表1资产负债表!#REF!</f>
        <v>#REF!</v>
      </c>
      <c r="F23" s="9" t="e">
        <f>表1资产负债表!#REF!/表1资产负债表!#REF!</f>
        <v>#REF!</v>
      </c>
    </row>
    <row r="24" spans="1:6" ht="12.6" hidden="1" customHeight="1" x14ac:dyDescent="0.15">
      <c r="B24" s="9" t="str">
        <f>表1资产负债表!B1</f>
        <v>2017年</v>
      </c>
      <c r="C24" s="9" t="str">
        <f>表1资产负债表!C1</f>
        <v>2018年</v>
      </c>
      <c r="D24" s="9" t="str">
        <f>表1资产负债表!D1</f>
        <v>2019年</v>
      </c>
      <c r="E24" s="9" t="str">
        <f>表1资产负债表!E1</f>
        <v>2020年</v>
      </c>
      <c r="F24" s="7" t="e">
        <f>表1资产负债表!#REF!</f>
        <v>#REF!</v>
      </c>
    </row>
    <row r="25" spans="1:6" ht="12.6" customHeight="1" x14ac:dyDescent="0.15">
      <c r="A25" s="6" t="s">
        <v>36</v>
      </c>
      <c r="B25" s="8" t="e">
        <f>B5</f>
        <v>#REF!</v>
      </c>
      <c r="C25" s="8" t="e">
        <f t="shared" ref="C25:F25" si="2">C5</f>
        <v>#REF!</v>
      </c>
      <c r="D25" s="8" t="e">
        <f t="shared" si="2"/>
        <v>#REF!</v>
      </c>
      <c r="E25" s="8" t="e">
        <f t="shared" si="2"/>
        <v>#REF!</v>
      </c>
      <c r="F25" s="8" t="e">
        <f t="shared" si="2"/>
        <v>#REF!</v>
      </c>
    </row>
    <row r="26" spans="1:6" ht="12.6" customHeight="1" x14ac:dyDescent="0.15">
      <c r="A26" s="6" t="s">
        <v>29</v>
      </c>
      <c r="B26" s="8" t="e">
        <f>表1资产负债表!#REF!/B1</f>
        <v>#REF!</v>
      </c>
      <c r="C26" s="8" t="e">
        <f>表1资产负债表!#REF!/B1</f>
        <v>#REF!</v>
      </c>
      <c r="D26" s="8" t="e">
        <f>表1资产负债表!#REF!/B1</f>
        <v>#REF!</v>
      </c>
      <c r="E26" s="8" t="e">
        <f>表1资产负债表!#REF!/B1</f>
        <v>#REF!</v>
      </c>
      <c r="F26" s="8" t="e">
        <f>表1资产负债表!#REF!/B1</f>
        <v>#REF!</v>
      </c>
    </row>
    <row r="27" spans="1:6" ht="12.6" customHeight="1" x14ac:dyDescent="0.15">
      <c r="A27" s="6" t="s">
        <v>4</v>
      </c>
      <c r="B27" s="8" t="e">
        <f>表1资产负债表!#REF!/B1</f>
        <v>#REF!</v>
      </c>
      <c r="C27" s="8" t="e">
        <f>表1资产负债表!#REF!/B1</f>
        <v>#REF!</v>
      </c>
      <c r="D27" s="8" t="e">
        <f>表1资产负债表!#REF!/B1</f>
        <v>#REF!</v>
      </c>
      <c r="E27" s="8" t="e">
        <f>表1资产负债表!#REF!/B1</f>
        <v>#REF!</v>
      </c>
      <c r="F27" s="8" t="e">
        <f>表1资产负债表!#REF!/B1</f>
        <v>#REF!</v>
      </c>
    </row>
    <row r="28" spans="1:6" ht="12.6" customHeight="1" x14ac:dyDescent="0.15">
      <c r="B28" s="7" t="str">
        <f>表1资产负债表!C1</f>
        <v>2018年</v>
      </c>
      <c r="C28" s="7" t="str">
        <f>表1资产负债表!D1</f>
        <v>2019年</v>
      </c>
      <c r="D28" s="7" t="str">
        <f>表1资产负债表!E1</f>
        <v>2020年</v>
      </c>
      <c r="E28" s="7" t="e">
        <f>表1资产负债表!#REF!</f>
        <v>#REF!</v>
      </c>
    </row>
    <row r="29" spans="1:6" ht="12.6" customHeight="1" x14ac:dyDescent="0.15">
      <c r="A29" s="6" t="s">
        <v>33</v>
      </c>
      <c r="B29" s="8" t="e">
        <f>(表1资产负债表!#REF!-表1资产负债表!#REF!)/B1</f>
        <v>#REF!</v>
      </c>
      <c r="C29" s="8" t="e">
        <f>(表1资产负债表!#REF!-表1资产负债表!#REF!)/B1</f>
        <v>#REF!</v>
      </c>
      <c r="D29" s="8" t="e">
        <f>(表1资产负债表!#REF!-表1资产负债表!#REF!)/B1</f>
        <v>#REF!</v>
      </c>
      <c r="E29" s="8" t="e">
        <f>(表1资产负债表!#REF!-表1资产负债表!#REF!)/B1</f>
        <v>#REF!</v>
      </c>
    </row>
    <row r="30" spans="1:6" ht="12.6" customHeight="1" x14ac:dyDescent="0.15">
      <c r="A30" s="6" t="s">
        <v>34</v>
      </c>
      <c r="B30" s="8" t="e">
        <f>(表1资产负债表!#REF!-表1资产负债表!#REF!)/B1</f>
        <v>#REF!</v>
      </c>
      <c r="C30" s="8" t="e">
        <f>(表1资产负债表!#REF!-表1资产负债表!#REF!)/B1</f>
        <v>#REF!</v>
      </c>
      <c r="D30" s="8" t="e">
        <f>(表1资产负债表!#REF!-表1资产负债表!#REF!)/B1</f>
        <v>#REF!</v>
      </c>
      <c r="E30" s="8" t="e">
        <f>(表1资产负债表!#REF!-表1资产负债表!#REF!)/B1</f>
        <v>#REF!</v>
      </c>
    </row>
    <row r="31" spans="1:6" ht="12.6" customHeight="1" x14ac:dyDescent="0.15">
      <c r="A31" s="6" t="s">
        <v>35</v>
      </c>
      <c r="B31" s="8" t="e">
        <f>(表1资产负债表!#REF!-表1资产负债表!#REF!)/B1</f>
        <v>#REF!</v>
      </c>
      <c r="C31" s="8" t="e">
        <f>(表1资产负债表!#REF!-表1资产负债表!#REF!)/B1</f>
        <v>#REF!</v>
      </c>
      <c r="D31" s="8" t="e">
        <f>(表1资产负债表!#REF!-表1资产负债表!#REF!)/B1</f>
        <v>#REF!</v>
      </c>
      <c r="E31" s="8" t="e">
        <f>(表1资产负债表!#REF!-表1资产负债表!#REF!)/B1</f>
        <v>#REF!</v>
      </c>
    </row>
    <row r="32" spans="1:6" ht="12.6" customHeight="1" x14ac:dyDescent="0.15">
      <c r="B32" s="8" t="str">
        <f>表1资产负债表!C1</f>
        <v>2018年</v>
      </c>
      <c r="C32" s="8" t="str">
        <f>表1资产负债表!D1</f>
        <v>2019年</v>
      </c>
      <c r="D32" s="8" t="str">
        <f>表1资产负债表!E1</f>
        <v>2020年</v>
      </c>
      <c r="E32" s="7" t="e">
        <f>表1资产负债表!#REF!</f>
        <v>#REF!</v>
      </c>
    </row>
    <row r="33" spans="1:6" ht="12.6" customHeight="1" x14ac:dyDescent="0.15">
      <c r="A33" s="6" t="s">
        <v>73</v>
      </c>
      <c r="B33" s="9" t="e">
        <f>(表1资产负债表!#REF!-表1资产负债表!#REF!)/表1资产负债表!#REF!</f>
        <v>#REF!</v>
      </c>
      <c r="C33" s="9" t="e">
        <f>(表1资产负债表!#REF!-表1资产负债表!#REF!)/表1资产负债表!#REF!</f>
        <v>#REF!</v>
      </c>
      <c r="D33" s="9" t="e">
        <f>(表1资产负债表!#REF!-表1资产负债表!#REF!)/表1资产负债表!#REF!</f>
        <v>#REF!</v>
      </c>
      <c r="E33" s="9" t="e">
        <f>(表1资产负债表!#REF!-表1资产负债表!#REF!)/表1资产负债表!#REF!</f>
        <v>#REF!</v>
      </c>
    </row>
    <row r="34" spans="1:6" ht="12.6" customHeight="1" x14ac:dyDescent="0.15">
      <c r="A34" s="6" t="s">
        <v>74</v>
      </c>
      <c r="B34" s="9" t="e">
        <f>(表1资产负债表!#REF!-表1资产负债表!#REF!)/表1资产负债表!#REF!</f>
        <v>#REF!</v>
      </c>
      <c r="C34" s="9" t="e">
        <f>(表1资产负债表!#REF!-表1资产负债表!#REF!)/表1资产负债表!#REF!</f>
        <v>#REF!</v>
      </c>
      <c r="D34" s="9" t="e">
        <f>(表1资产负债表!#REF!-表1资产负债表!#REF!)/表1资产负债表!#REF!</f>
        <v>#REF!</v>
      </c>
      <c r="E34" s="9" t="e">
        <f>(表1资产负债表!#REF!-表1资产负债表!#REF!)/表1资产负债表!#REF!</f>
        <v>#REF!</v>
      </c>
    </row>
    <row r="35" spans="1:6" ht="12.6" customHeight="1" x14ac:dyDescent="0.15">
      <c r="A35" s="6" t="s">
        <v>75</v>
      </c>
      <c r="B35" s="9" t="e">
        <f>(表1资产负债表!#REF!-表1资产负债表!#REF!)/表1资产负债表!#REF!</f>
        <v>#REF!</v>
      </c>
      <c r="C35" s="9" t="e">
        <f>(表1资产负债表!#REF!-表1资产负债表!#REF!)/表1资产负债表!#REF!</f>
        <v>#REF!</v>
      </c>
      <c r="D35" s="9" t="e">
        <f>(表1资产负债表!#REF!-表1资产负债表!#REF!)/表1资产负债表!#REF!</f>
        <v>#REF!</v>
      </c>
      <c r="E35" s="9" t="e">
        <f>(表1资产负债表!#REF!-表1资产负债表!#REF!)/表1资产负债表!#REF!</f>
        <v>#REF!</v>
      </c>
    </row>
    <row r="36" spans="1:6" ht="12.6" customHeight="1" x14ac:dyDescent="0.15">
      <c r="B36" s="9"/>
      <c r="C36" s="9"/>
      <c r="D36" s="9"/>
      <c r="E36" s="9"/>
    </row>
    <row r="37" spans="1:6" ht="12.6" customHeight="1" x14ac:dyDescent="0.15">
      <c r="B37" s="9"/>
      <c r="C37" s="9"/>
      <c r="D37" s="9"/>
      <c r="E37" s="9"/>
    </row>
    <row r="38" spans="1:6" ht="12.6" customHeight="1" x14ac:dyDescent="0.15">
      <c r="A38" s="5" t="s">
        <v>38</v>
      </c>
      <c r="B38" s="9"/>
      <c r="C38" s="9"/>
      <c r="D38" s="9"/>
      <c r="E38" s="9"/>
    </row>
    <row r="39" spans="1:6" ht="12.6" customHeight="1" x14ac:dyDescent="0.15">
      <c r="B39" s="8" t="str">
        <f>表1资产负债表!B1</f>
        <v>2017年</v>
      </c>
      <c r="C39" s="8" t="str">
        <f>表1资产负债表!C1</f>
        <v>2018年</v>
      </c>
      <c r="D39" s="8" t="str">
        <f>表1资产负债表!D1</f>
        <v>2019年</v>
      </c>
      <c r="E39" s="8" t="str">
        <f>表1资产负债表!E1</f>
        <v>2020年</v>
      </c>
      <c r="F39" s="7" t="e">
        <f>表1资产负债表!#REF!</f>
        <v>#REF!</v>
      </c>
    </row>
    <row r="40" spans="1:6" ht="12.6" customHeight="1" x14ac:dyDescent="0.15">
      <c r="A40" s="6" t="s">
        <v>0</v>
      </c>
      <c r="B40" s="8" t="e">
        <f>表1资产负债表!#REF!/B1</f>
        <v>#REF!</v>
      </c>
      <c r="C40" s="8" t="e">
        <f>表1资产负债表!#REF!/B1</f>
        <v>#REF!</v>
      </c>
      <c r="D40" s="8" t="e">
        <f>表1资产负债表!#REF!/B1</f>
        <v>#REF!</v>
      </c>
      <c r="E40" s="8" t="e">
        <f>表1资产负债表!#REF!/B1</f>
        <v>#REF!</v>
      </c>
      <c r="F40" s="8" t="e">
        <f>表1资产负债表!#REF!/B1</f>
        <v>#REF!</v>
      </c>
    </row>
    <row r="41" spans="1:6" ht="12.6" customHeight="1" x14ac:dyDescent="0.15">
      <c r="A41" s="6" t="s">
        <v>1</v>
      </c>
      <c r="B41" s="8" t="e">
        <f>表1资产负债表!#REF!/B1</f>
        <v>#REF!</v>
      </c>
      <c r="C41" s="8" t="e">
        <f>表1资产负债表!#REF!/B1</f>
        <v>#REF!</v>
      </c>
      <c r="D41" s="8" t="e">
        <f>表1资产负债表!#REF!/B1</f>
        <v>#REF!</v>
      </c>
      <c r="E41" s="8" t="e">
        <f>表1资产负债表!#REF!/B1</f>
        <v>#REF!</v>
      </c>
      <c r="F41" s="8" t="e">
        <f>表1资产负债表!#REF!/B1</f>
        <v>#REF!</v>
      </c>
    </row>
    <row r="42" spans="1:6" ht="12.6" customHeight="1" x14ac:dyDescent="0.15">
      <c r="A42" s="6" t="s">
        <v>44</v>
      </c>
      <c r="B42" s="8" t="e">
        <f>表1资产负债表!#REF!/B1</f>
        <v>#REF!</v>
      </c>
      <c r="C42" s="8" t="e">
        <f>表1资产负债表!#REF!/B1</f>
        <v>#REF!</v>
      </c>
      <c r="D42" s="8" t="e">
        <f>表1资产负债表!#REF!/B1</f>
        <v>#REF!</v>
      </c>
      <c r="E42" s="8" t="e">
        <f>表1资产负债表!#REF!/B1</f>
        <v>#REF!</v>
      </c>
      <c r="F42" s="8" t="e">
        <f>表1资产负债表!#REF!/B1</f>
        <v>#REF!</v>
      </c>
    </row>
    <row r="43" spans="1:6" ht="12.6" customHeight="1" x14ac:dyDescent="0.15">
      <c r="A43" s="6" t="s">
        <v>45</v>
      </c>
      <c r="B43" s="8" t="e">
        <f>表1资产负债表!#REF!/B1</f>
        <v>#REF!</v>
      </c>
      <c r="C43" s="8" t="e">
        <f>表1资产负债表!#REF!/B1</f>
        <v>#REF!</v>
      </c>
      <c r="D43" s="8" t="e">
        <f>表1资产负债表!#REF!/B1</f>
        <v>#REF!</v>
      </c>
      <c r="E43" s="8" t="e">
        <f>表1资产负债表!#REF!/B1</f>
        <v>#REF!</v>
      </c>
      <c r="F43" s="8" t="e">
        <f>表1资产负债表!#REF!/B1</f>
        <v>#REF!</v>
      </c>
    </row>
    <row r="44" spans="1:6" ht="12.6" customHeight="1" x14ac:dyDescent="0.15">
      <c r="A44" s="6" t="s">
        <v>46</v>
      </c>
      <c r="B44" s="8" t="e">
        <f>B45-B40-B41-B42-B43</f>
        <v>#REF!</v>
      </c>
      <c r="C44" s="8" t="e">
        <f>C45-C40-C41-C42-C43</f>
        <v>#REF!</v>
      </c>
      <c r="D44" s="8" t="e">
        <f>D45-D40-D41-D42-D43</f>
        <v>#REF!</v>
      </c>
      <c r="E44" s="8" t="e">
        <f>E45-E40-E41-E42-E43</f>
        <v>#REF!</v>
      </c>
      <c r="F44" s="8" t="e">
        <f>F45-F40-F41-F42-F43</f>
        <v>#REF!</v>
      </c>
    </row>
    <row r="45" spans="1:6" ht="12.6" customHeight="1" x14ac:dyDescent="0.15">
      <c r="A45" s="6" t="s">
        <v>39</v>
      </c>
      <c r="B45" s="8" t="e">
        <f>表1资产负债表!#REF!/B1</f>
        <v>#REF!</v>
      </c>
      <c r="C45" s="8" t="e">
        <f>表1资产负债表!#REF!/B1</f>
        <v>#REF!</v>
      </c>
      <c r="D45" s="8" t="e">
        <f>表1资产负债表!#REF!/B1</f>
        <v>#REF!</v>
      </c>
      <c r="E45" s="8" t="e">
        <f>表1资产负债表!#REF!/B1</f>
        <v>#REF!</v>
      </c>
      <c r="F45" s="8" t="e">
        <f>表1资产负债表!#REF!/B1</f>
        <v>#REF!</v>
      </c>
    </row>
    <row r="46" spans="1:6" ht="12.6" customHeight="1" x14ac:dyDescent="0.15">
      <c r="B46" s="8" t="str">
        <f>表1资产负债表!C1</f>
        <v>2018年</v>
      </c>
      <c r="C46" s="8" t="str">
        <f>表1资产负债表!D1</f>
        <v>2019年</v>
      </c>
      <c r="D46" s="8" t="str">
        <f>表1资产负债表!E1</f>
        <v>2020年</v>
      </c>
      <c r="E46" s="7" t="e">
        <f>表1资产负债表!#REF!</f>
        <v>#REF!</v>
      </c>
    </row>
    <row r="47" spans="1:6" ht="12.6" customHeight="1" x14ac:dyDescent="0.15">
      <c r="A47" s="6" t="s">
        <v>34</v>
      </c>
      <c r="B47" s="8" t="e">
        <f>(表1资产负债表!#REF!-表1资产负债表!#REF!)/B1</f>
        <v>#REF!</v>
      </c>
      <c r="C47" s="8" t="e">
        <f>(表1资产负债表!#REF!-表1资产负债表!#REF!)/B1</f>
        <v>#REF!</v>
      </c>
      <c r="D47" s="8" t="e">
        <f>(表1资产负债表!#REF!-表1资产负债表!#REF!)/B1</f>
        <v>#REF!</v>
      </c>
      <c r="E47" s="8" t="e">
        <f>(表1资产负债表!#REF!-表1资产负债表!#REF!)/B1</f>
        <v>#REF!</v>
      </c>
    </row>
    <row r="48" spans="1:6" ht="12.6" customHeight="1" x14ac:dyDescent="0.15">
      <c r="A48" s="6" t="s">
        <v>40</v>
      </c>
      <c r="B48" s="8" t="e">
        <f>(表1资产负债表!#REF!-表1资产负债表!#REF!)/B1</f>
        <v>#REF!</v>
      </c>
      <c r="C48" s="8" t="e">
        <f>(表1资产负债表!#REF!-表1资产负债表!#REF!)/B1</f>
        <v>#REF!</v>
      </c>
      <c r="D48" s="8" t="e">
        <f>(表1资产负债表!#REF!-表1资产负债表!#REF!)/B1</f>
        <v>#REF!</v>
      </c>
      <c r="E48" s="8" t="e">
        <f>(表1资产负债表!#REF!-表1资产负债表!#REF!)/B1</f>
        <v>#REF!</v>
      </c>
    </row>
    <row r="49" spans="1:6" ht="12.6" customHeight="1" x14ac:dyDescent="0.15">
      <c r="A49" s="6" t="s">
        <v>41</v>
      </c>
      <c r="B49" s="8" t="e">
        <f>(表1资产负债表!#REF!-表1资产负债表!#REF!)/B1</f>
        <v>#REF!</v>
      </c>
      <c r="C49" s="8" t="e">
        <f>(表1资产负债表!#REF!-表1资产负债表!#REF!)/B1</f>
        <v>#REF!</v>
      </c>
      <c r="D49" s="8" t="e">
        <f>(表1资产负债表!#REF!-表1资产负债表!#REF!)/B1</f>
        <v>#REF!</v>
      </c>
      <c r="E49" s="8" t="e">
        <f>(表1资产负债表!#REF!-表1资产负债表!#REF!)/B1</f>
        <v>#REF!</v>
      </c>
    </row>
    <row r="50" spans="1:6" ht="12.6" customHeight="1" x14ac:dyDescent="0.15">
      <c r="A50" s="6" t="s">
        <v>42</v>
      </c>
      <c r="B50" s="8" t="e">
        <f>(表1资产负债表!#REF!-表1资产负债表!#REF!)/B1</f>
        <v>#REF!</v>
      </c>
      <c r="C50" s="8" t="e">
        <f>(表1资产负债表!#REF!-表1资产负债表!#REF!)/B1</f>
        <v>#REF!</v>
      </c>
      <c r="D50" s="8" t="e">
        <f>(表1资产负债表!#REF!-表1资产负债表!#REF!)/B1</f>
        <v>#REF!</v>
      </c>
      <c r="E50" s="8" t="e">
        <f>(表1资产负债表!#REF!-表1资产负债表!#REF!)/B1</f>
        <v>#REF!</v>
      </c>
    </row>
    <row r="51" spans="1:6" ht="12.6" customHeight="1" x14ac:dyDescent="0.15">
      <c r="A51" s="6" t="s">
        <v>43</v>
      </c>
      <c r="B51" s="8" t="e">
        <f>(表1资产负债表!#REF!-表1资产负债表!#REF!)/B1</f>
        <v>#REF!</v>
      </c>
      <c r="C51" s="8" t="e">
        <f>(表1资产负债表!#REF!-表1资产负债表!#REF!)/B1</f>
        <v>#REF!</v>
      </c>
      <c r="D51" s="8" t="e">
        <f>(表1资产负债表!#REF!-表1资产负债表!#REF!)/B1</f>
        <v>#REF!</v>
      </c>
      <c r="E51" s="8" t="e">
        <f>(表1资产负债表!#REF!-表1资产负债表!#REF!)/B1</f>
        <v>#REF!</v>
      </c>
    </row>
    <row r="52" spans="1:6" ht="12.6" customHeight="1" x14ac:dyDescent="0.15">
      <c r="A52" s="6" t="s">
        <v>46</v>
      </c>
      <c r="B52" s="8" t="e">
        <f>B47-B48-B49-B50-B51</f>
        <v>#REF!</v>
      </c>
      <c r="C52" s="8" t="e">
        <f>C47-C48-C49-C50-C51</f>
        <v>#REF!</v>
      </c>
      <c r="D52" s="8" t="e">
        <f>D47-D48-D49-D50-D51</f>
        <v>#REF!</v>
      </c>
      <c r="E52" s="8" t="e">
        <f>E47-E48-E49-E50-E51</f>
        <v>#REF!</v>
      </c>
    </row>
    <row r="53" spans="1:6" ht="12.6" customHeight="1" x14ac:dyDescent="0.15">
      <c r="B53" s="8" t="str">
        <f>表1资产负债表!C1</f>
        <v>2018年</v>
      </c>
      <c r="C53" s="8" t="str">
        <f>表1资产负债表!D1</f>
        <v>2019年</v>
      </c>
      <c r="D53" s="8" t="str">
        <f>表1资产负债表!E1</f>
        <v>2020年</v>
      </c>
      <c r="E53" s="7" t="e">
        <f>表1资产负债表!#REF!</f>
        <v>#REF!</v>
      </c>
      <c r="F53" s="8"/>
    </row>
    <row r="54" spans="1:6" ht="12.6" customHeight="1" x14ac:dyDescent="0.15">
      <c r="A54" s="6" t="s">
        <v>47</v>
      </c>
      <c r="B54" s="9" t="e">
        <f>B47/B45</f>
        <v>#REF!</v>
      </c>
      <c r="C54" s="9" t="e">
        <f t="shared" ref="C54:E54" si="3">C47/C45</f>
        <v>#REF!</v>
      </c>
      <c r="D54" s="9" t="e">
        <f t="shared" si="3"/>
        <v>#REF!</v>
      </c>
      <c r="E54" s="9" t="e">
        <f t="shared" si="3"/>
        <v>#REF!</v>
      </c>
      <c r="F54" s="8"/>
    </row>
    <row r="55" spans="1:6" ht="12.6" customHeight="1" x14ac:dyDescent="0.15">
      <c r="A55" s="6" t="s">
        <v>48</v>
      </c>
      <c r="B55" s="9" t="e">
        <f>B48/B40</f>
        <v>#REF!</v>
      </c>
      <c r="C55" s="9" t="e">
        <f t="shared" ref="C55:E55" si="4">C48/C40</f>
        <v>#REF!</v>
      </c>
      <c r="D55" s="9" t="e">
        <f t="shared" si="4"/>
        <v>#REF!</v>
      </c>
      <c r="E55" s="9" t="e">
        <f t="shared" si="4"/>
        <v>#REF!</v>
      </c>
      <c r="F55" s="8"/>
    </row>
    <row r="56" spans="1:6" ht="12.6" customHeight="1" x14ac:dyDescent="0.15">
      <c r="A56" s="6" t="s">
        <v>49</v>
      </c>
      <c r="B56" s="9" t="e">
        <f>B49/B41</f>
        <v>#REF!</v>
      </c>
      <c r="C56" s="9" t="e">
        <f t="shared" ref="C56:E56" si="5">C49/C41</f>
        <v>#REF!</v>
      </c>
      <c r="D56" s="9" t="e">
        <f t="shared" si="5"/>
        <v>#REF!</v>
      </c>
      <c r="E56" s="9" t="e">
        <f t="shared" si="5"/>
        <v>#REF!</v>
      </c>
      <c r="F56" s="8"/>
    </row>
    <row r="57" spans="1:6" ht="12.6" customHeight="1" x14ac:dyDescent="0.15">
      <c r="A57" s="6" t="s">
        <v>50</v>
      </c>
      <c r="B57" s="9" t="e">
        <f>B50/B42</f>
        <v>#REF!</v>
      </c>
      <c r="C57" s="9" t="e">
        <f t="shared" ref="C57:E57" si="6">C50/C42</f>
        <v>#REF!</v>
      </c>
      <c r="D57" s="9" t="e">
        <f t="shared" si="6"/>
        <v>#REF!</v>
      </c>
      <c r="E57" s="9" t="e">
        <f t="shared" si="6"/>
        <v>#REF!</v>
      </c>
      <c r="F57" s="8"/>
    </row>
    <row r="58" spans="1:6" ht="12.6" customHeight="1" x14ac:dyDescent="0.15">
      <c r="A58" s="6" t="s">
        <v>51</v>
      </c>
      <c r="B58" s="9" t="e">
        <f>B51/B43</f>
        <v>#REF!</v>
      </c>
      <c r="C58" s="9" t="e">
        <f t="shared" ref="C58:E58" si="7">C51/C43</f>
        <v>#REF!</v>
      </c>
      <c r="D58" s="9" t="e">
        <f t="shared" si="7"/>
        <v>#REF!</v>
      </c>
      <c r="E58" s="9" t="e">
        <f t="shared" si="7"/>
        <v>#REF!</v>
      </c>
      <c r="F58" s="8"/>
    </row>
    <row r="59" spans="1:6" ht="12.6" customHeight="1" x14ac:dyDescent="0.15">
      <c r="A59" s="6" t="s">
        <v>52</v>
      </c>
      <c r="B59" s="9" t="e">
        <f>B52/B44</f>
        <v>#REF!</v>
      </c>
      <c r="C59" s="9" t="e">
        <f t="shared" ref="C59:E59" si="8">C52/C44</f>
        <v>#REF!</v>
      </c>
      <c r="D59" s="9" t="e">
        <f t="shared" si="8"/>
        <v>#REF!</v>
      </c>
      <c r="E59" s="9" t="e">
        <f t="shared" si="8"/>
        <v>#REF!</v>
      </c>
      <c r="F59" s="8"/>
    </row>
    <row r="60" spans="1:6" ht="12.6" customHeight="1" x14ac:dyDescent="0.15">
      <c r="B60" s="8"/>
      <c r="C60" s="8"/>
      <c r="D60" s="8"/>
      <c r="E60" s="8"/>
      <c r="F60" s="8"/>
    </row>
    <row r="61" spans="1:6" ht="12.6" customHeight="1" x14ac:dyDescent="0.15">
      <c r="B61" s="8"/>
      <c r="C61" s="8"/>
      <c r="D61" s="8"/>
      <c r="E61" s="8"/>
      <c r="F61" s="8"/>
    </row>
    <row r="62" spans="1:6" ht="12.6" customHeight="1" x14ac:dyDescent="0.15">
      <c r="B62" s="8"/>
      <c r="C62" s="8"/>
      <c r="D62" s="8"/>
      <c r="E62" s="8"/>
      <c r="F62" s="8"/>
    </row>
    <row r="63" spans="1:6" ht="12.6" customHeight="1" x14ac:dyDescent="0.15">
      <c r="A63" s="5" t="s">
        <v>55</v>
      </c>
      <c r="B63" s="8"/>
      <c r="C63" s="8"/>
      <c r="D63" s="8"/>
      <c r="E63" s="8"/>
      <c r="F63" s="8"/>
    </row>
    <row r="64" spans="1:6" ht="12.6" customHeight="1" x14ac:dyDescent="0.15">
      <c r="A64" s="5"/>
      <c r="B64" s="8" t="str">
        <f>表1资产负债表!B1</f>
        <v>2017年</v>
      </c>
      <c r="C64" s="8" t="str">
        <f>表1资产负债表!C1</f>
        <v>2018年</v>
      </c>
      <c r="D64" s="8" t="str">
        <f>表1资产负债表!D1</f>
        <v>2019年</v>
      </c>
      <c r="E64" s="8" t="str">
        <f>表1资产负债表!E1</f>
        <v>2020年</v>
      </c>
      <c r="F64" s="7" t="e">
        <f>表1资产负债表!#REF!</f>
        <v>#REF!</v>
      </c>
    </row>
    <row r="65" spans="1:6" ht="12.6" hidden="1" customHeight="1" x14ac:dyDescent="0.15">
      <c r="B65" s="9" t="str">
        <f>表1资产负债表!B1</f>
        <v>2017年</v>
      </c>
      <c r="C65" s="9" t="str">
        <f>表1资产负债表!C1</f>
        <v>2018年</v>
      </c>
      <c r="D65" s="9" t="str">
        <f>表1资产负债表!D1</f>
        <v>2019年</v>
      </c>
      <c r="E65" s="9" t="str">
        <f>表1资产负债表!E1</f>
        <v>2020年</v>
      </c>
      <c r="F65" s="7" t="e">
        <f>表1资产负债表!#REF!</f>
        <v>#REF!</v>
      </c>
    </row>
    <row r="66" spans="1:6" ht="12.6" customHeight="1" x14ac:dyDescent="0.15">
      <c r="A66" s="6" t="s">
        <v>31</v>
      </c>
      <c r="B66" s="8" t="e">
        <f>表1资产负债表!#REF!/B1</f>
        <v>#REF!</v>
      </c>
      <c r="C66" s="8" t="e">
        <f>表1资产负债表!#REF!/B1</f>
        <v>#REF!</v>
      </c>
      <c r="D66" s="8" t="e">
        <f>表1资产负债表!#REF!/B1</f>
        <v>#REF!</v>
      </c>
      <c r="E66" s="8" t="e">
        <f>表1资产负债表!#REF!/B1</f>
        <v>#REF!</v>
      </c>
      <c r="F66" s="8" t="e">
        <f>表1资产负债表!#REF!/B1</f>
        <v>#REF!</v>
      </c>
    </row>
    <row r="67" spans="1:6" ht="12.6" customHeight="1" x14ac:dyDescent="0.15">
      <c r="A67" s="6" t="s">
        <v>32</v>
      </c>
      <c r="B67" s="8" t="e">
        <f>表1资产负债表!#REF!/B1</f>
        <v>#REF!</v>
      </c>
      <c r="C67" s="8" t="e">
        <f>表1资产负债表!#REF!/B1</f>
        <v>#REF!</v>
      </c>
      <c r="D67" s="8" t="e">
        <f>表1资产负债表!#REF!/B1</f>
        <v>#REF!</v>
      </c>
      <c r="E67" s="8" t="e">
        <f>表1资产负债表!#REF!/B1</f>
        <v>#REF!</v>
      </c>
      <c r="F67" s="8" t="e">
        <f>表1资产负债表!#REF!/B1</f>
        <v>#REF!</v>
      </c>
    </row>
    <row r="68" spans="1:6" ht="12.6" customHeight="1" x14ac:dyDescent="0.15">
      <c r="A68" s="6" t="s">
        <v>63</v>
      </c>
      <c r="B68" s="8" t="e">
        <f>表1资产负债表!#REF!/B1</f>
        <v>#REF!</v>
      </c>
      <c r="C68" s="8" t="e">
        <f>表1资产负债表!#REF!/B1</f>
        <v>#REF!</v>
      </c>
      <c r="D68" s="8" t="e">
        <f>表1资产负债表!#REF!/B1</f>
        <v>#REF!</v>
      </c>
      <c r="E68" s="8" t="e">
        <f>表1资产负债表!#REF!/B1</f>
        <v>#REF!</v>
      </c>
      <c r="F68" s="8" t="e">
        <f>表1资产负债表!#REF!/B1</f>
        <v>#REF!</v>
      </c>
    </row>
    <row r="69" spans="1:6" ht="12.6" customHeight="1" x14ac:dyDescent="0.15">
      <c r="A69" s="6" t="s">
        <v>7</v>
      </c>
      <c r="B69" s="9" t="e">
        <f>表1资产负债表!#REF!/表1资产负债表!#REF!</f>
        <v>#REF!</v>
      </c>
      <c r="C69" s="9" t="e">
        <f>表1资产负债表!#REF!/表1资产负债表!#REF!</f>
        <v>#REF!</v>
      </c>
      <c r="D69" s="9" t="e">
        <f>表1资产负债表!#REF!/表1资产负债表!#REF!</f>
        <v>#REF!</v>
      </c>
      <c r="E69" s="9" t="e">
        <f>表1资产负债表!#REF!/表1资产负债表!#REF!</f>
        <v>#REF!</v>
      </c>
      <c r="F69" s="9" t="e">
        <f>表1资产负债表!#REF!/表1资产负债表!#REF!</f>
        <v>#REF!</v>
      </c>
    </row>
    <row r="70" spans="1:6" ht="12.6" customHeight="1" x14ac:dyDescent="0.15">
      <c r="A70" s="6" t="s">
        <v>8</v>
      </c>
      <c r="B70" s="9" t="e">
        <f>表1资产负债表!#REF!/表1资产负债表!#REF!</f>
        <v>#REF!</v>
      </c>
      <c r="C70" s="9" t="e">
        <f>表1资产负债表!#REF!/表1资产负债表!#REF!</f>
        <v>#REF!</v>
      </c>
      <c r="D70" s="9" t="e">
        <f>表1资产负债表!#REF!/表1资产负债表!#REF!</f>
        <v>#REF!</v>
      </c>
      <c r="E70" s="9" t="e">
        <f>表1资产负债表!#REF!/表1资产负债表!#REF!</f>
        <v>#REF!</v>
      </c>
      <c r="F70" s="9" t="e">
        <f>表1资产负债表!#REF!/表1资产负债表!#REF!</f>
        <v>#REF!</v>
      </c>
    </row>
    <row r="71" spans="1:6" ht="12.6" customHeight="1" x14ac:dyDescent="0.15">
      <c r="B71" s="8" t="str">
        <f>表1资产负债表!C1</f>
        <v>2018年</v>
      </c>
      <c r="C71" s="8" t="str">
        <f>表1资产负债表!D1</f>
        <v>2019年</v>
      </c>
      <c r="D71" s="8" t="str">
        <f>表1资产负债表!E1</f>
        <v>2020年</v>
      </c>
      <c r="E71" s="7" t="e">
        <f>表1资产负债表!#REF!</f>
        <v>#REF!</v>
      </c>
    </row>
    <row r="72" spans="1:6" ht="12.6" customHeight="1" x14ac:dyDescent="0.15">
      <c r="A72" s="6" t="s">
        <v>66</v>
      </c>
      <c r="B72" s="8" t="e">
        <f>(表1资产负债表!#REF!-表1资产负债表!#REF!)/B1</f>
        <v>#REF!</v>
      </c>
      <c r="C72" s="8" t="e">
        <f>(表1资产负债表!#REF!-表1资产负债表!#REF!)/B1</f>
        <v>#REF!</v>
      </c>
      <c r="D72" s="8" t="e">
        <f>(表1资产负债表!#REF!-表1资产负债表!#REF!)/B1</f>
        <v>#REF!</v>
      </c>
      <c r="E72" s="8" t="e">
        <f>(表1资产负债表!#REF!-表1资产负债表!#REF!)/B1</f>
        <v>#REF!</v>
      </c>
    </row>
    <row r="73" spans="1:6" ht="12.6" customHeight="1" x14ac:dyDescent="0.15">
      <c r="A73" s="6" t="s">
        <v>67</v>
      </c>
      <c r="B73" s="8" t="e">
        <f>(表1资产负债表!#REF!-表1资产负债表!#REF!)/B1</f>
        <v>#REF!</v>
      </c>
      <c r="C73" s="8" t="e">
        <f>(表1资产负债表!#REF!-表1资产负债表!#REF!)/B1</f>
        <v>#REF!</v>
      </c>
      <c r="D73" s="8" t="e">
        <f>(表1资产负债表!#REF!-表1资产负债表!#REF!)/B1</f>
        <v>#REF!</v>
      </c>
      <c r="E73" s="8" t="e">
        <f>(表1资产负债表!#REF!-表1资产负债表!#REF!)/B1</f>
        <v>#REF!</v>
      </c>
    </row>
    <row r="74" spans="1:6" ht="12.6" customHeight="1" x14ac:dyDescent="0.15">
      <c r="A74" s="6" t="s">
        <v>68</v>
      </c>
      <c r="B74" s="8" t="e">
        <f>(表1资产负债表!#REF!-表1资产负债表!#REF!)/B1</f>
        <v>#REF!</v>
      </c>
      <c r="C74" s="8" t="e">
        <f>(表1资产负债表!#REF!-表1资产负债表!#REF!)/B1</f>
        <v>#REF!</v>
      </c>
      <c r="D74" s="8" t="e">
        <f>(表1资产负债表!#REF!-表1资产负债表!#REF!)/B1</f>
        <v>#REF!</v>
      </c>
      <c r="E74" s="8" t="e">
        <f>(表1资产负债表!#REF!-表1资产负债表!#REF!)/B1</f>
        <v>#REF!</v>
      </c>
    </row>
    <row r="75" spans="1:6" ht="12.6" customHeight="1" x14ac:dyDescent="0.15">
      <c r="B75" s="9" t="str">
        <f>表1资产负债表!C1</f>
        <v>2018年</v>
      </c>
      <c r="C75" s="9" t="str">
        <f>表1资产负债表!D1</f>
        <v>2019年</v>
      </c>
      <c r="D75" s="9" t="str">
        <f>表1资产负债表!E1</f>
        <v>2020年</v>
      </c>
      <c r="E75" s="7" t="e">
        <f>表1资产负债表!#REF!</f>
        <v>#REF!</v>
      </c>
      <c r="F75" s="9"/>
    </row>
    <row r="76" spans="1:6" ht="12.6" customHeight="1" x14ac:dyDescent="0.15">
      <c r="A76" s="6" t="s">
        <v>70</v>
      </c>
      <c r="B76" s="9" t="e">
        <f>B72/B68</f>
        <v>#REF!</v>
      </c>
      <c r="C76" s="9" t="e">
        <f t="shared" ref="C76:E76" si="9">C72/C68</f>
        <v>#REF!</v>
      </c>
      <c r="D76" s="9" t="e">
        <f t="shared" si="9"/>
        <v>#REF!</v>
      </c>
      <c r="E76" s="9" t="e">
        <f t="shared" si="9"/>
        <v>#REF!</v>
      </c>
      <c r="F76" s="9"/>
    </row>
    <row r="77" spans="1:6" ht="12.6" customHeight="1" x14ac:dyDescent="0.15">
      <c r="A77" s="6" t="s">
        <v>71</v>
      </c>
      <c r="B77" s="9" t="e">
        <f>B73/B66</f>
        <v>#REF!</v>
      </c>
      <c r="C77" s="9" t="e">
        <f t="shared" ref="C77:E77" si="10">C73/C66</f>
        <v>#REF!</v>
      </c>
      <c r="D77" s="9" t="e">
        <f t="shared" si="10"/>
        <v>#REF!</v>
      </c>
      <c r="E77" s="9" t="e">
        <f t="shared" si="10"/>
        <v>#REF!</v>
      </c>
      <c r="F77" s="9"/>
    </row>
    <row r="78" spans="1:6" ht="12.6" customHeight="1" x14ac:dyDescent="0.15">
      <c r="A78" s="6" t="s">
        <v>72</v>
      </c>
      <c r="B78" s="9" t="e">
        <f>B74/B67</f>
        <v>#REF!</v>
      </c>
      <c r="C78" s="9" t="e">
        <f t="shared" ref="C78:E78" si="11">C74/C67</f>
        <v>#REF!</v>
      </c>
      <c r="D78" s="9" t="e">
        <f t="shared" si="11"/>
        <v>#REF!</v>
      </c>
      <c r="E78" s="9" t="e">
        <f t="shared" si="11"/>
        <v>#REF!</v>
      </c>
      <c r="F78" s="9"/>
    </row>
    <row r="79" spans="1:6" ht="12.6" customHeight="1" x14ac:dyDescent="0.15">
      <c r="B79" s="9"/>
      <c r="C79" s="9"/>
      <c r="D79" s="9"/>
      <c r="E79" s="9"/>
      <c r="F79" s="9"/>
    </row>
    <row r="80" spans="1:6" ht="12.6" customHeight="1" x14ac:dyDescent="0.15">
      <c r="B80" s="8" t="str">
        <f>表1资产负债表!B1</f>
        <v>2017年</v>
      </c>
      <c r="C80" s="8" t="str">
        <f>表1资产负债表!C1</f>
        <v>2018年</v>
      </c>
      <c r="D80" s="8" t="str">
        <f>表1资产负债表!D1</f>
        <v>2019年</v>
      </c>
      <c r="E80" s="8" t="str">
        <f>表1资产负债表!E1</f>
        <v>2020年</v>
      </c>
      <c r="F80" s="7" t="e">
        <f>表1资产负债表!#REF!</f>
        <v>#REF!</v>
      </c>
    </row>
    <row r="81" spans="1:6" ht="12.6" customHeight="1" x14ac:dyDescent="0.15">
      <c r="A81" s="6" t="s">
        <v>56</v>
      </c>
      <c r="B81" s="8" t="e">
        <f>(表1资产负债表!#REF!+表1资产负债表!#REF!+表1资产负债表!#REF!+表1资产负债表!#REF!+表1资产负债表!#REF!)/B1</f>
        <v>#REF!</v>
      </c>
      <c r="C81" s="8" t="e">
        <f>(表1资产负债表!#REF!+表1资产负债表!#REF!+表1资产负债表!#REF!+表1资产负债表!#REF!+表1资产负债表!#REF!)/B1</f>
        <v>#REF!</v>
      </c>
      <c r="D81" s="8" t="e">
        <f>(表1资产负债表!#REF!+表1资产负债表!#REF!+表1资产负债表!#REF!+表1资产负债表!#REF!+表1资产负债表!#REF!)/B1</f>
        <v>#REF!</v>
      </c>
      <c r="E81" s="8" t="e">
        <f>(表1资产负债表!#REF!+表1资产负债表!#REF!+表1资产负债表!#REF!+表1资产负债表!#REF!+表1资产负债表!#REF!)/B1</f>
        <v>#REF!</v>
      </c>
      <c r="F81" s="8" t="e">
        <f>(表1资产负债表!#REF!+表1资产负债表!#REF!+表1资产负债表!#REF!+表1资产负债表!#REF!+表1资产负债表!#REF!)/B1</f>
        <v>#REF!</v>
      </c>
    </row>
    <row r="82" spans="1:6" ht="12.6" customHeight="1" x14ac:dyDescent="0.15">
      <c r="A82" s="6" t="s">
        <v>57</v>
      </c>
      <c r="B82" s="8" t="e">
        <f>(表1资产负债表!#REF!+表1资产负债表!#REF!+表1资产负债表!#REF!)/B1</f>
        <v>#REF!</v>
      </c>
      <c r="C82" s="8" t="e">
        <f>(表1资产负债表!#REF!+表1资产负债表!#REF!+表1资产负债表!#REF!)/B1</f>
        <v>#REF!</v>
      </c>
      <c r="D82" s="8" t="e">
        <f>(表1资产负债表!#REF!+表1资产负债表!#REF!+表1资产负债表!#REF!)/B1</f>
        <v>#REF!</v>
      </c>
      <c r="E82" s="8" t="e">
        <f>(表1资产负债表!#REF!+表1资产负债表!#REF!+表1资产负债表!#REF!)/B1</f>
        <v>#REF!</v>
      </c>
      <c r="F82" s="8" t="e">
        <f>(表1资产负债表!#REF!+表1资产负债表!#REF!+表1资产负债表!#REF!)/B1</f>
        <v>#REF!</v>
      </c>
    </row>
    <row r="83" spans="1:6" ht="12.6" customHeight="1" x14ac:dyDescent="0.15">
      <c r="A83" s="6" t="s">
        <v>58</v>
      </c>
      <c r="B83" s="8" t="e">
        <f>(表1资产负债表!#REF!+表1资产负债表!#REF!)/B1</f>
        <v>#REF!</v>
      </c>
      <c r="C83" s="8" t="e">
        <f>(表1资产负债表!#REF!+表1资产负债表!#REF!)/B1</f>
        <v>#REF!</v>
      </c>
      <c r="D83" s="8" t="e">
        <f>(表1资产负债表!#REF!+表1资产负债表!#REF!)/B1</f>
        <v>#REF!</v>
      </c>
      <c r="E83" s="8" t="e">
        <f>(表1资产负债表!#REF!+表1资产负债表!#REF!)/B1</f>
        <v>#REF!</v>
      </c>
      <c r="F83" s="8" t="e">
        <f>(表1资产负债表!#REF!+表1资产负债表!#REF!)/B1</f>
        <v>#REF!</v>
      </c>
    </row>
    <row r="85" spans="1:6" ht="12.6" customHeight="1" x14ac:dyDescent="0.15">
      <c r="B85" s="8"/>
      <c r="C85" s="8"/>
      <c r="D85" s="8"/>
      <c r="E85" s="8"/>
      <c r="F85" s="8"/>
    </row>
    <row r="86" spans="1:6" ht="12.6" customHeight="1" x14ac:dyDescent="0.15">
      <c r="B86" s="8"/>
      <c r="C86" s="8"/>
      <c r="D86" s="8"/>
      <c r="E86" s="8"/>
      <c r="F86" s="8"/>
    </row>
    <row r="87" spans="1:6" ht="12.6" customHeight="1" x14ac:dyDescent="0.15">
      <c r="A87" s="5" t="s">
        <v>59</v>
      </c>
      <c r="B87" s="8"/>
      <c r="C87" s="8"/>
      <c r="D87" s="8"/>
      <c r="E87" s="8"/>
      <c r="F87" s="8"/>
    </row>
    <row r="88" spans="1:6" ht="12.6" customHeight="1" x14ac:dyDescent="0.15">
      <c r="B88" s="8" t="str">
        <f>表1资产负债表!B1</f>
        <v>2017年</v>
      </c>
      <c r="C88" s="8" t="str">
        <f>表1资产负债表!C1</f>
        <v>2018年</v>
      </c>
      <c r="D88" s="8" t="str">
        <f>表1资产负债表!D1</f>
        <v>2019年</v>
      </c>
      <c r="E88" s="8" t="str">
        <f>表1资产负债表!E1</f>
        <v>2020年</v>
      </c>
      <c r="F88" s="7" t="e">
        <f>表1资产负债表!#REF!</f>
        <v>#REF!</v>
      </c>
    </row>
    <row r="89" spans="1:6" ht="12.6" customHeight="1" x14ac:dyDescent="0.15">
      <c r="A89" s="6" t="s">
        <v>62</v>
      </c>
      <c r="B89" s="10" t="e">
        <f>表1资产负债表!#REF!/表1资产负债表!#REF!</f>
        <v>#REF!</v>
      </c>
      <c r="C89" s="10" t="e">
        <f>表1资产负债表!#REF!/表1资产负债表!#REF!</f>
        <v>#REF!</v>
      </c>
      <c r="D89" s="10" t="e">
        <f>表1资产负债表!#REF!/表1资产负债表!#REF!</f>
        <v>#REF!</v>
      </c>
      <c r="E89" s="10" t="e">
        <f>表1资产负债表!#REF!/表1资产负债表!#REF!</f>
        <v>#REF!</v>
      </c>
      <c r="F89" s="10" t="e">
        <f>表1资产负债表!#REF!/表1资产负债表!#REF!</f>
        <v>#REF!</v>
      </c>
    </row>
    <row r="90" spans="1:6" ht="12.6" customHeight="1" x14ac:dyDescent="0.15">
      <c r="A90" s="6" t="s">
        <v>60</v>
      </c>
      <c r="B90" s="8" t="e">
        <f>(表1资产负债表!#REF!+表1资产负债表!#REF!+表1资产负债表!#REF!+表1资产负债表!#REF!)/B1</f>
        <v>#REF!</v>
      </c>
      <c r="C90" s="8" t="e">
        <f>(表1资产负债表!#REF!+表1资产负债表!#REF!+表1资产负债表!#REF!+表1资产负债表!#REF!)/B1</f>
        <v>#REF!</v>
      </c>
      <c r="D90" s="8" t="e">
        <f>(表1资产负债表!#REF!+表1资产负债表!#REF!+表1资产负债表!#REF!+表1资产负债表!#REF!)/B1</f>
        <v>#REF!</v>
      </c>
      <c r="E90" s="8" t="e">
        <f>(表1资产负债表!#REF!+表1资产负债表!#REF!+表1资产负债表!#REF!+表1资产负债表!#REF!)/B1</f>
        <v>#REF!</v>
      </c>
      <c r="F90" s="8" t="e">
        <f>(表1资产负债表!#REF!+表1资产负债表!#REF!+表1资产负债表!#REF!+表1资产负债表!#REF!)/B1</f>
        <v>#REF!</v>
      </c>
    </row>
    <row r="91" spans="1:6" ht="12.6" customHeight="1" x14ac:dyDescent="0.15">
      <c r="A91" s="6" t="s">
        <v>61</v>
      </c>
      <c r="B91" s="8" t="e">
        <f>(表1资产负债表!#REF!+表1资产负债表!#REF!+表1资产负债表!#REF!+表1资产负债表!#REF!)/B1</f>
        <v>#REF!</v>
      </c>
      <c r="C91" s="8" t="e">
        <f>(表1资产负债表!#REF!+表1资产负债表!#REF!+表1资产负债表!#REF!+表1资产负债表!#REF!)/B1</f>
        <v>#REF!</v>
      </c>
      <c r="D91" s="8" t="e">
        <f>(表1资产负债表!#REF!+表1资产负债表!#REF!+表1资产负债表!#REF!+表1资产负债表!#REF!)/B1</f>
        <v>#REF!</v>
      </c>
      <c r="E91" s="8" t="e">
        <f>(表1资产负债表!#REF!+表1资产负债表!#REF!+表1资产负债表!#REF!+表1资产负债表!#REF!)/B1</f>
        <v>#REF!</v>
      </c>
      <c r="F91" s="8" t="e">
        <f>(表1资产负债表!#REF!+表1资产负债表!#REF!+表1资产负债表!#REF!+表1资产负债表!#REF!)/B1</f>
        <v>#REF!</v>
      </c>
    </row>
    <row r="92" spans="1:6" ht="12.6" customHeight="1" x14ac:dyDescent="0.15">
      <c r="B92" s="8" t="str">
        <f>表1资产负债表!C1</f>
        <v>2018年</v>
      </c>
      <c r="C92" s="8" t="str">
        <f>表1资产负债表!D1</f>
        <v>2019年</v>
      </c>
      <c r="D92" s="8" t="str">
        <f>表1资产负债表!E1</f>
        <v>2020年</v>
      </c>
      <c r="E92" s="7" t="e">
        <f>表1资产负债表!#REF!</f>
        <v>#REF!</v>
      </c>
    </row>
    <row r="93" spans="1:6" ht="12.6" customHeight="1" x14ac:dyDescent="0.15">
      <c r="A93" s="6" t="s">
        <v>65</v>
      </c>
      <c r="B93" s="8" t="e">
        <f>(表1资产负债表!#REF!-表1资产负债表!#REF!)/B1</f>
        <v>#REF!</v>
      </c>
      <c r="C93" s="8" t="e">
        <f>(表1资产负债表!#REF!-表1资产负债表!#REF!)/B1</f>
        <v>#REF!</v>
      </c>
      <c r="D93" s="8" t="e">
        <f>(表1资产负债表!#REF!-表1资产负债表!#REF!)/B1</f>
        <v>#REF!</v>
      </c>
      <c r="E93" s="8" t="e">
        <f>(表1资产负债表!#REF!-表1资产负债表!#REF!)/B1</f>
        <v>#REF!</v>
      </c>
    </row>
    <row r="94" spans="1:6" ht="12.6" customHeight="1" x14ac:dyDescent="0.15">
      <c r="A94" s="6" t="s">
        <v>64</v>
      </c>
      <c r="B94" s="8" t="e">
        <f>C83-B83</f>
        <v>#REF!</v>
      </c>
      <c r="C94" s="8" t="e">
        <f>D83-C83</f>
        <v>#REF!</v>
      </c>
      <c r="D94" s="8" t="e">
        <f>E83-D83</f>
        <v>#REF!</v>
      </c>
      <c r="E94" s="8" t="e">
        <f>F83-E83</f>
        <v>#REF!</v>
      </c>
    </row>
    <row r="95" spans="1:6" ht="12.6" customHeight="1" x14ac:dyDescent="0.15">
      <c r="A95" s="6" t="s">
        <v>69</v>
      </c>
      <c r="B95" s="8" t="e">
        <f>C82-B82</f>
        <v>#REF!</v>
      </c>
      <c r="C95" s="8" t="e">
        <f>D82-C82</f>
        <v>#REF!</v>
      </c>
      <c r="D95" s="8" t="e">
        <f>E82-D82</f>
        <v>#REF!</v>
      </c>
      <c r="E95" s="8" t="e">
        <f>F82-E82</f>
        <v>#REF!</v>
      </c>
    </row>
    <row r="96" spans="1:6" ht="12.6" customHeight="1" x14ac:dyDescent="0.15">
      <c r="B96" s="8"/>
      <c r="C96" s="8"/>
      <c r="D96" s="8"/>
      <c r="E96" s="8"/>
      <c r="F96" s="8"/>
    </row>
    <row r="97" spans="1:6" ht="12.6" customHeight="1" x14ac:dyDescent="0.15">
      <c r="A97" s="5" t="s">
        <v>98</v>
      </c>
      <c r="B97" s="8"/>
      <c r="C97" s="8"/>
      <c r="D97" s="8"/>
      <c r="E97" s="8"/>
      <c r="F97" s="8"/>
    </row>
    <row r="98" spans="1:6" ht="12.6" customHeight="1" x14ac:dyDescent="0.15">
      <c r="A98" s="5"/>
      <c r="B98" s="8" t="str">
        <f>表1资产负债表!B1</f>
        <v>2017年</v>
      </c>
      <c r="C98" s="8" t="str">
        <f>表1资产负债表!C1</f>
        <v>2018年</v>
      </c>
      <c r="D98" s="8" t="str">
        <f>表1资产负债表!D1</f>
        <v>2019年</v>
      </c>
      <c r="E98" s="8" t="str">
        <f>表1资产负债表!E1</f>
        <v>2020年</v>
      </c>
      <c r="F98" s="7" t="e">
        <f>表1资产负债表!#REF!</f>
        <v>#REF!</v>
      </c>
    </row>
    <row r="99" spans="1:6" ht="12.6" customHeight="1" x14ac:dyDescent="0.15">
      <c r="A99" s="6" t="s">
        <v>99</v>
      </c>
      <c r="B99" s="8" t="e">
        <f>表1资产负债表!#REF!/10000</f>
        <v>#REF!</v>
      </c>
      <c r="C99" s="8" t="e">
        <f>表1资产负债表!#REF!/10000</f>
        <v>#REF!</v>
      </c>
      <c r="D99" s="8" t="e">
        <f>表1资产负债表!#REF!/10000</f>
        <v>#REF!</v>
      </c>
      <c r="E99" s="8" t="e">
        <f>表1资产负债表!#REF!/10000</f>
        <v>#REF!</v>
      </c>
      <c r="F99" s="8" t="e">
        <f>表1资产负债表!#REF!/10000</f>
        <v>#REF!</v>
      </c>
    </row>
    <row r="100" spans="1:6" ht="12.6" customHeight="1" x14ac:dyDescent="0.15">
      <c r="A100" s="6" t="s">
        <v>100</v>
      </c>
      <c r="B100" s="8" t="e">
        <f>表1资产负债表!#REF!/10000</f>
        <v>#REF!</v>
      </c>
      <c r="C100" s="8" t="e">
        <f>表1资产负债表!#REF!/10000</f>
        <v>#REF!</v>
      </c>
      <c r="D100" s="8" t="e">
        <f>表1资产负债表!#REF!/10000</f>
        <v>#REF!</v>
      </c>
      <c r="E100" s="8" t="e">
        <f>表1资产负债表!#REF!/10000</f>
        <v>#REF!</v>
      </c>
      <c r="F100" s="8" t="e">
        <f>表1资产负债表!#REF!/10000</f>
        <v>#REF!</v>
      </c>
    </row>
    <row r="101" spans="1:6" ht="12.6" customHeight="1" x14ac:dyDescent="0.15">
      <c r="A101" s="6" t="s">
        <v>101</v>
      </c>
      <c r="B101" s="8" t="e">
        <f>表1资产负债表!#REF!/10000</f>
        <v>#REF!</v>
      </c>
      <c r="C101" s="8" t="e">
        <f>表1资产负债表!#REF!/10000</f>
        <v>#REF!</v>
      </c>
      <c r="D101" s="8" t="e">
        <f>表1资产负债表!#REF!/10000</f>
        <v>#REF!</v>
      </c>
      <c r="E101" s="8" t="e">
        <f>表1资产负债表!#REF!/10000</f>
        <v>#REF!</v>
      </c>
      <c r="F101" s="8" t="e">
        <f>表1资产负债表!#REF!/10000</f>
        <v>#REF!</v>
      </c>
    </row>
    <row r="102" spans="1:6" ht="12.6" customHeight="1" x14ac:dyDescent="0.15">
      <c r="A102" s="6" t="s">
        <v>102</v>
      </c>
      <c r="B102" s="8" t="e">
        <f>(表1资产负债表!#REF!+表1资产负债表!#REF!+表1资产负债表!#REF!-表1资产负债表!#REF!)/10000</f>
        <v>#REF!</v>
      </c>
      <c r="C102" s="8" t="e">
        <f>(表1资产负债表!#REF!+表1资产负债表!#REF!+表1资产负债表!#REF!-表1资产负债表!#REF!)/10000</f>
        <v>#REF!</v>
      </c>
      <c r="D102" s="8" t="e">
        <f>(表1资产负债表!#REF!+表1资产负债表!#REF!+表1资产负债表!#REF!-表1资产负债表!#REF!)/10000</f>
        <v>#REF!</v>
      </c>
      <c r="E102" s="8" t="e">
        <f>(表1资产负债表!#REF!+表1资产负债表!#REF!+表1资产负债表!#REF!-表1资产负债表!#REF!)/10000</f>
        <v>#REF!</v>
      </c>
      <c r="F102" s="8" t="e">
        <f>(表1资产负债表!#REF!+表1资产负债表!#REF!+表1资产负债表!#REF!-表1资产负债表!#REF!)/10000</f>
        <v>#REF!</v>
      </c>
    </row>
    <row r="103" spans="1:6" ht="12.6" customHeight="1" x14ac:dyDescent="0.15">
      <c r="B103" s="11" t="e">
        <f>SUM(B99:B102)</f>
        <v>#REF!</v>
      </c>
      <c r="C103" s="11" t="e">
        <f t="shared" ref="C103:F103" si="12">SUM(C99:C102)</f>
        <v>#REF!</v>
      </c>
      <c r="D103" s="11" t="e">
        <f t="shared" si="12"/>
        <v>#REF!</v>
      </c>
      <c r="E103" s="11" t="e">
        <f t="shared" si="12"/>
        <v>#REF!</v>
      </c>
      <c r="F103" s="11" t="e">
        <f t="shared" si="12"/>
        <v>#REF!</v>
      </c>
    </row>
    <row r="104" spans="1:6" ht="12.6" customHeight="1" x14ac:dyDescent="0.15">
      <c r="A104" s="5" t="s">
        <v>76</v>
      </c>
      <c r="B104" s="9"/>
      <c r="C104" s="9"/>
      <c r="D104" s="9"/>
      <c r="E104" s="9"/>
    </row>
    <row r="105" spans="1:6" ht="12.6" customHeight="1" x14ac:dyDescent="0.15">
      <c r="B105" s="9" t="e">
        <f>#REF!</f>
        <v>#REF!</v>
      </c>
      <c r="C105" s="9" t="e">
        <f>#REF!</f>
        <v>#REF!</v>
      </c>
      <c r="D105" s="9" t="e">
        <f>#REF!</f>
        <v>#REF!</v>
      </c>
      <c r="E105" s="7" t="e">
        <f>#REF!</f>
        <v>#REF!</v>
      </c>
    </row>
    <row r="106" spans="1:6" ht="12.6" customHeight="1" x14ac:dyDescent="0.15">
      <c r="A106" s="6" t="e">
        <f>#REF!</f>
        <v>#REF!</v>
      </c>
      <c r="B106" s="12" t="e">
        <f>#REF!</f>
        <v>#REF!</v>
      </c>
      <c r="C106" s="12" t="e">
        <f>#REF!</f>
        <v>#REF!</v>
      </c>
      <c r="D106" s="12" t="e">
        <f>#REF!</f>
        <v>#REF!</v>
      </c>
      <c r="E106" s="12" t="e">
        <f>#REF!</f>
        <v>#REF!</v>
      </c>
    </row>
    <row r="107" spans="1:6" ht="12.6" customHeight="1" x14ac:dyDescent="0.15">
      <c r="A107" s="6" t="e">
        <f>#REF!</f>
        <v>#REF!</v>
      </c>
      <c r="B107" s="12" t="e">
        <f>#REF!</f>
        <v>#REF!</v>
      </c>
      <c r="C107" s="12" t="e">
        <f>#REF!</f>
        <v>#REF!</v>
      </c>
      <c r="D107" s="12" t="e">
        <f>#REF!</f>
        <v>#REF!</v>
      </c>
      <c r="E107" s="12" t="e">
        <f>#REF!</f>
        <v>#REF!</v>
      </c>
    </row>
    <row r="108" spans="1:6" x14ac:dyDescent="0.15">
      <c r="A108" s="6" t="e">
        <f>#REF!</f>
        <v>#REF!</v>
      </c>
      <c r="B108" s="12" t="e">
        <f>#REF!</f>
        <v>#REF!</v>
      </c>
      <c r="C108" s="12" t="e">
        <f>#REF!</f>
        <v>#REF!</v>
      </c>
      <c r="D108" s="12" t="e">
        <f>#REF!</f>
        <v>#REF!</v>
      </c>
      <c r="E108" s="12" t="e">
        <f>#REF!</f>
        <v>#REF!</v>
      </c>
    </row>
    <row r="109" spans="1:6" x14ac:dyDescent="0.15">
      <c r="A109" s="6" t="e">
        <f>#REF!</f>
        <v>#REF!</v>
      </c>
      <c r="B109" s="12" t="e">
        <f>#REF!</f>
        <v>#REF!</v>
      </c>
      <c r="C109" s="12" t="e">
        <f>#REF!</f>
        <v>#REF!</v>
      </c>
      <c r="D109" s="12" t="e">
        <f>#REF!</f>
        <v>#REF!</v>
      </c>
      <c r="E109" s="12" t="e">
        <f>#REF!</f>
        <v>#REF!</v>
      </c>
    </row>
    <row r="110" spans="1:6" x14ac:dyDescent="0.15">
      <c r="A110" s="6" t="e">
        <f>#REF!</f>
        <v>#REF!</v>
      </c>
      <c r="B110" s="12" t="e">
        <f>#REF!</f>
        <v>#REF!</v>
      </c>
      <c r="C110" s="12" t="e">
        <f>#REF!</f>
        <v>#REF!</v>
      </c>
      <c r="D110" s="12" t="e">
        <f>#REF!</f>
        <v>#REF!</v>
      </c>
      <c r="E110" s="12" t="e">
        <f>#REF!</f>
        <v>#REF!</v>
      </c>
    </row>
    <row r="111" spans="1:6" ht="12.6" customHeight="1" x14ac:dyDescent="0.15">
      <c r="A111" s="6" t="e">
        <f>#REF!</f>
        <v>#REF!</v>
      </c>
      <c r="B111" s="12" t="e">
        <f>#REF!</f>
        <v>#REF!</v>
      </c>
      <c r="C111" s="12" t="e">
        <f>#REF!</f>
        <v>#REF!</v>
      </c>
      <c r="D111" s="12" t="e">
        <f>#REF!</f>
        <v>#REF!</v>
      </c>
      <c r="E111" s="12" t="e">
        <f>#REF!</f>
        <v>#REF!</v>
      </c>
    </row>
    <row r="112" spans="1:6" ht="12.6" customHeight="1" x14ac:dyDescent="0.15"/>
    <row r="113" spans="1:6" ht="12.6" customHeight="1" x14ac:dyDescent="0.15"/>
    <row r="114" spans="1:6" ht="12.6" customHeight="1" x14ac:dyDescent="0.15">
      <c r="B114" s="8"/>
      <c r="C114" s="8"/>
      <c r="D114" s="8"/>
      <c r="E114" s="8"/>
      <c r="F114" s="8"/>
    </row>
    <row r="119" spans="1:6" x14ac:dyDescent="0.15">
      <c r="B119" s="7" t="str">
        <f>表2利润表!B1</f>
        <v>2017年</v>
      </c>
      <c r="C119" s="7" t="str">
        <f>表2利润表!C1</f>
        <v>2018年</v>
      </c>
      <c r="D119" s="7" t="str">
        <f>表2利润表!D1</f>
        <v>2019年</v>
      </c>
      <c r="E119" s="7" t="str">
        <f>表2利润表!E1</f>
        <v>2020年</v>
      </c>
      <c r="F119" s="7" t="e">
        <f>表2利润表!#REF!</f>
        <v>#REF!</v>
      </c>
    </row>
    <row r="120" spans="1:6" x14ac:dyDescent="0.15">
      <c r="A120" s="6" t="s">
        <v>77</v>
      </c>
      <c r="B120" s="12" t="e">
        <f>表2利润表!#REF!/B1</f>
        <v>#REF!</v>
      </c>
      <c r="C120" s="12" t="e">
        <f>表2利润表!#REF!/B1</f>
        <v>#REF!</v>
      </c>
      <c r="D120" s="12" t="e">
        <f>表2利润表!#REF!/B1</f>
        <v>#REF!</v>
      </c>
      <c r="E120" s="12" t="e">
        <f>表2利润表!#REF!/B1</f>
        <v>#REF!</v>
      </c>
      <c r="F120" s="12" t="e">
        <f>表2利润表!#REF!/B1</f>
        <v>#REF!</v>
      </c>
    </row>
    <row r="121" spans="1:6" x14ac:dyDescent="0.15">
      <c r="A121" s="6" t="s">
        <v>78</v>
      </c>
      <c r="B121" s="12" t="e">
        <f>表2利润表!#REF!/B1</f>
        <v>#REF!</v>
      </c>
      <c r="C121" s="12" t="e">
        <f>表2利润表!#REF!/B1</f>
        <v>#REF!</v>
      </c>
      <c r="D121" s="12" t="e">
        <f>表2利润表!#REF!/B1</f>
        <v>#REF!</v>
      </c>
      <c r="E121" s="12" t="e">
        <f>表2利润表!#REF!/B1</f>
        <v>#REF!</v>
      </c>
      <c r="F121" s="12" t="e">
        <f>表2利润表!#REF!/B1</f>
        <v>#REF!</v>
      </c>
    </row>
    <row r="122" spans="1:6" x14ac:dyDescent="0.15">
      <c r="A122" s="6" t="s">
        <v>79</v>
      </c>
      <c r="B122" s="12" t="e">
        <f>表2利润表!#REF!/B1</f>
        <v>#REF!</v>
      </c>
      <c r="C122" s="12" t="e">
        <f>表2利润表!#REF!/B1</f>
        <v>#REF!</v>
      </c>
      <c r="D122" s="12" t="e">
        <f>表2利润表!#REF!/B1</f>
        <v>#REF!</v>
      </c>
      <c r="E122" s="12" t="e">
        <f>表2利润表!#REF!/B1</f>
        <v>#REF!</v>
      </c>
      <c r="F122" s="12" t="e">
        <f>表2利润表!#REF!/B1</f>
        <v>#REF!</v>
      </c>
    </row>
    <row r="123" spans="1:6" x14ac:dyDescent="0.15">
      <c r="A123" s="6" t="s">
        <v>80</v>
      </c>
      <c r="B123" s="9" t="e">
        <f>(表2利润表!#REF!+表2利润表!#REF!+表2利润表!#REF!)/表2利润表!#REF!</f>
        <v>#REF!</v>
      </c>
      <c r="C123" s="9" t="e">
        <f>(表2利润表!#REF!+表2利润表!#REF!+表2利润表!#REF!)/表2利润表!#REF!</f>
        <v>#REF!</v>
      </c>
      <c r="D123" s="9" t="e">
        <f>(表2利润表!#REF!+表2利润表!#REF!+表2利润表!#REF!)/表2利润表!#REF!</f>
        <v>#REF!</v>
      </c>
      <c r="E123" s="9" t="e">
        <f>(表2利润表!#REF!+表2利润表!#REF!+表2利润表!#REF!)/表2利润表!#REF!</f>
        <v>#REF!</v>
      </c>
      <c r="F123" s="9" t="e">
        <f>(表2利润表!#REF!+表2利润表!#REF!+表2利润表!#REF!)/表2利润表!#REF!</f>
        <v>#REF!</v>
      </c>
    </row>
    <row r="125" spans="1:6" x14ac:dyDescent="0.15">
      <c r="B125" s="7" t="str">
        <f>表1资产负债表!B1</f>
        <v>2017年</v>
      </c>
      <c r="C125" s="7" t="str">
        <f>表1资产负债表!C1</f>
        <v>2018年</v>
      </c>
      <c r="D125" s="7" t="str">
        <f>表1资产负债表!D1</f>
        <v>2019年</v>
      </c>
      <c r="E125" s="7" t="str">
        <f>表1资产负债表!E1</f>
        <v>2020年</v>
      </c>
      <c r="F125" s="7" t="e">
        <f>表1资产负债表!#REF!</f>
        <v>#REF!</v>
      </c>
    </row>
    <row r="126" spans="1:6" x14ac:dyDescent="0.15">
      <c r="A126" s="6" t="s">
        <v>81</v>
      </c>
      <c r="B126" s="9" t="e">
        <f>表2利润表!#REF!/表2利润表!#REF!</f>
        <v>#REF!</v>
      </c>
      <c r="C126" s="9" t="e">
        <f>表2利润表!#REF!/表2利润表!#REF!</f>
        <v>#REF!</v>
      </c>
      <c r="D126" s="9" t="e">
        <f>表2利润表!#REF!/表2利润表!#REF!</f>
        <v>#REF!</v>
      </c>
      <c r="E126" s="9" t="e">
        <f>表2利润表!#REF!/表2利润表!#REF!</f>
        <v>#REF!</v>
      </c>
      <c r="F126" s="9" t="e">
        <f>表2利润表!#REF!/表2利润表!#REF!</f>
        <v>#REF!</v>
      </c>
    </row>
    <row r="127" spans="1:6" x14ac:dyDescent="0.15">
      <c r="A127" s="6" t="s">
        <v>82</v>
      </c>
      <c r="B127" s="9" t="e">
        <f>(表2利润表!#REF!+表2利润表!#REF!+表2利润表!#REF!)/表2利润表!#REF!</f>
        <v>#REF!</v>
      </c>
      <c r="C127" s="9" t="e">
        <f>(表2利润表!#REF!+表2利润表!#REF!+表2利润表!#REF!)/表2利润表!#REF!</f>
        <v>#REF!</v>
      </c>
      <c r="D127" s="9" t="e">
        <f>(表2利润表!#REF!+表2利润表!#REF!+表2利润表!#REF!)/表2利润表!#REF!</f>
        <v>#REF!</v>
      </c>
      <c r="E127" s="9" t="e">
        <f>(表2利润表!#REF!+表2利润表!#REF!+表2利润表!#REF!)/表2利润表!#REF!</f>
        <v>#REF!</v>
      </c>
      <c r="F127" s="9" t="e">
        <f>(表2利润表!#REF!+表2利润表!#REF!+表2利润表!#REF!)/表2利润表!#REF!</f>
        <v>#REF!</v>
      </c>
    </row>
    <row r="128" spans="1:6" x14ac:dyDescent="0.15">
      <c r="A128" s="6" t="s">
        <v>91</v>
      </c>
      <c r="B128" s="9" t="e">
        <f>(表2利润表!#REF!-表2利润表!#REF!-表2利润表!#REF!-表2利润表!#REF!-表2利润表!#REF!-表2利润表!#REF!)/表2利润表!#REF!</f>
        <v>#REF!</v>
      </c>
      <c r="C128" s="9" t="e">
        <f>(表2利润表!#REF!-表2利润表!#REF!-表2利润表!#REF!-表2利润表!#REF!-表2利润表!#REF!-表2利润表!#REF!)/表2利润表!#REF!</f>
        <v>#REF!</v>
      </c>
      <c r="D128" s="9" t="e">
        <f>(表2利润表!#REF!-表2利润表!#REF!-表2利润表!#REF!-表2利润表!#REF!-表2利润表!#REF!-表2利润表!#REF!)/表2利润表!#REF!</f>
        <v>#REF!</v>
      </c>
      <c r="E128" s="9" t="e">
        <f>(表2利润表!#REF!-表2利润表!#REF!-表2利润表!#REF!-表2利润表!#REF!-表2利润表!#REF!-表2利润表!#REF!)/表2利润表!#REF!</f>
        <v>#REF!</v>
      </c>
      <c r="F128" s="9" t="e">
        <f>(表2利润表!#REF!-表2利润表!#REF!-表2利润表!#REF!-表2利润表!#REF!-表2利润表!#REF!-表2利润表!#REF!)/表2利润表!#REF!</f>
        <v>#REF!</v>
      </c>
    </row>
    <row r="129" spans="1:6" x14ac:dyDescent="0.15">
      <c r="A129" s="6" t="s">
        <v>3</v>
      </c>
      <c r="B129" s="9" t="e">
        <f>表2利润表!#REF!/表2利润表!#REF!</f>
        <v>#REF!</v>
      </c>
      <c r="C129" s="9" t="e">
        <f>表2利润表!#REF!/表2利润表!#REF!</f>
        <v>#REF!</v>
      </c>
      <c r="D129" s="9" t="e">
        <f>表2利润表!#REF!/表2利润表!#REF!</f>
        <v>#REF!</v>
      </c>
      <c r="E129" s="9" t="e">
        <f>表2利润表!#REF!/表2利润表!#REF!</f>
        <v>#REF!</v>
      </c>
      <c r="F129" s="9" t="e">
        <f>表2利润表!#REF!/表2利润表!#REF!</f>
        <v>#REF!</v>
      </c>
    </row>
    <row r="130" spans="1:6" x14ac:dyDescent="0.15">
      <c r="B130" s="9" t="str">
        <f>表1资产负债表!B1</f>
        <v>2017年</v>
      </c>
      <c r="C130" s="9" t="str">
        <f>表1资产负债表!C1</f>
        <v>2018年</v>
      </c>
      <c r="D130" s="9" t="str">
        <f>表1资产负债表!D1</f>
        <v>2019年</v>
      </c>
      <c r="E130" s="9" t="str">
        <f>表1资产负债表!E1</f>
        <v>2020年</v>
      </c>
      <c r="F130" s="7" t="e">
        <f>表1资产负债表!#REF!</f>
        <v>#REF!</v>
      </c>
    </row>
    <row r="131" spans="1:6" x14ac:dyDescent="0.15">
      <c r="A131" s="6" t="s">
        <v>87</v>
      </c>
      <c r="B131" s="12" t="e">
        <f>表2利润表!#REF!/'辅助分析数据（自动生成请勿改动）'!B1</f>
        <v>#REF!</v>
      </c>
      <c r="C131" s="12" t="e">
        <f>表2利润表!#REF!/'辅助分析数据（自动生成请勿改动）'!B1</f>
        <v>#REF!</v>
      </c>
      <c r="D131" s="12" t="e">
        <f>表2利润表!#REF!/'辅助分析数据（自动生成请勿改动）'!B1</f>
        <v>#REF!</v>
      </c>
      <c r="E131" s="12" t="e">
        <f>表2利润表!#REF!/'辅助分析数据（自动生成请勿改动）'!B1</f>
        <v>#REF!</v>
      </c>
      <c r="F131" s="12" t="e">
        <f>表2利润表!#REF!/'辅助分析数据（自动生成请勿改动）'!B1</f>
        <v>#REF!</v>
      </c>
    </row>
    <row r="132" spans="1:6" x14ac:dyDescent="0.15">
      <c r="A132" s="6" t="s">
        <v>88</v>
      </c>
      <c r="B132" s="12" t="e">
        <f>(表2利润表!#REF!+表2利润表!#REF!+表2利润表!#REF!)/B1</f>
        <v>#REF!</v>
      </c>
      <c r="C132" s="12" t="e">
        <f>(表2利润表!#REF!+表2利润表!#REF!+表2利润表!#REF!)/B1</f>
        <v>#REF!</v>
      </c>
      <c r="D132" s="12" t="e">
        <f>(表2利润表!#REF!+表2利润表!#REF!+表2利润表!#REF!)/B1</f>
        <v>#REF!</v>
      </c>
      <c r="E132" s="12" t="e">
        <f>(表2利润表!#REF!+表2利润表!#REF!+表2利润表!#REF!)/B1</f>
        <v>#REF!</v>
      </c>
      <c r="F132" s="12" t="e">
        <f>(表2利润表!#REF!+表2利润表!#REF!+表2利润表!#REF!)/B1</f>
        <v>#REF!</v>
      </c>
    </row>
    <row r="133" spans="1:6" x14ac:dyDescent="0.15">
      <c r="A133" s="6" t="s">
        <v>89</v>
      </c>
      <c r="B133" s="12" t="e">
        <f>(表2利润表!#REF!+表2利润表!#REF!)/B1</f>
        <v>#REF!</v>
      </c>
      <c r="C133" s="12" t="e">
        <f>(表2利润表!#REF!+表2利润表!#REF!)/B1</f>
        <v>#REF!</v>
      </c>
      <c r="D133" s="12" t="e">
        <f>(表2利润表!#REF!+表2利润表!#REF!)/B1</f>
        <v>#REF!</v>
      </c>
      <c r="E133" s="12" t="e">
        <f>(表2利润表!#REF!+表2利润表!#REF!)/B1</f>
        <v>#REF!</v>
      </c>
      <c r="F133" s="12" t="e">
        <f>(表2利润表!#REF!+表2利润表!#REF!)/B1</f>
        <v>#REF!</v>
      </c>
    </row>
    <row r="134" spans="1:6" x14ac:dyDescent="0.15">
      <c r="A134" s="6" t="s">
        <v>90</v>
      </c>
      <c r="B134" s="12" t="e">
        <f>(表2利润表!#REF!-表2利润表!#REF!-表2利润表!#REF!-表2利润表!#REF!-表2利润表!#REF!-表2利润表!#REF!-表2利润表!#REF!-表2利润表!#REF!)/B1</f>
        <v>#REF!</v>
      </c>
      <c r="C134" s="12" t="e">
        <f>(表2利润表!#REF!-表2利润表!#REF!-表2利润表!#REF!-表2利润表!#REF!-表2利润表!#REF!-表2利润表!#REF!-表2利润表!#REF!-表2利润表!#REF!)/B1</f>
        <v>#REF!</v>
      </c>
      <c r="D134" s="12" t="e">
        <f>(表2利润表!#REF!-表2利润表!#REF!-表2利润表!#REF!-表2利润表!#REF!-表2利润表!#REF!-表2利润表!#REF!-表2利润表!#REF!-表2利润表!#REF!)/B1</f>
        <v>#REF!</v>
      </c>
      <c r="E134" s="12" t="e">
        <f>(表2利润表!#REF!-表2利润表!#REF!-表2利润表!#REF!-表2利润表!#REF!-表2利润表!#REF!-表2利润表!#REF!-表2利润表!#REF!-表2利润表!#REF!)/B1</f>
        <v>#REF!</v>
      </c>
      <c r="F134" s="12" t="e">
        <f>(表2利润表!#REF!-表2利润表!#REF!-表2利润表!#REF!-表2利润表!#REF!-表2利润表!#REF!-表2利润表!#REF!-表2利润表!#REF!-表2利润表!#REF!)/B1</f>
        <v>#REF!</v>
      </c>
    </row>
    <row r="135" spans="1:6" x14ac:dyDescent="0.15">
      <c r="B135" s="9"/>
      <c r="C135" s="9"/>
      <c r="D135" s="9"/>
      <c r="E135" s="9"/>
      <c r="F135" s="9"/>
    </row>
    <row r="136" spans="1:6" x14ac:dyDescent="0.15">
      <c r="B136" s="9"/>
      <c r="C136" s="9"/>
      <c r="D136" s="9"/>
      <c r="E136" s="9"/>
      <c r="F136" s="9"/>
    </row>
    <row r="137" spans="1:6" x14ac:dyDescent="0.15">
      <c r="B137" s="9"/>
      <c r="C137" s="9"/>
      <c r="D137" s="9"/>
      <c r="E137" s="9"/>
      <c r="F137" s="9"/>
    </row>
    <row r="138" spans="1:6" x14ac:dyDescent="0.15">
      <c r="B138" s="9"/>
      <c r="C138" s="9"/>
      <c r="D138" s="9"/>
      <c r="E138" s="9"/>
      <c r="F138" s="9"/>
    </row>
    <row r="139" spans="1:6" x14ac:dyDescent="0.15">
      <c r="B139" s="9"/>
      <c r="C139" s="9"/>
      <c r="D139" s="9"/>
      <c r="E139" s="9"/>
      <c r="F139" s="9"/>
    </row>
    <row r="140" spans="1:6" x14ac:dyDescent="0.15">
      <c r="B140" s="9"/>
      <c r="C140" s="9"/>
      <c r="D140" s="9"/>
      <c r="E140" s="9"/>
      <c r="F140" s="9"/>
    </row>
    <row r="141" spans="1:6" x14ac:dyDescent="0.15">
      <c r="B141" s="9"/>
      <c r="C141" s="9"/>
      <c r="D141" s="9"/>
      <c r="E141" s="9"/>
      <c r="F141" s="9"/>
    </row>
    <row r="142" spans="1:6" x14ac:dyDescent="0.15">
      <c r="B142" s="7" t="str">
        <f>表1资产负债表!C1</f>
        <v>2018年</v>
      </c>
      <c r="C142" s="7" t="str">
        <f>表1资产负债表!D1</f>
        <v>2019年</v>
      </c>
      <c r="D142" s="7" t="str">
        <f>表1资产负债表!E1</f>
        <v>2020年</v>
      </c>
      <c r="E142" s="7" t="e">
        <f>表1资产负债表!#REF!</f>
        <v>#REF!</v>
      </c>
    </row>
    <row r="143" spans="1:6" x14ac:dyDescent="0.15">
      <c r="A143" s="6" t="s">
        <v>86</v>
      </c>
      <c r="B143" s="9" t="e">
        <f>(C126-B126)/B126</f>
        <v>#REF!</v>
      </c>
      <c r="C143" s="9" t="e">
        <f t="shared" ref="C143:E143" si="13">(D126-C126)/C126</f>
        <v>#REF!</v>
      </c>
      <c r="D143" s="9" t="e">
        <f t="shared" si="13"/>
        <v>#REF!</v>
      </c>
      <c r="E143" s="9" t="e">
        <f t="shared" si="13"/>
        <v>#REF!</v>
      </c>
    </row>
    <row r="144" spans="1:6" x14ac:dyDescent="0.15">
      <c r="A144" s="6" t="s">
        <v>85</v>
      </c>
      <c r="B144" s="9" t="e">
        <f>(C127-B127)/B127</f>
        <v>#REF!</v>
      </c>
      <c r="C144" s="9" t="e">
        <f t="shared" ref="C144:E144" si="14">(D127-C127)/C127</f>
        <v>#REF!</v>
      </c>
      <c r="D144" s="9" t="e">
        <f t="shared" si="14"/>
        <v>#REF!</v>
      </c>
      <c r="E144" s="9" t="e">
        <f t="shared" si="14"/>
        <v>#REF!</v>
      </c>
    </row>
    <row r="145" spans="1:6" x14ac:dyDescent="0.15">
      <c r="A145" s="6" t="s">
        <v>84</v>
      </c>
      <c r="B145" s="9" t="e">
        <f>(C128-B128)/B128</f>
        <v>#REF!</v>
      </c>
      <c r="C145" s="9" t="e">
        <f t="shared" ref="C145:E145" si="15">(D128-C128)/C128</f>
        <v>#REF!</v>
      </c>
      <c r="D145" s="9" t="e">
        <f t="shared" si="15"/>
        <v>#REF!</v>
      </c>
      <c r="E145" s="9" t="e">
        <f t="shared" si="15"/>
        <v>#REF!</v>
      </c>
    </row>
    <row r="146" spans="1:6" x14ac:dyDescent="0.15">
      <c r="A146" s="6" t="s">
        <v>83</v>
      </c>
      <c r="B146" s="9" t="e">
        <f>(C129-B129)/B129</f>
        <v>#REF!</v>
      </c>
      <c r="C146" s="9" t="e">
        <f t="shared" ref="C146:E146" si="16">(D129-C129)/C129</f>
        <v>#REF!</v>
      </c>
      <c r="D146" s="9" t="e">
        <f t="shared" si="16"/>
        <v>#REF!</v>
      </c>
      <c r="E146" s="9" t="e">
        <f t="shared" si="16"/>
        <v>#REF!</v>
      </c>
    </row>
    <row r="149" spans="1:6" ht="12.6" customHeight="1" x14ac:dyDescent="0.15">
      <c r="A149" s="6" t="s">
        <v>9</v>
      </c>
      <c r="B149" s="8"/>
      <c r="C149" s="8" t="e">
        <f>(表1资产负债表!#REF!-表1资产负债表!#REF!)/B1</f>
        <v>#REF!</v>
      </c>
      <c r="D149" s="8" t="e">
        <f>(表1资产负债表!#REF!-表1资产负债表!#REF!)/B1</f>
        <v>#REF!</v>
      </c>
      <c r="E149" s="8" t="e">
        <f>(表1资产负债表!#REF!-表1资产负债表!#REF!)/B1</f>
        <v>#REF!</v>
      </c>
      <c r="F149" s="8" t="e">
        <f>(表1资产负债表!#REF!-表1资产负债表!#REF!)/B1</f>
        <v>#REF!</v>
      </c>
    </row>
    <row r="150" spans="1:6" ht="12.6" customHeight="1" x14ac:dyDescent="0.15">
      <c r="A150" s="6" t="s">
        <v>15</v>
      </c>
      <c r="B150" s="8"/>
      <c r="C150" s="8" t="e">
        <f>(表1资产负债表!#REF!-表1资产负债表!#REF!)/B1</f>
        <v>#REF!</v>
      </c>
      <c r="D150" s="8" t="e">
        <f>(表1资产负债表!#REF!-表1资产负债表!#REF!)/B1</f>
        <v>#REF!</v>
      </c>
      <c r="E150" s="8" t="e">
        <f>(表1资产负债表!#REF!-表1资产负债表!#REF!)/B1</f>
        <v>#REF!</v>
      </c>
      <c r="F150" s="8" t="e">
        <f>(表1资产负债表!#REF!-表1资产负债表!#REF!)/B1</f>
        <v>#REF!</v>
      </c>
    </row>
    <row r="151" spans="1:6" ht="12.6" customHeight="1" x14ac:dyDescent="0.15">
      <c r="A151" s="6" t="s">
        <v>10</v>
      </c>
      <c r="B151" s="8"/>
      <c r="C151" s="8" t="e">
        <f>(表1资产负债表!#REF!-表1资产负债表!#REF!)/B1</f>
        <v>#REF!</v>
      </c>
      <c r="D151" s="8" t="e">
        <f>(表1资产负债表!#REF!-表1资产负债表!#REF!)/B1</f>
        <v>#REF!</v>
      </c>
      <c r="E151" s="8" t="e">
        <f>(表1资产负债表!#REF!-表1资产负债表!#REF!)/B1</f>
        <v>#REF!</v>
      </c>
      <c r="F151" s="8" t="e">
        <f>(表1资产负债表!#REF!-表1资产负债表!#REF!)/B1</f>
        <v>#REF!</v>
      </c>
    </row>
    <row r="152" spans="1:6" ht="12.6" customHeight="1" x14ac:dyDescent="0.15">
      <c r="A152" s="6" t="s">
        <v>11</v>
      </c>
      <c r="B152" s="8"/>
      <c r="C152" s="8" t="e">
        <f>(表1资产负债表!#REF!-表1资产负债表!#REF!)/B1</f>
        <v>#REF!</v>
      </c>
      <c r="D152" s="8" t="e">
        <f>(表1资产负债表!#REF!-表1资产负债表!#REF!)/B1</f>
        <v>#REF!</v>
      </c>
      <c r="E152" s="8" t="e">
        <f>(表1资产负债表!#REF!-表1资产负债表!#REF!)/B1</f>
        <v>#REF!</v>
      </c>
      <c r="F152" s="8" t="e">
        <f>(表1资产负债表!#REF!-表1资产负债表!#REF!)/B1</f>
        <v>#REF!</v>
      </c>
    </row>
    <row r="153" spans="1:6" ht="12.6" customHeight="1" x14ac:dyDescent="0.15">
      <c r="A153" s="6" t="s">
        <v>12</v>
      </c>
      <c r="B153" s="8"/>
      <c r="C153" s="8" t="e">
        <f>(表1资产负债表!#REF!-表1资产负债表!#REF!)/B1</f>
        <v>#REF!</v>
      </c>
      <c r="D153" s="8" t="e">
        <f>(表1资产负债表!#REF!-表1资产负债表!#REF!)/B1</f>
        <v>#REF!</v>
      </c>
      <c r="E153" s="8" t="e">
        <f>(表1资产负债表!#REF!-表1资产负债表!#REF!)/B1</f>
        <v>#REF!</v>
      </c>
      <c r="F153" s="8" t="e">
        <f>(表1资产负债表!#REF!-表1资产负债表!#REF!)/B1</f>
        <v>#REF!</v>
      </c>
    </row>
    <row r="154" spans="1:6" ht="12.6" customHeight="1" x14ac:dyDescent="0.15">
      <c r="A154" s="6" t="s">
        <v>13</v>
      </c>
      <c r="B154" s="8"/>
      <c r="C154" s="8" t="e">
        <f>(表1资产负债表!#REF!-表1资产负债表!#REF!)/B1</f>
        <v>#REF!</v>
      </c>
      <c r="D154" s="8" t="e">
        <f>(表1资产负债表!#REF!-表1资产负债表!#REF!)/B1</f>
        <v>#REF!</v>
      </c>
      <c r="E154" s="8" t="e">
        <f>(表1资产负债表!#REF!-表1资产负债表!#REF!)/B1</f>
        <v>#REF!</v>
      </c>
      <c r="F154" s="8" t="e">
        <f>(表1资产负债表!#REF!-表1资产负债表!#REF!)/B1</f>
        <v>#REF!</v>
      </c>
    </row>
    <row r="155" spans="1:6" ht="12.6" customHeight="1" x14ac:dyDescent="0.15">
      <c r="A155" s="6" t="s">
        <v>16</v>
      </c>
      <c r="B155" s="8"/>
      <c r="C155" s="8" t="e">
        <f>(表1资产负债表!#REF!-表1资产负债表!#REF!)/B1</f>
        <v>#REF!</v>
      </c>
      <c r="D155" s="8" t="e">
        <f>(表1资产负债表!#REF!-表1资产负债表!#REF!)/B1</f>
        <v>#REF!</v>
      </c>
      <c r="E155" s="8" t="e">
        <f>(表1资产负债表!#REF!-表1资产负债表!#REF!)/B1</f>
        <v>#REF!</v>
      </c>
      <c r="F155" s="8" t="e">
        <f>(表1资产负债表!#REF!-表1资产负债表!#REF!)/B1</f>
        <v>#REF!</v>
      </c>
    </row>
    <row r="156" spans="1:6" ht="12.6" customHeight="1" x14ac:dyDescent="0.15">
      <c r="A156" s="6" t="s">
        <v>14</v>
      </c>
      <c r="B156" s="8"/>
      <c r="C156" s="8" t="e">
        <f>(表1资产负债表!#REF!-表1资产负债表!#REF!)/B1</f>
        <v>#REF!</v>
      </c>
      <c r="D156" s="8" t="e">
        <f>(表1资产负债表!#REF!-表1资产负债表!#REF!)/B1</f>
        <v>#REF!</v>
      </c>
      <c r="E156" s="8" t="e">
        <f>(表1资产负债表!#REF!-表1资产负债表!#REF!)/B1</f>
        <v>#REF!</v>
      </c>
      <c r="F156" s="8" t="e">
        <f>(表1资产负债表!#REF!-表1资产负债表!#REF!)/B1</f>
        <v>#REF!</v>
      </c>
    </row>
    <row r="157" spans="1:6" ht="12.6" customHeight="1" x14ac:dyDescent="0.15">
      <c r="B157" s="8"/>
      <c r="C157" s="8"/>
      <c r="D157" s="8"/>
      <c r="E157" s="8"/>
      <c r="F157" s="8"/>
    </row>
    <row r="158" spans="1:6" ht="12.6" customHeight="1" x14ac:dyDescent="0.15">
      <c r="B158" s="8"/>
      <c r="C158" s="8"/>
      <c r="D158" s="8"/>
      <c r="E158" s="8"/>
      <c r="F158" s="8"/>
    </row>
    <row r="159" spans="1:6" ht="12.6" customHeight="1" x14ac:dyDescent="0.15">
      <c r="B159" s="8"/>
      <c r="C159" s="8"/>
      <c r="D159" s="8"/>
      <c r="E159" s="8"/>
      <c r="F159" s="8"/>
    </row>
    <row r="160" spans="1:6" ht="12.6" customHeight="1" x14ac:dyDescent="0.15">
      <c r="B160" s="8"/>
      <c r="C160" s="8"/>
      <c r="D160" s="8"/>
      <c r="E160" s="8"/>
      <c r="F160" s="8"/>
    </row>
    <row r="161" spans="1:6" x14ac:dyDescent="0.15">
      <c r="A161" s="5" t="s">
        <v>18</v>
      </c>
      <c r="B161" s="8"/>
      <c r="C161" s="8"/>
      <c r="D161" s="8"/>
      <c r="E161" s="8"/>
      <c r="F161" s="8"/>
    </row>
    <row r="162" spans="1:6" x14ac:dyDescent="0.15">
      <c r="B162" s="7" t="str">
        <f>表1资产负债表!B1</f>
        <v>2017年</v>
      </c>
      <c r="C162" s="7" t="str">
        <f>表1资产负债表!C1</f>
        <v>2018年</v>
      </c>
      <c r="D162" s="7" t="str">
        <f>表1资产负债表!D1</f>
        <v>2019年</v>
      </c>
      <c r="E162" s="7" t="str">
        <f>表1资产负债表!E1</f>
        <v>2020年</v>
      </c>
      <c r="F162" s="7" t="e">
        <f>表1资产负债表!#REF!</f>
        <v>#REF!</v>
      </c>
    </row>
    <row r="163" spans="1:6" x14ac:dyDescent="0.15">
      <c r="A163" s="6" t="s">
        <v>54</v>
      </c>
      <c r="B163" s="8" t="e">
        <f>(表1资产负债表!#REF!+表1资产负债表!#REF!+表1资产负债表!#REF!+表1资产负债表!#REF!)/10000</f>
        <v>#REF!</v>
      </c>
      <c r="C163" s="8" t="e">
        <f>(表1资产负债表!#REF!+表1资产负债表!#REF!+表1资产负债表!#REF!+表1资产负债表!#REF!)/10000</f>
        <v>#REF!</v>
      </c>
      <c r="D163" s="8" t="e">
        <f>(表1资产负债表!#REF!+表1资产负债表!#REF!+表1资产负债表!#REF!+表1资产负债表!#REF!)/10000</f>
        <v>#REF!</v>
      </c>
      <c r="E163" s="8" t="e">
        <f>(表1资产负债表!#REF!+表1资产负债表!#REF!+表1资产负债表!#REF!+表1资产负债表!#REF!)/10000</f>
        <v>#REF!</v>
      </c>
      <c r="F163" s="8" t="e">
        <f>(表1资产负债表!#REF!+表1资产负债表!#REF!+表1资产负债表!#REF!+表1资产负债表!#REF!)/10000</f>
        <v>#REF!</v>
      </c>
    </row>
    <row r="164" spans="1:6" ht="10.9" customHeight="1" x14ac:dyDescent="0.15">
      <c r="A164" s="6" t="s">
        <v>17</v>
      </c>
      <c r="B164" s="8" t="e">
        <f>(表1资产负债表!#REF!+表1资产负债表!#REF!+表1资产负债表!#REF!+表1资产负债表!#REF!)/10000</f>
        <v>#REF!</v>
      </c>
      <c r="C164" s="8" t="e">
        <f>(表1资产负债表!#REF!+表1资产负债表!#REF!+表1资产负债表!#REF!+表1资产负债表!#REF!)/10000</f>
        <v>#REF!</v>
      </c>
      <c r="D164" s="8" t="e">
        <f>(表1资产负债表!#REF!+表1资产负债表!#REF!+表1资产负债表!#REF!+表1资产负债表!#REF!)/10000</f>
        <v>#REF!</v>
      </c>
      <c r="E164" s="8" t="e">
        <f>(表1资产负债表!#REF!+表1资产负债表!#REF!+表1资产负债表!#REF!+表1资产负债表!#REF!)/10000</f>
        <v>#REF!</v>
      </c>
      <c r="F164" s="8" t="e">
        <f>(表1资产负债表!#REF!+表1资产负债表!#REF!+表1资产负债表!#REF!+表1资产负债表!#REF!)/10000</f>
        <v>#REF!</v>
      </c>
    </row>
    <row r="165" spans="1:6" ht="10.9" customHeight="1" x14ac:dyDescent="0.15"/>
    <row r="166" spans="1:6" ht="10.9" customHeight="1" x14ac:dyDescent="0.15">
      <c r="A166" s="6" t="s">
        <v>19</v>
      </c>
      <c r="B166" s="8" t="e">
        <f>(表1资产负债表!#REF!+表1资产负债表!#REF!+表1资产负债表!#REF!+表1资产负债表!#REF!+表1资产负债表!#REF!)/10000</f>
        <v>#REF!</v>
      </c>
      <c r="C166" s="8" t="e">
        <f>(表1资产负债表!#REF!+表1资产负债表!#REF!+表1资产负债表!#REF!+表1资产负债表!#REF!+表1资产负债表!#REF!)/10000</f>
        <v>#REF!</v>
      </c>
      <c r="D166" s="8" t="e">
        <f>(表1资产负债表!#REF!+表1资产负债表!#REF!+表1资产负债表!#REF!+表1资产负债表!#REF!+表1资产负债表!#REF!)/10000</f>
        <v>#REF!</v>
      </c>
      <c r="E166" s="8" t="e">
        <f>(表1资产负债表!#REF!+表1资产负债表!#REF!+表1资产负债表!#REF!+表1资产负债表!#REF!+表1资产负债表!#REF!)/10000</f>
        <v>#REF!</v>
      </c>
      <c r="F166" s="8" t="e">
        <f>(表1资产负债表!#REF!+表1资产负债表!#REF!+表1资产负债表!#REF!+表1资产负债表!#REF!+表1资产负债表!#REF!)/10000</f>
        <v>#REF!</v>
      </c>
    </row>
    <row r="167" spans="1:6" ht="10.9" customHeight="1" x14ac:dyDescent="0.15"/>
    <row r="168" spans="1:6" ht="10.9" customHeight="1" x14ac:dyDescent="0.15"/>
    <row r="169" spans="1:6" ht="10.9" customHeight="1" x14ac:dyDescent="0.15"/>
    <row r="170" spans="1:6" ht="10.9" customHeight="1" x14ac:dyDescent="0.15"/>
    <row r="171" spans="1:6" ht="10.9" customHeight="1" x14ac:dyDescent="0.15">
      <c r="B171" s="7"/>
      <c r="C171" s="7"/>
      <c r="D171" s="7"/>
      <c r="E171" s="7"/>
    </row>
    <row r="172" spans="1:6" ht="10.9" customHeight="1" x14ac:dyDescent="0.15">
      <c r="A172" s="5" t="s">
        <v>92</v>
      </c>
    </row>
    <row r="173" spans="1:6" ht="10.9" customHeight="1" x14ac:dyDescent="0.15">
      <c r="B173" s="7" t="str">
        <f>表2利润表!B1</f>
        <v>2017年</v>
      </c>
      <c r="C173" s="7" t="str">
        <f>表2利润表!C1</f>
        <v>2018年</v>
      </c>
      <c r="D173" s="7" t="str">
        <f>表2利润表!D1</f>
        <v>2019年</v>
      </c>
      <c r="E173" s="7" t="str">
        <f>表2利润表!E1</f>
        <v>2020年</v>
      </c>
      <c r="F173" s="7" t="e">
        <f>表2利润表!#REF!</f>
        <v>#REF!</v>
      </c>
    </row>
    <row r="174" spans="1:6" ht="10.9" customHeight="1" x14ac:dyDescent="0.15">
      <c r="A174" s="6" t="s">
        <v>93</v>
      </c>
      <c r="B174" s="12" t="e">
        <f>表2利润表!#REF!/10000</f>
        <v>#REF!</v>
      </c>
      <c r="C174" s="12" t="e">
        <f>表2利润表!#REF!/10000</f>
        <v>#REF!</v>
      </c>
      <c r="D174" s="12" t="e">
        <f>表2利润表!#REF!/10000</f>
        <v>#REF!</v>
      </c>
      <c r="E174" s="12" t="e">
        <f>表2利润表!#REF!/10000</f>
        <v>#REF!</v>
      </c>
      <c r="F174" s="12" t="e">
        <f>表2利润表!#REF!/10000</f>
        <v>#REF!</v>
      </c>
    </row>
    <row r="175" spans="1:6" ht="10.9" customHeight="1" x14ac:dyDescent="0.15">
      <c r="A175" s="6" t="s">
        <v>94</v>
      </c>
      <c r="B175" s="12" t="e">
        <f>表2利润表!#REF!/10000</f>
        <v>#REF!</v>
      </c>
      <c r="C175" s="12" t="e">
        <f>表2利润表!#REF!/10000</f>
        <v>#REF!</v>
      </c>
      <c r="D175" s="12" t="e">
        <f>表2利润表!#REF!/10000</f>
        <v>#REF!</v>
      </c>
      <c r="E175" s="12" t="e">
        <f>表2利润表!#REF!/10000</f>
        <v>#REF!</v>
      </c>
      <c r="F175" s="12" t="e">
        <f>表2利润表!#REF!/10000</f>
        <v>#REF!</v>
      </c>
    </row>
    <row r="176" spans="1:6" ht="10.9" customHeight="1" x14ac:dyDescent="0.15">
      <c r="A176" s="6" t="s">
        <v>95</v>
      </c>
      <c r="B176" s="12" t="e">
        <f>表2利润表!#REF!/10000</f>
        <v>#REF!</v>
      </c>
      <c r="C176" s="12" t="e">
        <f>表2利润表!#REF!/10000</f>
        <v>#REF!</v>
      </c>
      <c r="D176" s="12" t="e">
        <f>表2利润表!#REF!/10000</f>
        <v>#REF!</v>
      </c>
      <c r="E176" s="12" t="e">
        <f>表2利润表!#REF!/10000</f>
        <v>#REF!</v>
      </c>
      <c r="F176" s="12" t="e">
        <f>表2利润表!#REF!/10000</f>
        <v>#REF!</v>
      </c>
    </row>
    <row r="177" spans="1:6" ht="10.9" customHeight="1" x14ac:dyDescent="0.15">
      <c r="A177" s="6" t="s">
        <v>96</v>
      </c>
      <c r="B177" s="12" t="e">
        <f>表2利润表!#REF!/10000</f>
        <v>#REF!</v>
      </c>
      <c r="C177" s="12" t="e">
        <f>表2利润表!#REF!/10000</f>
        <v>#REF!</v>
      </c>
      <c r="D177" s="12" t="e">
        <f>表2利润表!#REF!/10000</f>
        <v>#REF!</v>
      </c>
      <c r="E177" s="12" t="e">
        <f>表2利润表!#REF!/10000</f>
        <v>#REF!</v>
      </c>
      <c r="F177" s="12" t="e">
        <f>表2利润表!#REF!/10000</f>
        <v>#REF!</v>
      </c>
    </row>
    <row r="178" spans="1:6" ht="10.9" customHeight="1" x14ac:dyDescent="0.15">
      <c r="A178" s="6" t="s">
        <v>97</v>
      </c>
      <c r="B178" s="12" t="e">
        <f>SUM(B174:B177)</f>
        <v>#REF!</v>
      </c>
      <c r="C178" s="12" t="e">
        <f t="shared" ref="C178:F178" si="17">SUM(C174:C177)</f>
        <v>#REF!</v>
      </c>
      <c r="D178" s="12" t="e">
        <f t="shared" si="17"/>
        <v>#REF!</v>
      </c>
      <c r="E178" s="12" t="e">
        <f t="shared" si="17"/>
        <v>#REF!</v>
      </c>
      <c r="F178" s="12" t="e">
        <f t="shared" si="17"/>
        <v>#REF!</v>
      </c>
    </row>
    <row r="179" spans="1:6" ht="10.9" customHeight="1" x14ac:dyDescent="0.15"/>
    <row r="180" spans="1:6" ht="10.9" customHeight="1" x14ac:dyDescent="0.15"/>
    <row r="181" spans="1:6" ht="10.9" customHeight="1" x14ac:dyDescent="0.15">
      <c r="A181" s="5" t="s">
        <v>103</v>
      </c>
    </row>
    <row r="182" spans="1:6" ht="10.9" customHeight="1" x14ac:dyDescent="0.15">
      <c r="B182" s="7" t="str">
        <f>表3现金流量!B1</f>
        <v>2017年</v>
      </c>
      <c r="C182" s="7" t="str">
        <f>表3现金流量!C1</f>
        <v>2018年</v>
      </c>
      <c r="D182" s="7" t="str">
        <f>表3现金流量!D1</f>
        <v>2019年</v>
      </c>
      <c r="E182" s="7" t="str">
        <f>表3现金流量!E1</f>
        <v>2020年</v>
      </c>
      <c r="F182" s="7" t="e">
        <f>表3现金流量!#REF!</f>
        <v>#REF!</v>
      </c>
    </row>
    <row r="183" spans="1:6" ht="10.9" customHeight="1" x14ac:dyDescent="0.15">
      <c r="A183" s="6" t="s">
        <v>104</v>
      </c>
      <c r="B183" s="6" t="e">
        <f>表3现金流量!#REF!/10000</f>
        <v>#REF!</v>
      </c>
      <c r="C183" s="6" t="e">
        <f>表3现金流量!#REF!/10000</f>
        <v>#REF!</v>
      </c>
      <c r="D183" s="6" t="e">
        <f>表3现金流量!#REF!/10000</f>
        <v>#REF!</v>
      </c>
      <c r="E183" s="6" t="e">
        <f>表3现金流量!#REF!/10000</f>
        <v>#REF!</v>
      </c>
      <c r="F183" s="6" t="e">
        <f>表3现金流量!#REF!/10000</f>
        <v>#REF!</v>
      </c>
    </row>
    <row r="184" spans="1:6" ht="10.9" customHeight="1" x14ac:dyDescent="0.15">
      <c r="A184" s="6" t="s">
        <v>105</v>
      </c>
      <c r="B184" s="6" t="e">
        <f>表3现金流量!#REF!/10000</f>
        <v>#REF!</v>
      </c>
      <c r="C184" s="6" t="e">
        <f>表3现金流量!#REF!/10000</f>
        <v>#REF!</v>
      </c>
      <c r="D184" s="6" t="e">
        <f>表3现金流量!#REF!/10000</f>
        <v>#REF!</v>
      </c>
      <c r="E184" s="6" t="e">
        <f>表3现金流量!#REF!/10000</f>
        <v>#REF!</v>
      </c>
      <c r="F184" s="6" t="e">
        <f>表3现金流量!#REF!/10000</f>
        <v>#REF!</v>
      </c>
    </row>
    <row r="185" spans="1:6" ht="10.9" customHeight="1" x14ac:dyDescent="0.15">
      <c r="A185" s="6" t="s">
        <v>106</v>
      </c>
      <c r="B185" s="6" t="e">
        <f>表3现金流量!#REF!/10000</f>
        <v>#REF!</v>
      </c>
      <c r="C185" s="6" t="e">
        <f>表3现金流量!#REF!/10000</f>
        <v>#REF!</v>
      </c>
      <c r="D185" s="6" t="e">
        <f>表3现金流量!#REF!/10000</f>
        <v>#REF!</v>
      </c>
      <c r="E185" s="6" t="e">
        <f>表3现金流量!#REF!/10000</f>
        <v>#REF!</v>
      </c>
      <c r="F185" s="6" t="e">
        <f>表3现金流量!#REF!/10000</f>
        <v>#REF!</v>
      </c>
    </row>
    <row r="186" spans="1:6" ht="10.9" customHeight="1" x14ac:dyDescent="0.15">
      <c r="A186" s="6" t="s">
        <v>107</v>
      </c>
      <c r="B186" s="13" t="e">
        <f>表3现金流量!#REF!/(表3现金流量!#REF!+表3现金流量!#REF!+表3现金流量!#REF!)</f>
        <v>#REF!</v>
      </c>
      <c r="C186" s="13" t="e">
        <f>表3现金流量!#REF!/(表3现金流量!#REF!+表3现金流量!#REF!+表3现金流量!#REF!)</f>
        <v>#REF!</v>
      </c>
      <c r="D186" s="13" t="e">
        <f>表3现金流量!#REF!/(表3现金流量!#REF!+表3现金流量!#REF!+表3现金流量!#REF!)</f>
        <v>#REF!</v>
      </c>
      <c r="E186" s="13" t="e">
        <f>表3现金流量!#REF!/(表3现金流量!#REF!+表3现金流量!#REF!+表3现金流量!#REF!)</f>
        <v>#REF!</v>
      </c>
      <c r="F186" s="13" t="e">
        <f>表3现金流量!#REF!/(表3现金流量!#REF!+表3现金流量!#REF!+表3现金流量!#REF!)</f>
        <v>#REF!</v>
      </c>
    </row>
    <row r="187" spans="1:6" ht="10.9" customHeight="1" x14ac:dyDescent="0.15"/>
    <row r="188" spans="1:6" ht="10.9" customHeight="1" x14ac:dyDescent="0.15">
      <c r="A188" s="5" t="s">
        <v>117</v>
      </c>
    </row>
    <row r="189" spans="1:6" x14ac:dyDescent="0.15">
      <c r="B189" s="7" t="str">
        <f>B182</f>
        <v>2017年</v>
      </c>
      <c r="C189" s="7" t="str">
        <f t="shared" ref="C189:F189" si="18">C182</f>
        <v>2018年</v>
      </c>
      <c r="D189" s="7" t="str">
        <f t="shared" si="18"/>
        <v>2019年</v>
      </c>
      <c r="E189" s="7" t="str">
        <f t="shared" si="18"/>
        <v>2020年</v>
      </c>
      <c r="F189" s="7" t="e">
        <f t="shared" si="18"/>
        <v>#REF!</v>
      </c>
    </row>
    <row r="190" spans="1:6" x14ac:dyDescent="0.15">
      <c r="A190" s="6" t="s">
        <v>2</v>
      </c>
      <c r="B190" s="9" t="e">
        <f>#REF!</f>
        <v>#REF!</v>
      </c>
      <c r="C190" s="9" t="e">
        <f>#REF!</f>
        <v>#REF!</v>
      </c>
      <c r="D190" s="9" t="e">
        <f>#REF!</f>
        <v>#REF!</v>
      </c>
      <c r="E190" s="9" t="e">
        <f>#REF!</f>
        <v>#REF!</v>
      </c>
      <c r="F190" s="9" t="e">
        <f>#REF!</f>
        <v>#REF!</v>
      </c>
    </row>
    <row r="191" spans="1:6" x14ac:dyDescent="0.15">
      <c r="A191" s="6" t="s">
        <v>108</v>
      </c>
      <c r="B191" s="13">
        <v>0.65</v>
      </c>
      <c r="C191" s="13">
        <v>0.65</v>
      </c>
      <c r="D191" s="13">
        <v>0.65</v>
      </c>
      <c r="E191" s="13">
        <v>0.65</v>
      </c>
      <c r="F191" s="13">
        <v>0.65</v>
      </c>
    </row>
    <row r="193" spans="1:9" x14ac:dyDescent="0.15">
      <c r="B193" s="7" t="str">
        <f>B189</f>
        <v>2017年</v>
      </c>
      <c r="C193" s="7" t="str">
        <f t="shared" ref="C193:F193" si="19">C189</f>
        <v>2018年</v>
      </c>
      <c r="D193" s="7" t="str">
        <f t="shared" si="19"/>
        <v>2019年</v>
      </c>
      <c r="E193" s="7" t="str">
        <f t="shared" si="19"/>
        <v>2020年</v>
      </c>
      <c r="F193" s="7" t="e">
        <f t="shared" si="19"/>
        <v>#REF!</v>
      </c>
    </row>
    <row r="194" spans="1:9" x14ac:dyDescent="0.15">
      <c r="A194" s="6" t="s">
        <v>109</v>
      </c>
      <c r="B194" s="14" t="e">
        <f>(表1资产负债表!#REF!+表1资产负债表!#REF!)/表1资产负债表!#REF!</f>
        <v>#REF!</v>
      </c>
      <c r="C194" s="14" t="e">
        <f>(表1资产负债表!#REF!+表1资产负债表!#REF!)/表1资产负债表!#REF!</f>
        <v>#REF!</v>
      </c>
      <c r="D194" s="14" t="e">
        <f>(表1资产负债表!#REF!+表1资产负债表!#REF!)/表1资产负债表!#REF!</f>
        <v>#REF!</v>
      </c>
      <c r="E194" s="14" t="e">
        <f>(表1资产负债表!#REF!+表1资产负债表!#REF!)/表1资产负债表!#REF!</f>
        <v>#REF!</v>
      </c>
      <c r="F194" s="14" t="e">
        <f>(表1资产负债表!#REF!+表1资产负债表!#REF!)/表1资产负债表!#REF!</f>
        <v>#REF!</v>
      </c>
      <c r="I194" s="6" t="s">
        <v>122</v>
      </c>
    </row>
    <row r="195" spans="1:9" x14ac:dyDescent="0.15">
      <c r="A195" s="6" t="s">
        <v>110</v>
      </c>
      <c r="B195" s="14">
        <v>1</v>
      </c>
      <c r="C195" s="14">
        <v>1</v>
      </c>
      <c r="D195" s="14">
        <v>1</v>
      </c>
      <c r="E195" s="14">
        <v>1</v>
      </c>
      <c r="F195" s="14">
        <v>1</v>
      </c>
    </row>
    <row r="198" spans="1:9" x14ac:dyDescent="0.15">
      <c r="B198" s="7" t="str">
        <f>B193</f>
        <v>2017年</v>
      </c>
      <c r="C198" s="7" t="str">
        <f t="shared" ref="C198:F198" si="20">C193</f>
        <v>2018年</v>
      </c>
      <c r="D198" s="7" t="str">
        <f t="shared" si="20"/>
        <v>2019年</v>
      </c>
      <c r="E198" s="7" t="str">
        <f t="shared" si="20"/>
        <v>2020年</v>
      </c>
      <c r="F198" s="7" t="e">
        <f t="shared" si="20"/>
        <v>#REF!</v>
      </c>
    </row>
    <row r="199" spans="1:9" x14ac:dyDescent="0.15">
      <c r="A199" s="6" t="s">
        <v>111</v>
      </c>
      <c r="B199" s="14" t="e">
        <f>(表1资产负债表!#REF!+表1资产负债表!#REF!+表1资产负债表!#REF!+表1资产负债表!#REF!+表1资产负债表!#REF!)/表2利润表!#REF!</f>
        <v>#REF!</v>
      </c>
      <c r="C199" s="14" t="e">
        <f>(表1资产负债表!#REF!+表1资产负债表!#REF!+表1资产负债表!#REF!+表1资产负债表!#REF!+表1资产负债表!#REF!)/表2利润表!#REF!</f>
        <v>#REF!</v>
      </c>
      <c r="D199" s="14" t="e">
        <f>(表1资产负债表!#REF!+表1资产负债表!#REF!+表1资产负债表!#REF!+表1资产负债表!#REF!+表1资产负债表!#REF!)/表2利润表!#REF!</f>
        <v>#REF!</v>
      </c>
      <c r="E199" s="14" t="e">
        <f>(表1资产负债表!#REF!+表1资产负债表!#REF!+表1资产负债表!#REF!+表1资产负债表!#REF!+表1资产负债表!#REF!)/表2利润表!#REF!</f>
        <v>#REF!</v>
      </c>
      <c r="F199" s="14" t="e">
        <f>(表1资产负债表!#REF!+表1资产负债表!#REF!+表1资产负债表!#REF!+表1资产负债表!#REF!+表1资产负债表!#REF!)/表2利润表!#REF!</f>
        <v>#REF!</v>
      </c>
      <c r="I199" s="6" t="s">
        <v>112</v>
      </c>
    </row>
    <row r="200" spans="1:9" x14ac:dyDescent="0.15">
      <c r="A200" s="6" t="s">
        <v>110</v>
      </c>
      <c r="B200" s="14">
        <v>1</v>
      </c>
      <c r="C200" s="14">
        <v>1</v>
      </c>
      <c r="D200" s="14">
        <v>1</v>
      </c>
      <c r="E200" s="14">
        <v>1</v>
      </c>
      <c r="F200" s="14">
        <v>1</v>
      </c>
    </row>
    <row r="202" spans="1:9" x14ac:dyDescent="0.15">
      <c r="B202" s="7" t="str">
        <f>B198</f>
        <v>2017年</v>
      </c>
      <c r="C202" s="7" t="str">
        <f t="shared" ref="C202:F202" si="21">C198</f>
        <v>2018年</v>
      </c>
      <c r="D202" s="7" t="str">
        <f t="shared" si="21"/>
        <v>2019年</v>
      </c>
      <c r="E202" s="7" t="str">
        <f t="shared" si="21"/>
        <v>2020年</v>
      </c>
      <c r="F202" s="7" t="e">
        <f t="shared" si="21"/>
        <v>#REF!</v>
      </c>
    </row>
    <row r="203" spans="1:9" x14ac:dyDescent="0.15">
      <c r="A203" s="6" t="s">
        <v>113</v>
      </c>
      <c r="B203" s="14" t="e">
        <f>(表1资产负债表!#REF!+表1资产负债表!#REF!)/表2利润表!#REF!</f>
        <v>#REF!</v>
      </c>
      <c r="C203" s="14" t="e">
        <f>(表1资产负债表!#REF!+表1资产负债表!#REF!)/表2利润表!#REF!</f>
        <v>#REF!</v>
      </c>
      <c r="D203" s="14" t="e">
        <f>(表1资产负债表!#REF!+表1资产负债表!#REF!)/表2利润表!#REF!</f>
        <v>#REF!</v>
      </c>
      <c r="E203" s="14" t="e">
        <f>(表1资产负债表!#REF!+表1资产负债表!#REF!)/表2利润表!#REF!</f>
        <v>#REF!</v>
      </c>
      <c r="F203" s="14" t="e">
        <f>(表1资产负债表!#REF!+表1资产负债表!#REF!)/表2利润表!#REF!</f>
        <v>#REF!</v>
      </c>
    </row>
    <row r="204" spans="1:9" x14ac:dyDescent="0.15">
      <c r="A204" s="6" t="s">
        <v>114</v>
      </c>
      <c r="B204" s="14">
        <v>0.5</v>
      </c>
      <c r="C204" s="14">
        <v>0.5</v>
      </c>
      <c r="D204" s="14">
        <v>0.5</v>
      </c>
      <c r="E204" s="14">
        <v>0.5</v>
      </c>
      <c r="F204" s="14">
        <v>0.5</v>
      </c>
    </row>
    <row r="206" spans="1:9" x14ac:dyDescent="0.15">
      <c r="B206" s="7" t="str">
        <f>B202</f>
        <v>2017年</v>
      </c>
      <c r="C206" s="7" t="str">
        <f t="shared" ref="C206:F206" si="22">C202</f>
        <v>2018年</v>
      </c>
      <c r="D206" s="7" t="str">
        <f t="shared" si="22"/>
        <v>2019年</v>
      </c>
      <c r="E206" s="7" t="str">
        <f t="shared" si="22"/>
        <v>2020年</v>
      </c>
      <c r="F206" s="7" t="e">
        <f t="shared" si="22"/>
        <v>#REF!</v>
      </c>
    </row>
    <row r="207" spans="1:9" x14ac:dyDescent="0.15">
      <c r="A207" s="6" t="s">
        <v>115</v>
      </c>
      <c r="B207" s="14" t="e">
        <f>表2利润表!#REF!/表1资产负债表!#REF!</f>
        <v>#REF!</v>
      </c>
      <c r="C207" s="14" t="e">
        <f>表2利润表!#REF!/表1资产负债表!#REF!</f>
        <v>#REF!</v>
      </c>
      <c r="D207" s="14" t="e">
        <f>表2利润表!#REF!/表1资产负债表!#REF!</f>
        <v>#REF!</v>
      </c>
      <c r="E207" s="14" t="e">
        <f>表2利润表!#REF!/表1资产负债表!#REF!</f>
        <v>#REF!</v>
      </c>
      <c r="F207" s="14" t="e">
        <f>表2利润表!#REF!/表1资产负债表!#REF!</f>
        <v>#REF!</v>
      </c>
    </row>
    <row r="208" spans="1:9" x14ac:dyDescent="0.15">
      <c r="A208" s="6" t="s">
        <v>116</v>
      </c>
      <c r="B208" s="13">
        <v>0.05</v>
      </c>
      <c r="C208" s="13">
        <v>0.05</v>
      </c>
      <c r="D208" s="13">
        <v>0.05</v>
      </c>
      <c r="E208" s="13">
        <v>0.05</v>
      </c>
      <c r="F208" s="13">
        <v>0.05</v>
      </c>
    </row>
    <row r="210" spans="1:9" x14ac:dyDescent="0.15">
      <c r="B210" s="7" t="str">
        <f>B206</f>
        <v>2017年</v>
      </c>
      <c r="C210" s="7" t="str">
        <f t="shared" ref="C210:F210" si="23">C206</f>
        <v>2018年</v>
      </c>
      <c r="D210" s="7" t="str">
        <f t="shared" si="23"/>
        <v>2019年</v>
      </c>
      <c r="E210" s="7" t="str">
        <f t="shared" si="23"/>
        <v>2020年</v>
      </c>
      <c r="F210" s="7" t="e">
        <f t="shared" si="23"/>
        <v>#REF!</v>
      </c>
    </row>
    <row r="211" spans="1:9" x14ac:dyDescent="0.15">
      <c r="A211" s="6" t="s">
        <v>118</v>
      </c>
      <c r="B211" s="15" t="e">
        <f>#REF!/(表1资产负债表!#REF!+表1资产负债表!#REF!+表1资产负债表!#REF!+表1资产负债表!#REF!+表1资产负债表!#REF!)</f>
        <v>#REF!</v>
      </c>
      <c r="C211" s="15" t="e">
        <f>#REF!/(表1资产负债表!#REF!+表1资产负债表!#REF!+表1资产负债表!#REF!+表1资产负债表!#REF!+表1资产负债表!#REF!)</f>
        <v>#REF!</v>
      </c>
      <c r="D211" s="15" t="e">
        <f>#REF!/(表1资产负债表!#REF!+表1资产负债表!#REF!+表1资产负债表!#REF!+表1资产负债表!#REF!+表1资产负债表!#REF!)</f>
        <v>#REF!</v>
      </c>
      <c r="E211" s="15" t="e">
        <f>#REF!/(表1资产负债表!#REF!+表1资产负债表!#REF!+表1资产负债表!#REF!+表1资产负债表!#REF!+表1资产负债表!#REF!)</f>
        <v>#REF!</v>
      </c>
      <c r="F211" s="15" t="e">
        <f>#REF!/(表1资产负债表!#REF!+表1资产负债表!#REF!+表1资产负债表!#REF!+表1资产负债表!#REF!+表1资产负债表!#REF!)</f>
        <v>#REF!</v>
      </c>
    </row>
    <row r="212" spans="1:9" x14ac:dyDescent="0.15">
      <c r="A212" s="6" t="s">
        <v>119</v>
      </c>
      <c r="B212" s="13">
        <v>0.15</v>
      </c>
      <c r="C212" s="13">
        <v>0.15</v>
      </c>
      <c r="D212" s="13">
        <v>0.15</v>
      </c>
      <c r="E212" s="13">
        <v>0.15</v>
      </c>
      <c r="F212" s="13">
        <v>0.15</v>
      </c>
    </row>
    <row r="214" spans="1:9" x14ac:dyDescent="0.15">
      <c r="B214" s="7" t="str">
        <f>B210</f>
        <v>2017年</v>
      </c>
      <c r="C214" s="7" t="str">
        <f t="shared" ref="C214:F214" si="24">C210</f>
        <v>2018年</v>
      </c>
      <c r="D214" s="7" t="str">
        <f t="shared" si="24"/>
        <v>2019年</v>
      </c>
      <c r="E214" s="7" t="str">
        <f t="shared" si="24"/>
        <v>2020年</v>
      </c>
      <c r="F214" s="7" t="e">
        <f t="shared" si="24"/>
        <v>#REF!</v>
      </c>
    </row>
    <row r="215" spans="1:9" x14ac:dyDescent="0.15">
      <c r="A215" s="6" t="s">
        <v>120</v>
      </c>
      <c r="B215" s="6" t="e">
        <f>表3现金流量!#REF!/(表2利润表!#REF!-表2利润表!#REF!)</f>
        <v>#REF!</v>
      </c>
      <c r="C215" s="6" t="e">
        <f>表3现金流量!#REF!/(表2利润表!#REF!-表2利润表!#REF!)</f>
        <v>#REF!</v>
      </c>
      <c r="D215" s="6" t="e">
        <f>表3现金流量!#REF!/(表2利润表!#REF!-表2利润表!#REF!)</f>
        <v>#REF!</v>
      </c>
      <c r="E215" s="6" t="e">
        <f>表3现金流量!#REF!/(表2利润表!#REF!-表2利润表!#REF!)</f>
        <v>#REF!</v>
      </c>
      <c r="F215" s="6" t="e">
        <f>表3现金流量!#REF!/(表2利润表!#REF!-表2利润表!#REF!)</f>
        <v>#REF!</v>
      </c>
      <c r="I215" s="6" t="s">
        <v>125</v>
      </c>
    </row>
    <row r="216" spans="1:9" x14ac:dyDescent="0.15">
      <c r="A216" s="6" t="s">
        <v>121</v>
      </c>
      <c r="B216" s="6">
        <v>1.2</v>
      </c>
      <c r="C216" s="6">
        <v>1.2</v>
      </c>
      <c r="D216" s="6">
        <v>1.2</v>
      </c>
      <c r="E216" s="6">
        <v>1.2</v>
      </c>
      <c r="F216" s="6">
        <v>1.2</v>
      </c>
    </row>
    <row r="218" spans="1:9" x14ac:dyDescent="0.15">
      <c r="B218" s="7" t="str">
        <f>B214</f>
        <v>2017年</v>
      </c>
      <c r="C218" s="7" t="str">
        <f t="shared" ref="C218:F218" si="25">C214</f>
        <v>2018年</v>
      </c>
      <c r="D218" s="7" t="str">
        <f t="shared" si="25"/>
        <v>2019年</v>
      </c>
      <c r="E218" s="7" t="str">
        <f t="shared" si="25"/>
        <v>2020年</v>
      </c>
      <c r="F218" s="7" t="e">
        <f t="shared" si="25"/>
        <v>#REF!</v>
      </c>
    </row>
    <row r="219" spans="1:9" x14ac:dyDescent="0.15">
      <c r="A219" s="6" t="s">
        <v>123</v>
      </c>
      <c r="B219" s="6" t="e">
        <f>表3现金流量!#REF!/(表1资产负债表!#REF!+表1资产负债表!#REF!+表1资产负债表!#REF!+表1资产负债表!#REF!+表1资产负债表!#REF!)</f>
        <v>#REF!</v>
      </c>
      <c r="C219" s="6" t="e">
        <f>表3现金流量!#REF!/(表1资产负债表!#REF!+表1资产负债表!#REF!+表1资产负债表!#REF!+表1资产负债表!#REF!+表1资产负债表!#REF!)</f>
        <v>#REF!</v>
      </c>
      <c r="D219" s="6" t="e">
        <f>表3现金流量!#REF!/(表1资产负债表!#REF!+表1资产负债表!#REF!+表1资产负债表!#REF!+表1资产负债表!#REF!+表1资产负债表!#REF!)</f>
        <v>#REF!</v>
      </c>
      <c r="E219" s="6" t="e">
        <f>表3现金流量!#REF!/(表1资产负债表!#REF!+表1资产负债表!#REF!+表1资产负债表!#REF!+表1资产负债表!#REF!+表1资产负债表!#REF!)</f>
        <v>#REF!</v>
      </c>
      <c r="F219" s="6" t="e">
        <f>表3现金流量!#REF!/(表1资产负债表!#REF!+表1资产负债表!#REF!+表1资产负债表!#REF!+表1资产负债表!#REF!+表1资产负债表!#REF!)</f>
        <v>#REF!</v>
      </c>
      <c r="I219" s="6" t="s">
        <v>125</v>
      </c>
    </row>
    <row r="220" spans="1:9" x14ac:dyDescent="0.15">
      <c r="A220" s="6" t="s">
        <v>124</v>
      </c>
      <c r="B220" s="6">
        <v>0.05</v>
      </c>
      <c r="C220" s="6">
        <v>0.05</v>
      </c>
      <c r="D220" s="6">
        <v>0.05</v>
      </c>
      <c r="E220" s="6">
        <v>0.05</v>
      </c>
      <c r="F220" s="6">
        <v>0.05</v>
      </c>
    </row>
  </sheetData>
  <sheetProtection sheet="1" objects="1" scenarios="1"/>
  <phoneticPr fontId="1" type="noConversion"/>
  <dataValidations count="1">
    <dataValidation type="list" allowBlank="1" showInputMessage="1" showErrorMessage="1" sqref="B1" xr:uid="{00000000-0002-0000-0500-000000000000}">
      <formula1>"10000,100000000"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表1资产负债表</vt:lpstr>
      <vt:lpstr>表2利润表</vt:lpstr>
      <vt:lpstr>表3现金流量</vt:lpstr>
      <vt:lpstr>辅助分析数据（自动生成请勿改动）</vt:lpstr>
    </vt:vector>
  </TitlesOfParts>
  <Company>Bank Of 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</dc:creator>
  <cp:lastModifiedBy>SHENG</cp:lastModifiedBy>
  <cp:lastPrinted>2018-10-02T15:38:35Z</cp:lastPrinted>
  <dcterms:created xsi:type="dcterms:W3CDTF">2010-12-04T10:54:50Z</dcterms:created>
  <dcterms:modified xsi:type="dcterms:W3CDTF">2021-05-04T11:38:06Z</dcterms:modified>
</cp:coreProperties>
</file>