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SHENG\Desktop\财务报表分析\"/>
    </mc:Choice>
  </mc:AlternateContent>
  <xr:revisionPtr revIDLastSave="0" documentId="13_ncr:1_{BEDE4DF6-EEFE-466B-AF5F-7836062D2A2B}" xr6:coauthVersionLast="46" xr6:coauthVersionMax="46" xr10:uidLastSave="{00000000-0000-0000-0000-000000000000}"/>
  <bookViews>
    <workbookView xWindow="-120" yWindow="-120" windowWidth="29040" windowHeight="15840" tabRatio="687" activeTab="2" xr2:uid="{00000000-000D-0000-FFFF-FFFF00000000}"/>
  </bookViews>
  <sheets>
    <sheet name="表1资产负债表" sheetId="3" r:id="rId1"/>
    <sheet name="表2利润表" sheetId="1" r:id="rId2"/>
    <sheet name="表3现金流量" sheetId="5" r:id="rId3"/>
    <sheet name="辅助分析数据（自动生成请勿改动）" sheetId="40" state="hidden" r:id="rId4"/>
  </sheets>
  <calcPr calcId="191029" concurrentCalc="0"/>
  <fileRecoveryPr autoRecover="0"/>
</workbook>
</file>

<file path=xl/calcChain.xml><?xml version="1.0" encoding="utf-8"?>
<calcChain xmlns="http://schemas.openxmlformats.org/spreadsheetml/2006/main">
  <c r="C203" i="40" l="1"/>
  <c r="D203" i="40"/>
  <c r="E203" i="40"/>
  <c r="F203" i="40"/>
  <c r="B203" i="40"/>
  <c r="C199" i="40"/>
  <c r="D199" i="40"/>
  <c r="E199" i="40"/>
  <c r="F199" i="40"/>
  <c r="B199" i="40"/>
  <c r="C102" i="40"/>
  <c r="D102" i="40"/>
  <c r="E102" i="40"/>
  <c r="F102" i="40"/>
  <c r="B102" i="40"/>
  <c r="C101" i="40"/>
  <c r="D101" i="40"/>
  <c r="E101" i="40"/>
  <c r="F101" i="40"/>
  <c r="B101" i="40"/>
  <c r="B100" i="40"/>
  <c r="C100" i="40"/>
  <c r="D100" i="40"/>
  <c r="E100" i="40"/>
  <c r="F100" i="40"/>
  <c r="C99" i="40"/>
  <c r="D99" i="40"/>
  <c r="E99" i="40"/>
  <c r="F99" i="40"/>
  <c r="B99" i="40"/>
  <c r="C98" i="40"/>
  <c r="D98" i="40"/>
  <c r="E98" i="40"/>
  <c r="F98" i="40"/>
  <c r="B98" i="40"/>
  <c r="C177" i="40"/>
  <c r="D177" i="40"/>
  <c r="E177" i="40"/>
  <c r="F177" i="40"/>
  <c r="B177" i="40"/>
  <c r="C176" i="40"/>
  <c r="D176" i="40"/>
  <c r="E176" i="40"/>
  <c r="F176" i="40"/>
  <c r="B176" i="40"/>
  <c r="B174" i="40"/>
  <c r="B175" i="40"/>
  <c r="B178" i="40"/>
  <c r="C175" i="40"/>
  <c r="D175" i="40"/>
  <c r="E175" i="40"/>
  <c r="F175" i="40"/>
  <c r="C174" i="40"/>
  <c r="D174" i="40"/>
  <c r="E174" i="40"/>
  <c r="F174" i="40"/>
  <c r="C130" i="40"/>
  <c r="D130" i="40"/>
  <c r="E130" i="40"/>
  <c r="F130" i="40"/>
  <c r="B130" i="40"/>
  <c r="F133" i="40"/>
  <c r="E133" i="40"/>
  <c r="D133" i="40"/>
  <c r="C133" i="40"/>
  <c r="B133" i="40"/>
  <c r="F132" i="40"/>
  <c r="E132" i="40"/>
  <c r="D132" i="40"/>
  <c r="C132" i="40"/>
  <c r="B132" i="40"/>
  <c r="F131" i="40"/>
  <c r="E131" i="40"/>
  <c r="D131" i="40"/>
  <c r="C131" i="40"/>
  <c r="B131" i="40"/>
  <c r="C142" i="40"/>
  <c r="D142" i="40"/>
  <c r="E142" i="40"/>
  <c r="B142" i="40"/>
  <c r="C127" i="40"/>
  <c r="D127" i="40"/>
  <c r="C144" i="40"/>
  <c r="E127" i="40"/>
  <c r="D144" i="40"/>
  <c r="F127" i="40"/>
  <c r="B127" i="40"/>
  <c r="C126" i="40"/>
  <c r="D126" i="40"/>
  <c r="E126" i="40"/>
  <c r="F126" i="40"/>
  <c r="B126" i="40"/>
  <c r="C125" i="40"/>
  <c r="D125" i="40"/>
  <c r="E125" i="40"/>
  <c r="F125" i="40"/>
  <c r="B125" i="40"/>
  <c r="B143" i="40"/>
  <c r="C123" i="40"/>
  <c r="D123" i="40"/>
  <c r="E123" i="40"/>
  <c r="F123" i="40"/>
  <c r="B123" i="40"/>
  <c r="F122" i="40"/>
  <c r="E122" i="40"/>
  <c r="D122" i="40"/>
  <c r="C122" i="40"/>
  <c r="B122" i="40"/>
  <c r="F121" i="40"/>
  <c r="E121" i="40"/>
  <c r="D121" i="40"/>
  <c r="C121" i="40"/>
  <c r="B121" i="40"/>
  <c r="F120" i="40"/>
  <c r="E120" i="40"/>
  <c r="D120" i="40"/>
  <c r="C120" i="40"/>
  <c r="B120" i="40"/>
  <c r="A111" i="40"/>
  <c r="A110" i="40"/>
  <c r="A107" i="40"/>
  <c r="A108" i="40"/>
  <c r="A109" i="40"/>
  <c r="A106" i="40"/>
  <c r="C75" i="40"/>
  <c r="D75" i="40"/>
  <c r="E75" i="40"/>
  <c r="B75" i="40"/>
  <c r="B92" i="40"/>
  <c r="C92" i="40"/>
  <c r="D92" i="40"/>
  <c r="E92" i="40"/>
  <c r="B71" i="40"/>
  <c r="C71" i="40"/>
  <c r="D71" i="40"/>
  <c r="E71" i="40"/>
  <c r="F91" i="40"/>
  <c r="E91" i="40"/>
  <c r="D91" i="40"/>
  <c r="C91" i="40"/>
  <c r="B91" i="40"/>
  <c r="F90" i="40"/>
  <c r="E90" i="40"/>
  <c r="D90" i="40"/>
  <c r="C90" i="40"/>
  <c r="B90" i="40"/>
  <c r="C88" i="40"/>
  <c r="D88" i="40"/>
  <c r="E88" i="40"/>
  <c r="F88" i="40"/>
  <c r="B88" i="40"/>
  <c r="C80" i="40"/>
  <c r="D80" i="40"/>
  <c r="E80" i="40"/>
  <c r="F80" i="40"/>
  <c r="B80" i="40"/>
  <c r="F83" i="40"/>
  <c r="E83" i="40"/>
  <c r="E94" i="40"/>
  <c r="D83" i="40"/>
  <c r="C83" i="40"/>
  <c r="B83" i="40"/>
  <c r="F82" i="40"/>
  <c r="E82" i="40"/>
  <c r="D82" i="40"/>
  <c r="C82" i="40"/>
  <c r="B82" i="40"/>
  <c r="F81" i="40"/>
  <c r="E81" i="40"/>
  <c r="D81" i="40"/>
  <c r="C81" i="40"/>
  <c r="B81" i="40"/>
  <c r="C64" i="40"/>
  <c r="D64" i="40"/>
  <c r="E64" i="40"/>
  <c r="F64" i="40"/>
  <c r="B64" i="40"/>
  <c r="B163" i="40"/>
  <c r="C163" i="40"/>
  <c r="D163" i="40"/>
  <c r="E163" i="40"/>
  <c r="F163" i="40"/>
  <c r="C53" i="40"/>
  <c r="D53" i="40"/>
  <c r="E53" i="40"/>
  <c r="B53" i="40"/>
  <c r="F43" i="40"/>
  <c r="F42" i="40"/>
  <c r="F41" i="40"/>
  <c r="F40" i="40"/>
  <c r="E43" i="40"/>
  <c r="E42" i="40"/>
  <c r="E41" i="40"/>
  <c r="E40" i="40"/>
  <c r="D43" i="40"/>
  <c r="D42" i="40"/>
  <c r="D41" i="40"/>
  <c r="D40" i="40"/>
  <c r="C43" i="40"/>
  <c r="C42" i="40"/>
  <c r="C41" i="40"/>
  <c r="C40" i="40"/>
  <c r="B43" i="40"/>
  <c r="B42" i="40"/>
  <c r="B41" i="40"/>
  <c r="B40" i="40"/>
  <c r="B46" i="40"/>
  <c r="C46" i="40"/>
  <c r="D46" i="40"/>
  <c r="E46" i="40"/>
  <c r="C32" i="40"/>
  <c r="D32" i="40"/>
  <c r="E32" i="40"/>
  <c r="B32" i="40"/>
  <c r="C39" i="40"/>
  <c r="D39" i="40"/>
  <c r="E39" i="40"/>
  <c r="F39" i="40"/>
  <c r="B39" i="40"/>
  <c r="C65" i="40"/>
  <c r="D65" i="40"/>
  <c r="E65" i="40"/>
  <c r="F65" i="40"/>
  <c r="B65" i="40"/>
  <c r="C24" i="40"/>
  <c r="D24" i="40"/>
  <c r="E24" i="40"/>
  <c r="F24" i="40"/>
  <c r="B24" i="40"/>
  <c r="F156" i="40"/>
  <c r="F154" i="40"/>
  <c r="F153" i="40"/>
  <c r="F152" i="40"/>
  <c r="F151" i="40"/>
  <c r="E51" i="40"/>
  <c r="E58" i="40"/>
  <c r="E50" i="40"/>
  <c r="E49" i="40"/>
  <c r="E56" i="40"/>
  <c r="E48" i="40"/>
  <c r="E156" i="40"/>
  <c r="E154" i="40"/>
  <c r="E153" i="40"/>
  <c r="E152" i="40"/>
  <c r="E151" i="40"/>
  <c r="D51" i="40"/>
  <c r="D58" i="40"/>
  <c r="D50" i="40"/>
  <c r="D49" i="40"/>
  <c r="D48" i="40"/>
  <c r="D156" i="40"/>
  <c r="D154" i="40"/>
  <c r="D153" i="40"/>
  <c r="D152" i="40"/>
  <c r="D151" i="40"/>
  <c r="C51" i="40"/>
  <c r="C58" i="40"/>
  <c r="C50" i="40"/>
  <c r="C57" i="40"/>
  <c r="C49" i="40"/>
  <c r="C48" i="40"/>
  <c r="C55" i="40"/>
  <c r="C156" i="40"/>
  <c r="C154" i="40"/>
  <c r="C153" i="40"/>
  <c r="C152" i="40"/>
  <c r="C151" i="40"/>
  <c r="B51" i="40"/>
  <c r="B50" i="40"/>
  <c r="B49" i="40"/>
  <c r="B56" i="40"/>
  <c r="B48" i="40"/>
  <c r="B13" i="40"/>
  <c r="C13" i="40"/>
  <c r="D13" i="40"/>
  <c r="E13" i="40"/>
  <c r="B9" i="40"/>
  <c r="C9" i="40"/>
  <c r="D9" i="40"/>
  <c r="E9" i="40"/>
  <c r="C4" i="40"/>
  <c r="D4" i="40"/>
  <c r="E4" i="40"/>
  <c r="F4" i="40"/>
  <c r="B4" i="40"/>
  <c r="F166" i="40"/>
  <c r="E166" i="40"/>
  <c r="D166" i="40"/>
  <c r="C166" i="40"/>
  <c r="B166" i="40"/>
  <c r="C162" i="40"/>
  <c r="D162" i="40"/>
  <c r="E162" i="40"/>
  <c r="F162" i="40"/>
  <c r="B162" i="40"/>
  <c r="F164" i="40"/>
  <c r="E164" i="40"/>
  <c r="D164" i="40"/>
  <c r="C164" i="40"/>
  <c r="B164" i="40"/>
  <c r="B28" i="40"/>
  <c r="C28" i="40"/>
  <c r="D28" i="40"/>
  <c r="E28" i="40"/>
  <c r="F21" i="40"/>
  <c r="E21" i="40"/>
  <c r="D21" i="40"/>
  <c r="C21" i="40"/>
  <c r="B21" i="40"/>
  <c r="C194" i="40"/>
  <c r="D194" i="40"/>
  <c r="C26" i="40"/>
  <c r="C45" i="40"/>
  <c r="D45" i="40"/>
  <c r="C30" i="40"/>
  <c r="D26" i="40"/>
  <c r="C47" i="40"/>
  <c r="C34" i="40"/>
  <c r="C54" i="40"/>
  <c r="F134" i="40"/>
  <c r="E105" i="40"/>
  <c r="F182" i="40"/>
  <c r="F189" i="40"/>
  <c r="F193" i="40"/>
  <c r="F198" i="40"/>
  <c r="F202" i="40"/>
  <c r="F206" i="40"/>
  <c r="F210" i="40"/>
  <c r="F214" i="40"/>
  <c r="F218" i="40"/>
  <c r="F173" i="40"/>
  <c r="F194" i="40"/>
  <c r="F129" i="40"/>
  <c r="F128" i="40"/>
  <c r="F89" i="40"/>
  <c r="F45" i="40"/>
  <c r="F26" i="40"/>
  <c r="F27" i="40"/>
  <c r="F66" i="40"/>
  <c r="F67" i="40"/>
  <c r="E1" i="5"/>
  <c r="E182" i="40"/>
  <c r="E189" i="40"/>
  <c r="E193" i="40"/>
  <c r="E198" i="40"/>
  <c r="E202" i="40"/>
  <c r="E206" i="40"/>
  <c r="E210" i="40"/>
  <c r="E214" i="40"/>
  <c r="E218" i="40"/>
  <c r="D1" i="5"/>
  <c r="D182" i="40"/>
  <c r="D189" i="40"/>
  <c r="D193" i="40"/>
  <c r="D198" i="40"/>
  <c r="D202" i="40"/>
  <c r="D206" i="40"/>
  <c r="D210" i="40"/>
  <c r="D214" i="40"/>
  <c r="D218" i="40"/>
  <c r="C1" i="5"/>
  <c r="C182" i="40"/>
  <c r="C189" i="40"/>
  <c r="C193" i="40"/>
  <c r="C198" i="40"/>
  <c r="C202" i="40"/>
  <c r="C206" i="40"/>
  <c r="C210" i="40"/>
  <c r="C214" i="40"/>
  <c r="C218" i="40"/>
  <c r="B1" i="5"/>
  <c r="B182" i="40"/>
  <c r="B189" i="40"/>
  <c r="B193" i="40"/>
  <c r="B198" i="40"/>
  <c r="B202" i="40"/>
  <c r="B206" i="40"/>
  <c r="B210" i="40"/>
  <c r="B214" i="40"/>
  <c r="B218" i="40"/>
  <c r="D105" i="40"/>
  <c r="C105" i="40"/>
  <c r="B105" i="40"/>
  <c r="D106" i="40"/>
  <c r="D109" i="40"/>
  <c r="F22" i="40"/>
  <c r="B109" i="40"/>
  <c r="B110" i="40"/>
  <c r="B106" i="40"/>
  <c r="C110" i="40"/>
  <c r="F69" i="40"/>
  <c r="C106" i="40"/>
  <c r="C109" i="40"/>
  <c r="D110" i="40"/>
  <c r="D107" i="40"/>
  <c r="D108" i="40"/>
  <c r="C107" i="40"/>
  <c r="C108" i="40"/>
  <c r="B107" i="40"/>
  <c r="B108" i="40"/>
  <c r="F23" i="40"/>
  <c r="F7" i="40"/>
  <c r="F5" i="40"/>
  <c r="F25" i="40"/>
  <c r="F68" i="40"/>
  <c r="F6" i="40"/>
  <c r="F8" i="40"/>
  <c r="F70" i="40"/>
  <c r="F207" i="40"/>
  <c r="B194" i="40"/>
  <c r="B7" i="40"/>
  <c r="C111" i="40"/>
  <c r="E194" i="40"/>
  <c r="D111" i="40"/>
  <c r="B111" i="40"/>
  <c r="F211" i="40"/>
  <c r="F190" i="40"/>
  <c r="B67" i="40"/>
  <c r="C66" i="40"/>
  <c r="B73" i="40"/>
  <c r="B66" i="40"/>
  <c r="B77" i="40"/>
  <c r="C150" i="40"/>
  <c r="C89" i="40"/>
  <c r="C31" i="40"/>
  <c r="D27" i="40"/>
  <c r="C93" i="40"/>
  <c r="C35" i="40"/>
  <c r="E89" i="40"/>
  <c r="E45" i="40"/>
  <c r="D34" i="40"/>
  <c r="E26" i="40"/>
  <c r="D47" i="40"/>
  <c r="D54" i="40"/>
  <c r="D30" i="40"/>
  <c r="E34" i="40"/>
  <c r="E47" i="40"/>
  <c r="E30" i="40"/>
  <c r="E67" i="40"/>
  <c r="E155" i="40"/>
  <c r="D74" i="40"/>
  <c r="E74" i="40"/>
  <c r="F155" i="40"/>
  <c r="C27" i="40"/>
  <c r="B35" i="40"/>
  <c r="B93" i="40"/>
  <c r="B31" i="40"/>
  <c r="D7" i="40"/>
  <c r="C74" i="40"/>
  <c r="D67" i="40"/>
  <c r="D155" i="40"/>
  <c r="E66" i="40"/>
  <c r="E150" i="40"/>
  <c r="D73" i="40"/>
  <c r="E73" i="40"/>
  <c r="F150" i="40"/>
  <c r="B27" i="40"/>
  <c r="C67" i="40"/>
  <c r="B74" i="40"/>
  <c r="C155" i="40"/>
  <c r="D150" i="40"/>
  <c r="C73" i="40"/>
  <c r="C77" i="40"/>
  <c r="D66" i="40"/>
  <c r="D89" i="40"/>
  <c r="E27" i="40"/>
  <c r="D93" i="40"/>
  <c r="D31" i="40"/>
  <c r="D35" i="40"/>
  <c r="E35" i="40"/>
  <c r="E31" i="40"/>
  <c r="E93" i="40"/>
  <c r="B89" i="40"/>
  <c r="B45" i="40"/>
  <c r="B44" i="40"/>
  <c r="B26" i="40"/>
  <c r="B34" i="40"/>
  <c r="B47" i="40"/>
  <c r="B30" i="40"/>
  <c r="B5" i="40"/>
  <c r="B25" i="40"/>
  <c r="C1" i="1"/>
  <c r="B1" i="1"/>
  <c r="B173" i="40"/>
  <c r="C16" i="40"/>
  <c r="D70" i="40"/>
  <c r="E23" i="40"/>
  <c r="E69" i="40"/>
  <c r="C186" i="40"/>
  <c r="C119" i="40"/>
  <c r="C173" i="40"/>
  <c r="D186" i="40"/>
  <c r="C78" i="40"/>
  <c r="C29" i="40"/>
  <c r="C14" i="40"/>
  <c r="D5" i="40"/>
  <c r="D25" i="40"/>
  <c r="C33" i="40"/>
  <c r="C10" i="40"/>
  <c r="D22" i="40"/>
  <c r="C68" i="40"/>
  <c r="C149" i="40"/>
  <c r="C6" i="40"/>
  <c r="B6" i="40"/>
  <c r="B11" i="40"/>
  <c r="B72" i="40"/>
  <c r="B15" i="40"/>
  <c r="B22" i="40"/>
  <c r="B33" i="40"/>
  <c r="B10" i="40"/>
  <c r="B29" i="40"/>
  <c r="B14" i="40"/>
  <c r="C5" i="40"/>
  <c r="C25" i="40"/>
  <c r="C22" i="40"/>
  <c r="E7" i="40"/>
  <c r="D16" i="40"/>
  <c r="E16" i="40"/>
  <c r="D69" i="40"/>
  <c r="D68" i="40"/>
  <c r="D149" i="40"/>
  <c r="D6" i="40"/>
  <c r="D8" i="40"/>
  <c r="C72" i="40"/>
  <c r="C15" i="40"/>
  <c r="D29" i="40"/>
  <c r="D14" i="40"/>
  <c r="D33" i="40"/>
  <c r="D10" i="40"/>
  <c r="E5" i="40"/>
  <c r="E25" i="40"/>
  <c r="E29" i="40"/>
  <c r="E14" i="40"/>
  <c r="E33" i="40"/>
  <c r="E10" i="40"/>
  <c r="E68" i="40"/>
  <c r="D72" i="40"/>
  <c r="D15" i="40"/>
  <c r="E6" i="40"/>
  <c r="E8" i="40"/>
  <c r="E149" i="40"/>
  <c r="F149" i="40"/>
  <c r="E72" i="40"/>
  <c r="E15" i="40"/>
  <c r="B68" i="40"/>
  <c r="B76" i="40"/>
  <c r="B54" i="40"/>
  <c r="B69" i="40"/>
  <c r="E70" i="40"/>
  <c r="E22" i="40"/>
  <c r="D23" i="40"/>
  <c r="C69" i="40"/>
  <c r="B16" i="40"/>
  <c r="C7" i="40"/>
  <c r="C12" i="40"/>
  <c r="C70" i="40"/>
  <c r="B23" i="40"/>
  <c r="C23" i="40"/>
  <c r="B70" i="40"/>
  <c r="B190" i="40"/>
  <c r="C11" i="40"/>
  <c r="E12" i="40"/>
  <c r="D12" i="40"/>
  <c r="D185" i="40"/>
  <c r="D184" i="40"/>
  <c r="C185" i="40"/>
  <c r="C219" i="40"/>
  <c r="C183" i="40"/>
  <c r="D190" i="40"/>
  <c r="C184" i="40"/>
  <c r="D219" i="40"/>
  <c r="D183" i="40"/>
  <c r="C190" i="40"/>
  <c r="C215" i="40"/>
  <c r="C207" i="40"/>
  <c r="D215" i="40"/>
  <c r="D207" i="40"/>
  <c r="E190" i="40"/>
  <c r="D128" i="40"/>
  <c r="D134" i="40"/>
  <c r="D129" i="40"/>
  <c r="C128" i="40"/>
  <c r="C134" i="40"/>
  <c r="C129" i="40"/>
  <c r="D211" i="40"/>
  <c r="C211" i="40"/>
  <c r="D1" i="1"/>
  <c r="D173" i="40"/>
  <c r="D119" i="40"/>
  <c r="F186" i="40"/>
  <c r="F184" i="40"/>
  <c r="F185" i="40"/>
  <c r="F219" i="40"/>
  <c r="F183" i="40"/>
  <c r="F215" i="40"/>
  <c r="B186" i="40"/>
  <c r="E1" i="1"/>
  <c r="E173" i="40"/>
  <c r="E186" i="40"/>
  <c r="B207" i="40"/>
  <c r="E207" i="40"/>
  <c r="B184" i="40"/>
  <c r="B185" i="40"/>
  <c r="E215" i="40"/>
  <c r="E185" i="40"/>
  <c r="B219" i="40"/>
  <c r="B183" i="40"/>
  <c r="B215" i="40"/>
  <c r="E219" i="40"/>
  <c r="E183" i="40"/>
  <c r="E184" i="40"/>
  <c r="E128" i="40"/>
  <c r="E145" i="40"/>
  <c r="E134" i="40"/>
  <c r="E129" i="40"/>
  <c r="B128" i="40"/>
  <c r="B134" i="40"/>
  <c r="B129" i="40"/>
  <c r="B211" i="40"/>
  <c r="E211" i="40"/>
  <c r="F119" i="40"/>
  <c r="E119" i="40"/>
  <c r="B119" i="40"/>
  <c r="C146" i="40"/>
  <c r="E11" i="40"/>
  <c r="B95" i="40"/>
  <c r="B144" i="40"/>
  <c r="E143" i="40"/>
  <c r="B146" i="40"/>
  <c r="E146" i="40"/>
  <c r="E78" i="40"/>
  <c r="E44" i="40"/>
  <c r="D94" i="40"/>
  <c r="D76" i="40"/>
  <c r="D11" i="40"/>
  <c r="B55" i="40"/>
  <c r="D56" i="40"/>
  <c r="E55" i="40"/>
  <c r="C44" i="40"/>
  <c r="D44" i="40"/>
  <c r="D178" i="40"/>
  <c r="C103" i="40"/>
  <c r="C145" i="40"/>
  <c r="B78" i="40"/>
  <c r="E77" i="40"/>
  <c r="C95" i="40"/>
  <c r="B94" i="40"/>
  <c r="B145" i="40"/>
  <c r="D77" i="40"/>
  <c r="D78" i="40"/>
  <c r="B58" i="40"/>
  <c r="D55" i="40"/>
  <c r="D143" i="40"/>
  <c r="F103" i="40"/>
  <c r="E52" i="40"/>
  <c r="E59" i="40"/>
  <c r="F44" i="40"/>
  <c r="B57" i="40"/>
  <c r="D57" i="40"/>
  <c r="D95" i="40"/>
  <c r="C94" i="40"/>
  <c r="E178" i="40"/>
  <c r="F178" i="40"/>
  <c r="C178" i="40"/>
  <c r="B103" i="40"/>
  <c r="D103" i="40"/>
  <c r="E103" i="40"/>
  <c r="D145" i="40"/>
  <c r="C8" i="40"/>
  <c r="B8" i="40"/>
  <c r="E54" i="40"/>
  <c r="C52" i="40"/>
  <c r="C56" i="40"/>
  <c r="E57" i="40"/>
  <c r="C143" i="40"/>
  <c r="E144" i="40"/>
  <c r="D146" i="40"/>
  <c r="B12" i="40"/>
  <c r="D52" i="40"/>
  <c r="D59" i="40"/>
  <c r="E95" i="40"/>
  <c r="E76" i="40"/>
  <c r="C76" i="40"/>
  <c r="B52" i="40"/>
  <c r="B59" i="40"/>
  <c r="C59" i="40"/>
  <c r="E109" i="40"/>
  <c r="E108" i="40"/>
  <c r="E106" i="40"/>
  <c r="E110" i="40"/>
  <c r="E107" i="40"/>
  <c r="E111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81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短期借款+应付票据+一年内到期的非流动负债+长期借款+应付债券
</t>
        </r>
      </text>
    </comment>
    <comment ref="A8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短期借款+应付票据+一年内到期的非流动负债
</t>
        </r>
      </text>
    </comment>
    <comment ref="A83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长期借款+应付债券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90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应收账款+应收票据+存货+预付账款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91" authorId="0" shapeId="0" xr:uid="{00000000-0006-0000-0500-000005000000}">
      <text>
        <r>
          <rPr>
            <sz val="9"/>
            <color indexed="81"/>
            <rFont val="宋体"/>
            <family val="3"/>
            <charset val="134"/>
          </rPr>
          <t>短期借款+应付票据+应付账款+预收账款</t>
        </r>
      </text>
    </comment>
  </commentList>
</comments>
</file>

<file path=xl/sharedStrings.xml><?xml version="1.0" encoding="utf-8"?>
<sst xmlns="http://schemas.openxmlformats.org/spreadsheetml/2006/main" count="257" uniqueCount="249">
  <si>
    <r>
      <rPr>
        <b/>
        <sz val="11"/>
        <color indexed="56"/>
        <rFont val="微软雅黑"/>
        <family val="2"/>
        <charset val="134"/>
      </rPr>
      <t>流动资产合计</t>
    </r>
    <phoneticPr fontId="1" type="noConversion"/>
  </si>
  <si>
    <r>
      <rPr>
        <b/>
        <sz val="11"/>
        <color indexed="56"/>
        <rFont val="微软雅黑"/>
        <family val="2"/>
        <charset val="134"/>
      </rPr>
      <t>流动负债合计</t>
    </r>
    <phoneticPr fontId="1" type="noConversion"/>
  </si>
  <si>
    <r>
      <rPr>
        <b/>
        <sz val="11"/>
        <color indexed="56"/>
        <rFont val="微软雅黑"/>
        <family val="2"/>
        <charset val="134"/>
      </rPr>
      <t>非流动负债合计</t>
    </r>
    <phoneticPr fontId="1" type="noConversion"/>
  </si>
  <si>
    <r>
      <rPr>
        <b/>
        <sz val="11"/>
        <color indexed="56"/>
        <rFont val="微软雅黑"/>
        <family val="2"/>
        <charset val="134"/>
      </rPr>
      <t>负债总额</t>
    </r>
    <phoneticPr fontId="1" type="noConversion"/>
  </si>
  <si>
    <r>
      <rPr>
        <b/>
        <sz val="11"/>
        <color indexed="56"/>
        <rFont val="微软雅黑"/>
        <family val="2"/>
        <charset val="134"/>
      </rPr>
      <t>所有者权益合计</t>
    </r>
    <phoneticPr fontId="1" type="noConversion"/>
  </si>
  <si>
    <r>
      <rPr>
        <b/>
        <sz val="11"/>
        <color indexed="56"/>
        <rFont val="微软雅黑"/>
        <family val="2"/>
        <charset val="134"/>
      </rPr>
      <t>负债和所有者权益总计</t>
    </r>
    <phoneticPr fontId="1" type="noConversion"/>
  </si>
  <si>
    <r>
      <rPr>
        <b/>
        <sz val="11"/>
        <color indexed="56"/>
        <rFont val="微软雅黑"/>
        <family val="2"/>
        <charset val="134"/>
      </rPr>
      <t>非流动资产合计</t>
    </r>
    <phoneticPr fontId="1" type="noConversion"/>
  </si>
  <si>
    <r>
      <rPr>
        <b/>
        <sz val="11"/>
        <color indexed="56"/>
        <rFont val="微软雅黑"/>
        <family val="2"/>
        <charset val="134"/>
      </rPr>
      <t>资产总计</t>
    </r>
    <phoneticPr fontId="1" type="noConversion"/>
  </si>
  <si>
    <t>销售商品、提供劳务收到的现金</t>
    <phoneticPr fontId="1" type="noConversion"/>
  </si>
  <si>
    <t>支付给职工以及为职工支付的现金</t>
    <phoneticPr fontId="1" type="noConversion"/>
  </si>
  <si>
    <t>货币资金</t>
    <phoneticPr fontId="1" type="noConversion"/>
  </si>
  <si>
    <t>交易性金融资产</t>
    <phoneticPr fontId="1" type="noConversion"/>
  </si>
  <si>
    <t>应收票据</t>
    <phoneticPr fontId="1" type="noConversion"/>
  </si>
  <si>
    <t>应收账款</t>
    <phoneticPr fontId="1" type="noConversion"/>
  </si>
  <si>
    <t>预付账款</t>
    <phoneticPr fontId="1" type="noConversion"/>
  </si>
  <si>
    <t>应收股利</t>
    <phoneticPr fontId="1" type="noConversion"/>
  </si>
  <si>
    <t>应收利息</t>
    <phoneticPr fontId="1" type="noConversion"/>
  </si>
  <si>
    <t>其他应收款</t>
    <phoneticPr fontId="1" type="noConversion"/>
  </si>
  <si>
    <t>存货</t>
    <phoneticPr fontId="1" type="noConversion"/>
  </si>
  <si>
    <t>其中：消耗性生物资产</t>
    <phoneticPr fontId="1" type="noConversion"/>
  </si>
  <si>
    <t>待摊费用</t>
    <phoneticPr fontId="1" type="noConversion"/>
  </si>
  <si>
    <t>其他流动资产</t>
    <phoneticPr fontId="1" type="noConversion"/>
  </si>
  <si>
    <t>可供出售金融资产</t>
    <phoneticPr fontId="1" type="noConversion"/>
  </si>
  <si>
    <t>持有至到期投资</t>
    <phoneticPr fontId="1" type="noConversion"/>
  </si>
  <si>
    <t>投资性房地产</t>
    <phoneticPr fontId="1" type="noConversion"/>
  </si>
  <si>
    <t>长期股权投资</t>
    <phoneticPr fontId="1" type="noConversion"/>
  </si>
  <si>
    <t>长期应收款</t>
    <phoneticPr fontId="1" type="noConversion"/>
  </si>
  <si>
    <t>固定资产</t>
    <phoneticPr fontId="1" type="noConversion"/>
  </si>
  <si>
    <t>在建工程</t>
    <phoneticPr fontId="1" type="noConversion"/>
  </si>
  <si>
    <t>工程物资</t>
    <phoneticPr fontId="1" type="noConversion"/>
  </si>
  <si>
    <t>固定资产清理</t>
    <phoneticPr fontId="1" type="noConversion"/>
  </si>
  <si>
    <t>生产性生物资产</t>
    <phoneticPr fontId="1" type="noConversion"/>
  </si>
  <si>
    <t>油气资产</t>
    <phoneticPr fontId="1" type="noConversion"/>
  </si>
  <si>
    <t>无形资产</t>
    <phoneticPr fontId="1" type="noConversion"/>
  </si>
  <si>
    <t>开发支出</t>
    <phoneticPr fontId="1" type="noConversion"/>
  </si>
  <si>
    <t>商誉</t>
    <phoneticPr fontId="1" type="noConversion"/>
  </si>
  <si>
    <t>递延所得税资产</t>
    <phoneticPr fontId="1" type="noConversion"/>
  </si>
  <si>
    <t>其他非流动资产</t>
    <phoneticPr fontId="1" type="noConversion"/>
  </si>
  <si>
    <t>短期借款</t>
    <phoneticPr fontId="1" type="noConversion"/>
  </si>
  <si>
    <t>交易性金融负债</t>
    <phoneticPr fontId="1" type="noConversion"/>
  </si>
  <si>
    <t>应付票据</t>
    <phoneticPr fontId="1" type="noConversion"/>
  </si>
  <si>
    <t>应付账款</t>
    <phoneticPr fontId="1" type="noConversion"/>
  </si>
  <si>
    <t>预收账款</t>
    <phoneticPr fontId="1" type="noConversion"/>
  </si>
  <si>
    <t>应付职工薪酬</t>
    <phoneticPr fontId="1" type="noConversion"/>
  </si>
  <si>
    <t>应交税费</t>
    <phoneticPr fontId="1" type="noConversion"/>
  </si>
  <si>
    <t>应付利息</t>
    <phoneticPr fontId="1" type="noConversion"/>
  </si>
  <si>
    <t>应付股利</t>
    <phoneticPr fontId="1" type="noConversion"/>
  </si>
  <si>
    <t>其他应付款</t>
    <phoneticPr fontId="1" type="noConversion"/>
  </si>
  <si>
    <t>预提费用</t>
    <phoneticPr fontId="1" type="noConversion"/>
  </si>
  <si>
    <t>预计负债</t>
    <phoneticPr fontId="1" type="noConversion"/>
  </si>
  <si>
    <t>一年内到期的非流动负债</t>
    <phoneticPr fontId="1" type="noConversion"/>
  </si>
  <si>
    <t>其他流动负债</t>
    <phoneticPr fontId="1" type="noConversion"/>
  </si>
  <si>
    <t>长期借款</t>
    <phoneticPr fontId="1" type="noConversion"/>
  </si>
  <si>
    <t>应付债券</t>
    <phoneticPr fontId="1" type="noConversion"/>
  </si>
  <si>
    <t>长期应付款</t>
    <phoneticPr fontId="1" type="noConversion"/>
  </si>
  <si>
    <t>专项应付款</t>
    <phoneticPr fontId="1" type="noConversion"/>
  </si>
  <si>
    <t>递延所得税负债</t>
    <phoneticPr fontId="1" type="noConversion"/>
  </si>
  <si>
    <t>其他非流动负债</t>
    <phoneticPr fontId="1" type="noConversion"/>
  </si>
  <si>
    <t>实收资本（或股本）</t>
    <phoneticPr fontId="1" type="noConversion"/>
  </si>
  <si>
    <t>资本公积</t>
    <phoneticPr fontId="1" type="noConversion"/>
  </si>
  <si>
    <t>盈余公积</t>
    <phoneticPr fontId="1" type="noConversion"/>
  </si>
  <si>
    <t>未分配利润</t>
    <phoneticPr fontId="1" type="noConversion"/>
  </si>
  <si>
    <t>减：库存股</t>
    <phoneticPr fontId="1" type="noConversion"/>
  </si>
  <si>
    <t>一般风险准备</t>
    <phoneticPr fontId="1" type="noConversion"/>
  </si>
  <si>
    <t>外币报表折算差额</t>
    <phoneticPr fontId="1" type="noConversion"/>
  </si>
  <si>
    <t>少数股东权益</t>
    <phoneticPr fontId="1" type="noConversion"/>
  </si>
  <si>
    <t>归属于母公司所有者权益合计</t>
    <phoneticPr fontId="1" type="noConversion"/>
  </si>
  <si>
    <t>一、营业收入</t>
    <phoneticPr fontId="1" type="noConversion"/>
  </si>
  <si>
    <t>四、净利润（净亏损以“－”号填列）</t>
    <phoneticPr fontId="1" type="noConversion"/>
  </si>
  <si>
    <t>减：营业成本</t>
    <phoneticPr fontId="1" type="noConversion"/>
  </si>
  <si>
    <t>　　营业税金</t>
    <phoneticPr fontId="1" type="noConversion"/>
  </si>
  <si>
    <t>　　销售费用</t>
    <phoneticPr fontId="1" type="noConversion"/>
  </si>
  <si>
    <t>　　管理费用</t>
    <phoneticPr fontId="1" type="noConversion"/>
  </si>
  <si>
    <t>　　财务费用（收益以“-”号填列）</t>
    <phoneticPr fontId="1" type="noConversion"/>
  </si>
  <si>
    <t>　　　　其中：利息支出（减利息收入）</t>
    <phoneticPr fontId="1" type="noConversion"/>
  </si>
  <si>
    <t>　　资产减值损失</t>
    <phoneticPr fontId="1" type="noConversion"/>
  </si>
  <si>
    <t>　　投资净收益（净损失以“－”号填列）</t>
    <phoneticPr fontId="1" type="noConversion"/>
  </si>
  <si>
    <t>加：营业外收入</t>
    <phoneticPr fontId="1" type="noConversion"/>
  </si>
  <si>
    <t>减：营业外支出</t>
    <phoneticPr fontId="1" type="noConversion"/>
  </si>
  <si>
    <t>　　其中：非流动资产处置净损失（净收益以“”号填列）</t>
    <phoneticPr fontId="1" type="noConversion"/>
  </si>
  <si>
    <t>减：所得税</t>
    <phoneticPr fontId="1" type="noConversion"/>
  </si>
  <si>
    <t>二、营业利润（亏损以“－”号填列）</t>
    <phoneticPr fontId="1" type="noConversion"/>
  </si>
  <si>
    <t>三、利润总额（亏损总额以“－”号填列）</t>
    <phoneticPr fontId="1" type="noConversion"/>
  </si>
  <si>
    <t>收到的税费返还</t>
    <phoneticPr fontId="1" type="noConversion"/>
  </si>
  <si>
    <t>收到其他与经营活动有关的现金</t>
    <phoneticPr fontId="1" type="noConversion"/>
  </si>
  <si>
    <t>经营活动现金流入小计</t>
    <phoneticPr fontId="1" type="noConversion"/>
  </si>
  <si>
    <t>购买商品、接受劳务支付的现金</t>
    <phoneticPr fontId="1" type="noConversion"/>
  </si>
  <si>
    <t>支付的各项税费</t>
    <phoneticPr fontId="1" type="noConversion"/>
  </si>
  <si>
    <t>支付其他与经营活动有关的现金</t>
    <phoneticPr fontId="1" type="noConversion"/>
  </si>
  <si>
    <t>经营活动现金流出小计</t>
    <phoneticPr fontId="1" type="noConversion"/>
  </si>
  <si>
    <t>经营活动产生的现金流量净额</t>
    <phoneticPr fontId="1" type="noConversion"/>
  </si>
  <si>
    <t>收回投资收到的现金</t>
    <phoneticPr fontId="1" type="noConversion"/>
  </si>
  <si>
    <t>取得投资收益收到的现金</t>
    <phoneticPr fontId="1" type="noConversion"/>
  </si>
  <si>
    <t>处置固定资产、无形资产和其他长期资产收回的现金净额</t>
    <phoneticPr fontId="1" type="noConversion"/>
  </si>
  <si>
    <t>处置子公司及其他营业单位收到的现金净额</t>
    <phoneticPr fontId="1" type="noConversion"/>
  </si>
  <si>
    <t>收到其他与投资活动有关的现金</t>
    <phoneticPr fontId="1" type="noConversion"/>
  </si>
  <si>
    <t>投资活动现金流入小计</t>
    <phoneticPr fontId="1" type="noConversion"/>
  </si>
  <si>
    <t>购建固定资产、无形资产和其他长期资产支付的现金</t>
    <phoneticPr fontId="1" type="noConversion"/>
  </si>
  <si>
    <t>投资支付的现金</t>
    <phoneticPr fontId="1" type="noConversion"/>
  </si>
  <si>
    <t>取得子公司及其他营业单位支付的现金净额</t>
    <phoneticPr fontId="1" type="noConversion"/>
  </si>
  <si>
    <t>支付其他与投资活动有关的现金</t>
    <phoneticPr fontId="1" type="noConversion"/>
  </si>
  <si>
    <t>投资活动现金流出小计</t>
    <phoneticPr fontId="1" type="noConversion"/>
  </si>
  <si>
    <t>投资活动产生的现金流量净额</t>
    <phoneticPr fontId="1" type="noConversion"/>
  </si>
  <si>
    <t>三、筹资活动产生的现金流量：</t>
    <phoneticPr fontId="1" type="noConversion"/>
  </si>
  <si>
    <t>吸收投资收到的现金</t>
    <phoneticPr fontId="1" type="noConversion"/>
  </si>
  <si>
    <t>取得借款收到的现金</t>
    <phoneticPr fontId="1" type="noConversion"/>
  </si>
  <si>
    <t>收到其他与筹资活动有关的现金</t>
    <phoneticPr fontId="1" type="noConversion"/>
  </si>
  <si>
    <t>筹资活动现金流入小计</t>
    <phoneticPr fontId="1" type="noConversion"/>
  </si>
  <si>
    <t>偿还债务支付的现金</t>
    <phoneticPr fontId="1" type="noConversion"/>
  </si>
  <si>
    <t>分配股利、利润或偿付利息支付的现金</t>
    <phoneticPr fontId="1" type="noConversion"/>
  </si>
  <si>
    <t>支付其他与筹资活动有关的现金</t>
    <phoneticPr fontId="1" type="noConversion"/>
  </si>
  <si>
    <t>筹资活动现金流出小计</t>
    <phoneticPr fontId="1" type="noConversion"/>
  </si>
  <si>
    <t>筹资活动产生的现金流量净额</t>
    <phoneticPr fontId="1" type="noConversion"/>
  </si>
  <si>
    <t>一、经营活动产生的现金流量：</t>
    <phoneticPr fontId="1" type="noConversion"/>
  </si>
  <si>
    <t>二、投资活动产生的现金流量：</t>
    <phoneticPr fontId="1" type="noConversion"/>
  </si>
  <si>
    <t>期末净现金流量</t>
    <phoneticPr fontId="1" type="noConversion"/>
  </si>
  <si>
    <t>一年内到期的非流动资产</t>
    <phoneticPr fontId="1" type="noConversion"/>
  </si>
  <si>
    <t>资产负债率</t>
    <phoneticPr fontId="1" type="noConversion"/>
  </si>
  <si>
    <t>净利润率</t>
    <phoneticPr fontId="1" type="noConversion"/>
  </si>
  <si>
    <t>非流动资产</t>
    <phoneticPr fontId="1" type="noConversion"/>
  </si>
  <si>
    <t>流动资产占比</t>
    <phoneticPr fontId="1" type="noConversion"/>
  </si>
  <si>
    <t>非流动资产占比</t>
    <phoneticPr fontId="1" type="noConversion"/>
  </si>
  <si>
    <t>流动负债占比</t>
    <phoneticPr fontId="1" type="noConversion"/>
  </si>
  <si>
    <t>非流动负债占比</t>
    <phoneticPr fontId="1" type="noConversion"/>
  </si>
  <si>
    <t>总负债增额</t>
    <phoneticPr fontId="1" type="noConversion"/>
  </si>
  <si>
    <t xml:space="preserve">    短期借款增额</t>
    <phoneticPr fontId="1" type="noConversion"/>
  </si>
  <si>
    <t xml:space="preserve">    应付票据增额</t>
    <phoneticPr fontId="1" type="noConversion"/>
  </si>
  <si>
    <t xml:space="preserve">    应付账款增额</t>
    <phoneticPr fontId="1" type="noConversion"/>
  </si>
  <si>
    <t xml:space="preserve">    其他应付款增额</t>
    <phoneticPr fontId="1" type="noConversion"/>
  </si>
  <si>
    <t xml:space="preserve">    长期借款增额</t>
    <phoneticPr fontId="1" type="noConversion"/>
  </si>
  <si>
    <t>·流动负债增额</t>
    <phoneticPr fontId="1" type="noConversion"/>
  </si>
  <si>
    <t>·非流动负债增额</t>
    <phoneticPr fontId="1" type="noConversion"/>
  </si>
  <si>
    <t>短期借款+应付票据+应付账款+预收账款</t>
    <phoneticPr fontId="1" type="noConversion"/>
  </si>
  <si>
    <t>负债结构匹配性</t>
    <phoneticPr fontId="1" type="noConversion"/>
  </si>
  <si>
    <t>短期借款+应付票据+一年内到期的非流动资产+长期借款+应付债券</t>
    <phoneticPr fontId="1" type="noConversion"/>
  </si>
  <si>
    <t>总资产</t>
    <phoneticPr fontId="1" type="noConversion"/>
  </si>
  <si>
    <t>总负债</t>
    <phoneticPr fontId="1" type="noConversion"/>
  </si>
  <si>
    <t>净资产</t>
    <phoneticPr fontId="1" type="noConversion"/>
  </si>
  <si>
    <t>总资产增速</t>
    <phoneticPr fontId="1" type="noConversion"/>
  </si>
  <si>
    <t>总负债增速</t>
    <phoneticPr fontId="1" type="noConversion"/>
  </si>
  <si>
    <t>净资产增速</t>
    <phoneticPr fontId="1" type="noConversion"/>
  </si>
  <si>
    <t>总资产增额</t>
    <phoneticPr fontId="1" type="noConversion"/>
  </si>
  <si>
    <t>总负债增额</t>
    <phoneticPr fontId="1" type="noConversion"/>
  </si>
  <si>
    <t>净资产增额</t>
    <phoneticPr fontId="1" type="noConversion"/>
  </si>
  <si>
    <t>流动资产</t>
    <phoneticPr fontId="1" type="noConversion"/>
  </si>
  <si>
    <t>货币单位</t>
    <phoneticPr fontId="1" type="noConversion"/>
  </si>
  <si>
    <t>流动负债</t>
    <phoneticPr fontId="1" type="noConversion"/>
  </si>
  <si>
    <t>非流动负债</t>
    <phoneticPr fontId="1" type="noConversion"/>
  </si>
  <si>
    <t>总资产增额</t>
    <phoneticPr fontId="1" type="noConversion"/>
  </si>
  <si>
    <t>流动资产增额</t>
    <phoneticPr fontId="1" type="noConversion"/>
  </si>
  <si>
    <t>非流动资产增额</t>
    <phoneticPr fontId="1" type="noConversion"/>
  </si>
  <si>
    <t>总资产</t>
    <phoneticPr fontId="1" type="noConversion"/>
  </si>
  <si>
    <t>资产结构分析</t>
    <phoneticPr fontId="1" type="noConversion"/>
  </si>
  <si>
    <t>流动资产结构分析</t>
    <phoneticPr fontId="1" type="noConversion"/>
  </si>
  <si>
    <t>流动资产</t>
    <phoneticPr fontId="1" type="noConversion"/>
  </si>
  <si>
    <t>货币资金增额</t>
    <phoneticPr fontId="1" type="noConversion"/>
  </si>
  <si>
    <t>应收账款增额</t>
    <phoneticPr fontId="1" type="noConversion"/>
  </si>
  <si>
    <t>存货增额</t>
    <phoneticPr fontId="1" type="noConversion"/>
  </si>
  <si>
    <t>其他应收款增额</t>
    <phoneticPr fontId="1" type="noConversion"/>
  </si>
  <si>
    <t>存货</t>
    <phoneticPr fontId="1" type="noConversion"/>
  </si>
  <si>
    <t>其他应收款</t>
    <phoneticPr fontId="1" type="noConversion"/>
  </si>
  <si>
    <t>其他</t>
    <phoneticPr fontId="1" type="noConversion"/>
  </si>
  <si>
    <t>流动资产增幅</t>
    <phoneticPr fontId="1" type="noConversion"/>
  </si>
  <si>
    <t>货币资金增幅</t>
    <phoneticPr fontId="1" type="noConversion"/>
  </si>
  <si>
    <t>应收账款增幅</t>
    <phoneticPr fontId="1" type="noConversion"/>
  </si>
  <si>
    <t>存货增幅</t>
    <phoneticPr fontId="1" type="noConversion"/>
  </si>
  <si>
    <t>其他应收款增幅</t>
    <phoneticPr fontId="1" type="noConversion"/>
  </si>
  <si>
    <t>其他增幅</t>
    <phoneticPr fontId="1" type="noConversion"/>
  </si>
  <si>
    <t>资产负债率</t>
    <phoneticPr fontId="1" type="noConversion"/>
  </si>
  <si>
    <t>应收账款+应收票据+存货+预付账款</t>
    <phoneticPr fontId="1" type="noConversion"/>
  </si>
  <si>
    <t>负债结构分析</t>
    <phoneticPr fontId="1" type="noConversion"/>
  </si>
  <si>
    <t>外部融资</t>
    <phoneticPr fontId="1" type="noConversion"/>
  </si>
  <si>
    <t>短期融资</t>
    <phoneticPr fontId="1" type="noConversion"/>
  </si>
  <si>
    <t>长期融资</t>
    <phoneticPr fontId="1" type="noConversion"/>
  </si>
  <si>
    <t>负债结构合理性分析</t>
    <phoneticPr fontId="1" type="noConversion"/>
  </si>
  <si>
    <t>经营性资产</t>
    <phoneticPr fontId="1" type="noConversion"/>
  </si>
  <si>
    <t>短期融资及经营性负债</t>
    <phoneticPr fontId="1" type="noConversion"/>
  </si>
  <si>
    <t>流动比率</t>
    <phoneticPr fontId="1" type="noConversion"/>
  </si>
  <si>
    <t>总负债</t>
    <phoneticPr fontId="1" type="noConversion"/>
  </si>
  <si>
    <t>长期融资增加额</t>
    <phoneticPr fontId="1" type="noConversion"/>
  </si>
  <si>
    <t>非流动资产增加额</t>
    <phoneticPr fontId="1" type="noConversion"/>
  </si>
  <si>
    <t>总负债增加额</t>
    <phoneticPr fontId="1" type="noConversion"/>
  </si>
  <si>
    <t>流动负债增加额</t>
    <phoneticPr fontId="1" type="noConversion"/>
  </si>
  <si>
    <t>非流动负债增加额</t>
    <phoneticPr fontId="1" type="noConversion"/>
  </si>
  <si>
    <t>短期融资增加额</t>
    <phoneticPr fontId="1" type="noConversion"/>
  </si>
  <si>
    <t>总负债增幅</t>
    <phoneticPr fontId="1" type="noConversion"/>
  </si>
  <si>
    <t>流动负债增幅</t>
    <phoneticPr fontId="1" type="noConversion"/>
  </si>
  <si>
    <t>非流动负债增幅</t>
    <phoneticPr fontId="1" type="noConversion"/>
  </si>
  <si>
    <t>总资产增幅</t>
    <phoneticPr fontId="1" type="noConversion"/>
  </si>
  <si>
    <t>流动资产增幅</t>
    <phoneticPr fontId="1" type="noConversion"/>
  </si>
  <si>
    <t>非流动资产增幅</t>
    <phoneticPr fontId="1" type="noConversion"/>
  </si>
  <si>
    <t>运营效率变化情况</t>
    <phoneticPr fontId="1" type="noConversion"/>
  </si>
  <si>
    <t>管理费用</t>
    <phoneticPr fontId="1" type="noConversion"/>
  </si>
  <si>
    <t>销售费用</t>
    <phoneticPr fontId="1" type="noConversion"/>
  </si>
  <si>
    <t>财务费用</t>
    <phoneticPr fontId="1" type="noConversion"/>
  </si>
  <si>
    <t>三费的收入占比</t>
    <phoneticPr fontId="1" type="noConversion"/>
  </si>
  <si>
    <t>营业成本/营业收入</t>
    <phoneticPr fontId="1" type="noConversion"/>
  </si>
  <si>
    <t>三费/营业收入</t>
    <phoneticPr fontId="1" type="noConversion"/>
  </si>
  <si>
    <t>"1-净利润率" 增幅</t>
    <phoneticPr fontId="1" type="noConversion"/>
  </si>
  <si>
    <t>"1-营业利润/营业收入" 增幅</t>
    <phoneticPr fontId="1" type="noConversion"/>
  </si>
  <si>
    <t>"三费/营业收入" 增幅</t>
    <phoneticPr fontId="1" type="noConversion"/>
  </si>
  <si>
    <t>"营业成本/营业收入" 增幅</t>
    <phoneticPr fontId="1" type="noConversion"/>
  </si>
  <si>
    <t>营业成本</t>
    <phoneticPr fontId="1" type="noConversion"/>
  </si>
  <si>
    <t>三费支出</t>
    <phoneticPr fontId="1" type="noConversion"/>
  </si>
  <si>
    <t>税</t>
    <phoneticPr fontId="1" type="noConversion"/>
  </si>
  <si>
    <t>其他</t>
    <phoneticPr fontId="1" type="noConversion"/>
  </si>
  <si>
    <t>其他成本/营业收入</t>
    <phoneticPr fontId="1" type="noConversion"/>
  </si>
  <si>
    <t>收入结构变化</t>
    <phoneticPr fontId="1" type="noConversion"/>
  </si>
  <si>
    <t>营业收入</t>
    <phoneticPr fontId="1" type="noConversion"/>
  </si>
  <si>
    <r>
      <rPr>
        <sz val="11"/>
        <color rgb="FF002060"/>
        <rFont val="宋体"/>
        <family val="3"/>
        <charset val="134"/>
      </rPr>
      <t>加：公允价值变动净收益（净损失以</t>
    </r>
    <r>
      <rPr>
        <sz val="11"/>
        <color rgb="FF002060"/>
        <rFont val="Arial"/>
        <family val="2"/>
      </rPr>
      <t>“</t>
    </r>
    <r>
      <rPr>
        <sz val="11"/>
        <color rgb="FF002060"/>
        <rFont val="宋体"/>
        <family val="3"/>
        <charset val="134"/>
      </rPr>
      <t>－</t>
    </r>
    <r>
      <rPr>
        <sz val="11"/>
        <color rgb="FF002060"/>
        <rFont val="Arial"/>
        <family val="2"/>
      </rPr>
      <t>”</t>
    </r>
    <r>
      <rPr>
        <sz val="11"/>
        <color rgb="FF002060"/>
        <rFont val="宋体"/>
        <family val="3"/>
        <charset val="134"/>
      </rPr>
      <t>号填列）</t>
    </r>
    <phoneticPr fontId="1" type="noConversion"/>
  </si>
  <si>
    <t>公允价值变动净收益</t>
    <phoneticPr fontId="1" type="noConversion"/>
  </si>
  <si>
    <t>投资净收入</t>
    <phoneticPr fontId="1" type="noConversion"/>
  </si>
  <si>
    <t>营业外收入</t>
    <phoneticPr fontId="1" type="noConversion"/>
  </si>
  <si>
    <t>总收入</t>
    <phoneticPr fontId="1" type="noConversion"/>
  </si>
  <si>
    <t>所有者权益结构变化情况</t>
    <phoneticPr fontId="1" type="noConversion"/>
  </si>
  <si>
    <t>实收资本</t>
    <phoneticPr fontId="1" type="noConversion"/>
  </si>
  <si>
    <t>资本公积</t>
    <phoneticPr fontId="1" type="noConversion"/>
  </si>
  <si>
    <t>未分配利润</t>
    <phoneticPr fontId="1" type="noConversion"/>
  </si>
  <si>
    <t>其他</t>
    <phoneticPr fontId="1" type="noConversion"/>
  </si>
  <si>
    <t>现金流构成</t>
    <phoneticPr fontId="1" type="noConversion"/>
  </si>
  <si>
    <t>经营活动净现金流</t>
    <phoneticPr fontId="1" type="noConversion"/>
  </si>
  <si>
    <t>投资活动净现金流</t>
    <phoneticPr fontId="1" type="noConversion"/>
  </si>
  <si>
    <t>筹资活动净现金流</t>
    <phoneticPr fontId="1" type="noConversion"/>
  </si>
  <si>
    <t>经营活动现金流入在总现金流入占比</t>
    <phoneticPr fontId="1" type="noConversion"/>
  </si>
  <si>
    <t>预警值（＞65%）</t>
    <phoneticPr fontId="1" type="noConversion"/>
  </si>
  <si>
    <t>短期付息债务/流动资产</t>
    <phoneticPr fontId="1" type="noConversion"/>
  </si>
  <si>
    <t>预警值（＞1）</t>
    <phoneticPr fontId="1" type="noConversion"/>
  </si>
  <si>
    <t>总付息债务/销售收入</t>
    <phoneticPr fontId="1" type="noConversion"/>
  </si>
  <si>
    <t>注：请自行剔除付息债务中在建工程对应的债务</t>
    <phoneticPr fontId="1" type="noConversion"/>
  </si>
  <si>
    <t>短期付息债务/销售收入</t>
    <phoneticPr fontId="1" type="noConversion"/>
  </si>
  <si>
    <t>预警值（＞50%）</t>
    <phoneticPr fontId="1" type="noConversion"/>
  </si>
  <si>
    <t>利润总额/总资产</t>
    <phoneticPr fontId="1" type="noConversion"/>
  </si>
  <si>
    <t>预警值（＜5%）</t>
    <phoneticPr fontId="1" type="noConversion"/>
  </si>
  <si>
    <t>红宝书</t>
    <phoneticPr fontId="1" type="noConversion"/>
  </si>
  <si>
    <t>EBITDA/总付息债务</t>
    <phoneticPr fontId="1" type="noConversion"/>
  </si>
  <si>
    <t>预警值（＜15%）</t>
    <phoneticPr fontId="1" type="noConversion"/>
  </si>
  <si>
    <t>经营活动净流入/（营业利润-投资收益）</t>
    <phoneticPr fontId="1" type="noConversion"/>
  </si>
  <si>
    <t>预警值（＜1.2）</t>
    <phoneticPr fontId="1" type="noConversion"/>
  </si>
  <si>
    <t>注：此处短期付息债务包括短期借款、一年内到期的非流动性负债</t>
    <phoneticPr fontId="1" type="noConversion"/>
  </si>
  <si>
    <t>经营活动净现金流/总付息债务</t>
    <phoneticPr fontId="1" type="noConversion"/>
  </si>
  <si>
    <t>预警值（＜0.05）</t>
    <phoneticPr fontId="1" type="noConversion"/>
  </si>
  <si>
    <t>注：若企业投资资产较重大，也可考虑投资活动净现金流.</t>
    <phoneticPr fontId="1" type="noConversion"/>
  </si>
  <si>
    <t>汇率变动影响</t>
    <phoneticPr fontId="1" type="noConversion"/>
  </si>
  <si>
    <t>2017年</t>
    <phoneticPr fontId="1" type="noConversion"/>
  </si>
  <si>
    <t>长期待摊费用</t>
    <phoneticPr fontId="1" type="noConversion"/>
  </si>
  <si>
    <t>2018年</t>
    <phoneticPr fontId="1" type="noConversion"/>
  </si>
  <si>
    <t>2019年</t>
    <phoneticPr fontId="1" type="noConversion"/>
  </si>
  <si>
    <t>2020年</t>
    <phoneticPr fontId="1" type="noConversion"/>
  </si>
  <si>
    <t>类别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</si>
</sst>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,##0_ "/>
    <numFmt numFmtId="178" formatCode="0_ "/>
    <numFmt numFmtId="179" formatCode="0.0%"/>
    <numFmt numFmtId="180" formatCode="0_);[Red]\(0\)"/>
    <numFmt numFmtId="181" formatCode="0.0000%"/>
  </numFmts>
  <fonts count="2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indexed="56"/>
      <name val="微软雅黑"/>
      <family val="2"/>
      <charset val="134"/>
    </font>
    <font>
      <sz val="11"/>
      <name val="宋体"/>
      <family val="3"/>
      <charset val="134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b/>
      <sz val="11"/>
      <color theme="4" tint="0.79998168889431442"/>
      <name val="微软雅黑"/>
      <family val="2"/>
      <charset val="134"/>
    </font>
    <font>
      <i/>
      <sz val="10"/>
      <color theme="0"/>
      <name val="Arial"/>
      <family val="2"/>
    </font>
    <font>
      <b/>
      <i/>
      <sz val="10"/>
      <color theme="0"/>
      <name val="Arial"/>
      <family val="2"/>
    </font>
    <font>
      <sz val="11"/>
      <color rgb="FF002060"/>
      <name val="宋体"/>
      <family val="3"/>
      <charset val="134"/>
    </font>
    <font>
      <b/>
      <sz val="11"/>
      <color rgb="FF002060"/>
      <name val="宋体"/>
      <family val="3"/>
      <charset val="134"/>
    </font>
    <font>
      <i/>
      <sz val="10"/>
      <color rgb="FF002060"/>
      <name val="Arial"/>
      <family val="2"/>
    </font>
    <font>
      <b/>
      <i/>
      <sz val="11"/>
      <color rgb="FF002060"/>
      <name val="Arial"/>
      <family val="2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CA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2">
    <xf numFmtId="0" fontId="0" fillId="0" borderId="0" xfId="0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1" xfId="0" applyFont="1" applyFill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7" fillId="0" borderId="0" xfId="0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0" fontId="9" fillId="3" borderId="3" xfId="0" applyFont="1" applyFill="1" applyBorder="1" applyProtection="1">
      <alignment vertical="center"/>
      <protection locked="0"/>
    </xf>
    <xf numFmtId="0" fontId="8" fillId="5" borderId="3" xfId="0" applyFont="1" applyFill="1" applyBorder="1" applyProtection="1">
      <alignment vertical="center"/>
      <protection locked="0"/>
    </xf>
    <xf numFmtId="176" fontId="15" fillId="2" borderId="3" xfId="0" applyNumberFormat="1" applyFont="1" applyFill="1" applyBorder="1" applyAlignment="1" applyProtection="1">
      <alignment horizontal="right" vertical="center"/>
      <protection locked="0"/>
    </xf>
    <xf numFmtId="176" fontId="16" fillId="3" borderId="3" xfId="0" applyNumberFormat="1" applyFont="1" applyFill="1" applyBorder="1" applyProtection="1">
      <alignment vertical="center"/>
      <protection locked="0"/>
    </xf>
    <xf numFmtId="0" fontId="14" fillId="3" borderId="3" xfId="0" applyFont="1" applyFill="1" applyBorder="1" applyProtection="1">
      <alignment vertical="center"/>
      <protection locked="0"/>
    </xf>
    <xf numFmtId="0" fontId="13" fillId="5" borderId="3" xfId="0" applyFont="1" applyFill="1" applyBorder="1" applyProtection="1">
      <alignment vertical="center"/>
      <protection locked="0"/>
    </xf>
    <xf numFmtId="0" fontId="9" fillId="5" borderId="3" xfId="0" applyFont="1" applyFill="1" applyBorder="1" applyProtection="1">
      <alignment vertical="center"/>
      <protection locked="0"/>
    </xf>
    <xf numFmtId="57" fontId="10" fillId="4" borderId="3" xfId="0" applyNumberFormat="1" applyFont="1" applyFill="1" applyBorder="1" applyAlignment="1" applyProtection="1">
      <alignment horizontal="center" vertical="center"/>
      <protection locked="0"/>
    </xf>
    <xf numFmtId="176" fontId="9" fillId="3" borderId="3" xfId="0" applyNumberFormat="1" applyFont="1" applyFill="1" applyBorder="1" applyProtection="1">
      <alignment vertical="center"/>
      <protection locked="0"/>
    </xf>
    <xf numFmtId="176" fontId="11" fillId="6" borderId="3" xfId="0" applyNumberFormat="1" applyFont="1" applyFill="1" applyBorder="1" applyAlignment="1" applyProtection="1">
      <alignment horizontal="right" vertical="center"/>
    </xf>
    <xf numFmtId="176" fontId="12" fillId="6" borderId="3" xfId="0" applyNumberFormat="1" applyFont="1" applyFill="1" applyBorder="1" applyAlignment="1" applyProtection="1">
      <alignment horizontal="right" vertical="center"/>
    </xf>
    <xf numFmtId="57" fontId="10" fillId="4" borderId="3" xfId="0" applyNumberFormat="1" applyFont="1" applyFill="1" applyBorder="1" applyAlignment="1" applyProtection="1">
      <alignment horizontal="center" vertical="center"/>
    </xf>
    <xf numFmtId="0" fontId="17" fillId="0" borderId="0" xfId="0" applyFont="1" applyProtection="1">
      <alignment vertical="center"/>
    </xf>
    <xf numFmtId="0" fontId="2" fillId="0" borderId="0" xfId="0" applyFont="1" applyProtection="1">
      <alignment vertical="center"/>
    </xf>
    <xf numFmtId="57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179" fontId="2" fillId="0" borderId="0" xfId="0" applyNumberFormat="1" applyFont="1" applyProtection="1">
      <alignment vertical="center"/>
    </xf>
    <xf numFmtId="176" fontId="2" fillId="0" borderId="0" xfId="0" applyNumberFormat="1" applyFont="1" applyProtection="1">
      <alignment vertical="center"/>
    </xf>
    <xf numFmtId="180" fontId="2" fillId="0" borderId="0" xfId="0" applyNumberFormat="1" applyFont="1" applyProtection="1">
      <alignment vertical="center"/>
    </xf>
    <xf numFmtId="178" fontId="2" fillId="0" borderId="0" xfId="0" applyNumberFormat="1" applyFont="1" applyProtection="1">
      <alignment vertical="center"/>
    </xf>
    <xf numFmtId="9" fontId="2" fillId="0" borderId="0" xfId="0" applyNumberFormat="1" applyFont="1" applyProtection="1">
      <alignment vertical="center"/>
    </xf>
    <xf numFmtId="10" fontId="2" fillId="0" borderId="0" xfId="0" applyNumberFormat="1" applyFont="1" applyProtection="1">
      <alignment vertical="center"/>
    </xf>
    <xf numFmtId="181" fontId="2" fillId="0" borderId="0" xfId="0" applyNumberFormat="1" applyFont="1" applyProtection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Protection="1">
      <alignment vertical="center"/>
      <protection locked="0"/>
    </xf>
    <xf numFmtId="0" fontId="4" fillId="0" borderId="0" xfId="0" applyFont="1" applyFill="1" applyBorder="1" applyProtection="1">
      <alignment vertical="center"/>
      <protection locked="0"/>
    </xf>
    <xf numFmtId="0" fontId="3" fillId="0" borderId="0" xfId="0" applyFont="1" applyFill="1" applyBorder="1">
      <alignment vertical="center"/>
    </xf>
    <xf numFmtId="176" fontId="4" fillId="0" borderId="0" xfId="0" applyNumberFormat="1" applyFont="1" applyFill="1" applyBorder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colors>
    <mruColors>
      <color rgb="FF2460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模块">
  <a:themeElements>
    <a:clrScheme name="模块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模块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穿越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496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" defaultRowHeight="15" x14ac:dyDescent="0.15"/>
  <cols>
    <col min="1" max="1" width="24.75" style="3" customWidth="1"/>
    <col min="2" max="5" width="15.875" style="4" customWidth="1"/>
    <col min="6" max="63" width="9" style="34"/>
    <col min="64" max="16384" width="9" style="3"/>
  </cols>
  <sheetData>
    <row r="1" spans="1:63" s="1" customFormat="1" ht="34.5" customHeight="1" x14ac:dyDescent="0.15">
      <c r="A1" s="18" t="s">
        <v>248</v>
      </c>
      <c r="B1" s="18" t="s">
        <v>243</v>
      </c>
      <c r="C1" s="18" t="s">
        <v>245</v>
      </c>
      <c r="D1" s="18" t="s">
        <v>246</v>
      </c>
      <c r="E1" s="18" t="s">
        <v>247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s="1" customFormat="1" ht="20.25" customHeight="1" x14ac:dyDescent="0.15">
      <c r="A2" s="12" t="s">
        <v>10</v>
      </c>
      <c r="B2" s="13"/>
      <c r="C2" s="13"/>
      <c r="D2" s="13"/>
      <c r="E2" s="13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</row>
    <row r="3" spans="1:63" s="1" customFormat="1" ht="20.25" customHeight="1" x14ac:dyDescent="0.15">
      <c r="A3" s="12" t="s">
        <v>11</v>
      </c>
      <c r="B3" s="13"/>
      <c r="C3" s="13"/>
      <c r="D3" s="13"/>
      <c r="E3" s="13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</row>
    <row r="4" spans="1:63" s="1" customFormat="1" ht="20.25" customHeight="1" x14ac:dyDescent="0.15">
      <c r="A4" s="12" t="s">
        <v>12</v>
      </c>
      <c r="B4" s="13"/>
      <c r="C4" s="13"/>
      <c r="D4" s="13"/>
      <c r="E4" s="13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</row>
    <row r="5" spans="1:63" s="1" customFormat="1" ht="20.25" customHeight="1" x14ac:dyDescent="0.15">
      <c r="A5" s="12" t="s">
        <v>13</v>
      </c>
      <c r="B5" s="13"/>
      <c r="C5" s="13"/>
      <c r="D5" s="13"/>
      <c r="E5" s="13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</row>
    <row r="6" spans="1:63" s="1" customFormat="1" ht="20.25" customHeight="1" x14ac:dyDescent="0.15">
      <c r="A6" s="12" t="s">
        <v>14</v>
      </c>
      <c r="B6" s="13"/>
      <c r="C6" s="13"/>
      <c r="D6" s="13"/>
      <c r="E6" s="13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</row>
    <row r="7" spans="1:63" s="1" customFormat="1" ht="20.25" customHeight="1" x14ac:dyDescent="0.15">
      <c r="A7" s="12" t="s">
        <v>15</v>
      </c>
      <c r="B7" s="13"/>
      <c r="C7" s="13"/>
      <c r="D7" s="13"/>
      <c r="E7" s="13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</row>
    <row r="8" spans="1:63" s="1" customFormat="1" ht="20.25" customHeight="1" x14ac:dyDescent="0.15">
      <c r="A8" s="12" t="s">
        <v>16</v>
      </c>
      <c r="B8" s="13"/>
      <c r="C8" s="13"/>
      <c r="D8" s="13"/>
      <c r="E8" s="13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</row>
    <row r="9" spans="1:63" s="1" customFormat="1" ht="20.25" customHeight="1" x14ac:dyDescent="0.15">
      <c r="A9" s="12" t="s">
        <v>17</v>
      </c>
      <c r="B9" s="13"/>
      <c r="C9" s="13"/>
      <c r="D9" s="13"/>
      <c r="E9" s="13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</row>
    <row r="10" spans="1:63" s="1" customFormat="1" ht="20.25" customHeight="1" x14ac:dyDescent="0.15">
      <c r="A10" s="12" t="s">
        <v>18</v>
      </c>
      <c r="B10" s="13"/>
      <c r="C10" s="13"/>
      <c r="D10" s="13"/>
      <c r="E10" s="13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</row>
    <row r="11" spans="1:63" s="1" customFormat="1" ht="20.25" customHeight="1" x14ac:dyDescent="0.15">
      <c r="A11" s="12" t="s">
        <v>19</v>
      </c>
      <c r="B11" s="13"/>
      <c r="C11" s="13"/>
      <c r="D11" s="13"/>
      <c r="E11" s="13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</row>
    <row r="12" spans="1:63" s="1" customFormat="1" ht="20.25" customHeight="1" x14ac:dyDescent="0.15">
      <c r="A12" s="12" t="s">
        <v>20</v>
      </c>
      <c r="B12" s="13"/>
      <c r="C12" s="13"/>
      <c r="D12" s="13"/>
      <c r="E12" s="13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</row>
    <row r="13" spans="1:63" s="1" customFormat="1" ht="20.25" customHeight="1" x14ac:dyDescent="0.15">
      <c r="A13" s="16" t="s">
        <v>116</v>
      </c>
      <c r="B13" s="13"/>
      <c r="C13" s="13"/>
      <c r="D13" s="13"/>
      <c r="E13" s="13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</row>
    <row r="14" spans="1:63" s="1" customFormat="1" ht="20.25" customHeight="1" x14ac:dyDescent="0.15">
      <c r="A14" s="12" t="s">
        <v>21</v>
      </c>
      <c r="B14" s="13"/>
      <c r="C14" s="13"/>
      <c r="D14" s="13"/>
      <c r="E14" s="13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</row>
    <row r="15" spans="1:63" s="1" customFormat="1" ht="20.25" customHeight="1" x14ac:dyDescent="0.15">
      <c r="A15" s="11" t="s">
        <v>0</v>
      </c>
      <c r="B15" s="20"/>
      <c r="C15" s="20"/>
      <c r="D15" s="20"/>
      <c r="E15" s="20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</row>
    <row r="16" spans="1:63" s="1" customFormat="1" ht="20.25" customHeight="1" x14ac:dyDescent="0.15">
      <c r="A16" s="12" t="s">
        <v>22</v>
      </c>
      <c r="B16" s="13"/>
      <c r="C16" s="13"/>
      <c r="D16" s="13"/>
      <c r="E16" s="13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</row>
    <row r="17" spans="1:63" s="1" customFormat="1" ht="20.25" customHeight="1" x14ac:dyDescent="0.15">
      <c r="A17" s="12" t="s">
        <v>23</v>
      </c>
      <c r="B17" s="13"/>
      <c r="C17" s="13"/>
      <c r="D17" s="13"/>
      <c r="E17" s="13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</row>
    <row r="18" spans="1:63" s="1" customFormat="1" ht="20.25" customHeight="1" x14ac:dyDescent="0.15">
      <c r="A18" s="12" t="s">
        <v>24</v>
      </c>
      <c r="B18" s="13"/>
      <c r="C18" s="13"/>
      <c r="D18" s="13"/>
      <c r="E18" s="13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s="1" customFormat="1" ht="20.25" customHeight="1" x14ac:dyDescent="0.15">
      <c r="A19" s="12" t="s">
        <v>25</v>
      </c>
      <c r="B19" s="13"/>
      <c r="C19" s="13"/>
      <c r="D19" s="13"/>
      <c r="E19" s="13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s="1" customFormat="1" ht="20.25" customHeight="1" x14ac:dyDescent="0.15">
      <c r="A20" s="12" t="s">
        <v>26</v>
      </c>
      <c r="B20" s="13"/>
      <c r="C20" s="13"/>
      <c r="D20" s="13"/>
      <c r="E20" s="13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s="1" customFormat="1" ht="20.25" customHeight="1" x14ac:dyDescent="0.15">
      <c r="A21" s="12" t="s">
        <v>27</v>
      </c>
      <c r="B21" s="13"/>
      <c r="C21" s="13"/>
      <c r="D21" s="13"/>
      <c r="E21" s="13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s="1" customFormat="1" ht="20.25" customHeight="1" x14ac:dyDescent="0.15">
      <c r="A22" s="12" t="s">
        <v>28</v>
      </c>
      <c r="B22" s="13"/>
      <c r="C22" s="13"/>
      <c r="D22" s="13"/>
      <c r="E22" s="13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1" customFormat="1" ht="20.25" customHeight="1" x14ac:dyDescent="0.15">
      <c r="A23" s="12" t="s">
        <v>29</v>
      </c>
      <c r="B23" s="13"/>
      <c r="C23" s="13"/>
      <c r="D23" s="13"/>
      <c r="E23" s="13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</row>
    <row r="24" spans="1:63" s="1" customFormat="1" ht="20.25" customHeight="1" x14ac:dyDescent="0.15">
      <c r="A24" s="12" t="s">
        <v>30</v>
      </c>
      <c r="B24" s="13"/>
      <c r="C24" s="13"/>
      <c r="D24" s="13"/>
      <c r="E24" s="13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</row>
    <row r="25" spans="1:63" s="1" customFormat="1" ht="20.25" customHeight="1" x14ac:dyDescent="0.15">
      <c r="A25" s="12" t="s">
        <v>31</v>
      </c>
      <c r="B25" s="13"/>
      <c r="C25" s="13"/>
      <c r="D25" s="13"/>
      <c r="E25" s="13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</row>
    <row r="26" spans="1:63" s="1" customFormat="1" ht="20.25" customHeight="1" x14ac:dyDescent="0.15">
      <c r="A26" s="12" t="s">
        <v>32</v>
      </c>
      <c r="B26" s="13"/>
      <c r="C26" s="13"/>
      <c r="D26" s="13"/>
      <c r="E26" s="13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s="1" customFormat="1" ht="20.25" customHeight="1" x14ac:dyDescent="0.15">
      <c r="A27" s="12" t="s">
        <v>33</v>
      </c>
      <c r="B27" s="13"/>
      <c r="C27" s="13"/>
      <c r="D27" s="13"/>
      <c r="E27" s="13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s="1" customFormat="1" ht="20.25" customHeight="1" x14ac:dyDescent="0.15">
      <c r="A28" s="12" t="s">
        <v>34</v>
      </c>
      <c r="B28" s="13"/>
      <c r="C28" s="13"/>
      <c r="D28" s="13"/>
      <c r="E28" s="13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</row>
    <row r="29" spans="1:63" s="1" customFormat="1" ht="20.25" customHeight="1" x14ac:dyDescent="0.15">
      <c r="A29" s="12" t="s">
        <v>35</v>
      </c>
      <c r="B29" s="13"/>
      <c r="C29" s="13"/>
      <c r="D29" s="13"/>
      <c r="E29" s="13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</row>
    <row r="30" spans="1:63" s="1" customFormat="1" ht="20.25" customHeight="1" x14ac:dyDescent="0.15">
      <c r="A30" s="12" t="s">
        <v>244</v>
      </c>
      <c r="B30" s="13"/>
      <c r="C30" s="13"/>
      <c r="D30" s="13"/>
      <c r="E30" s="13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</row>
    <row r="31" spans="1:63" s="1" customFormat="1" ht="20.25" customHeight="1" x14ac:dyDescent="0.15">
      <c r="A31" s="12" t="s">
        <v>36</v>
      </c>
      <c r="B31" s="13"/>
      <c r="C31" s="13"/>
      <c r="D31" s="13"/>
      <c r="E31" s="13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</row>
    <row r="32" spans="1:63" s="1" customFormat="1" ht="20.25" customHeight="1" x14ac:dyDescent="0.15">
      <c r="A32" s="12" t="s">
        <v>37</v>
      </c>
      <c r="B32" s="13"/>
      <c r="C32" s="13"/>
      <c r="D32" s="13"/>
      <c r="E32" s="13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</row>
    <row r="33" spans="1:63" s="1" customFormat="1" ht="20.25" customHeight="1" x14ac:dyDescent="0.15">
      <c r="A33" s="11" t="s">
        <v>6</v>
      </c>
      <c r="B33" s="20"/>
      <c r="C33" s="20"/>
      <c r="D33" s="20"/>
      <c r="E33" s="20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s="1" customFormat="1" ht="20.25" customHeight="1" x14ac:dyDescent="0.15">
      <c r="A34" s="11" t="s">
        <v>7</v>
      </c>
      <c r="B34" s="20"/>
      <c r="C34" s="20"/>
      <c r="D34" s="20"/>
      <c r="E34" s="20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s="1" customFormat="1" ht="20.25" customHeight="1" x14ac:dyDescent="0.15">
      <c r="A35" s="12" t="s">
        <v>38</v>
      </c>
      <c r="B35" s="13"/>
      <c r="C35" s="13"/>
      <c r="D35" s="13"/>
      <c r="E35" s="13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s="1" customFormat="1" ht="20.25" customHeight="1" x14ac:dyDescent="0.15">
      <c r="A36" s="12" t="s">
        <v>39</v>
      </c>
      <c r="B36" s="13"/>
      <c r="C36" s="13"/>
      <c r="D36" s="13"/>
      <c r="E36" s="13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s="1" customFormat="1" ht="20.25" customHeight="1" x14ac:dyDescent="0.15">
      <c r="A37" s="12" t="s">
        <v>40</v>
      </c>
      <c r="B37" s="13"/>
      <c r="C37" s="13"/>
      <c r="D37" s="13"/>
      <c r="E37" s="13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s="1" customFormat="1" ht="20.25" customHeight="1" x14ac:dyDescent="0.15">
      <c r="A38" s="12" t="s">
        <v>41</v>
      </c>
      <c r="B38" s="13"/>
      <c r="C38" s="13"/>
      <c r="D38" s="13"/>
      <c r="E38" s="13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s="1" customFormat="1" ht="20.25" customHeight="1" x14ac:dyDescent="0.15">
      <c r="A39" s="12" t="s">
        <v>42</v>
      </c>
      <c r="B39" s="13"/>
      <c r="C39" s="13"/>
      <c r="D39" s="13"/>
      <c r="E39" s="13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s="1" customFormat="1" ht="20.25" customHeight="1" x14ac:dyDescent="0.15">
      <c r="A40" s="12" t="s">
        <v>43</v>
      </c>
      <c r="B40" s="13"/>
      <c r="C40" s="13"/>
      <c r="D40" s="13"/>
      <c r="E40" s="13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s="1" customFormat="1" ht="20.25" customHeight="1" x14ac:dyDescent="0.15">
      <c r="A41" s="12" t="s">
        <v>44</v>
      </c>
      <c r="B41" s="13"/>
      <c r="C41" s="13"/>
      <c r="D41" s="13"/>
      <c r="E41" s="13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s="1" customFormat="1" ht="20.25" customHeight="1" x14ac:dyDescent="0.15">
      <c r="A42" s="12" t="s">
        <v>45</v>
      </c>
      <c r="B42" s="13"/>
      <c r="C42" s="13"/>
      <c r="D42" s="13"/>
      <c r="E42" s="13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s="1" customFormat="1" ht="20.25" customHeight="1" x14ac:dyDescent="0.15">
      <c r="A43" s="12" t="s">
        <v>46</v>
      </c>
      <c r="B43" s="13"/>
      <c r="C43" s="13"/>
      <c r="D43" s="13"/>
      <c r="E43" s="13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s="1" customFormat="1" ht="20.25" customHeight="1" x14ac:dyDescent="0.15">
      <c r="A44" s="12" t="s">
        <v>47</v>
      </c>
      <c r="B44" s="13"/>
      <c r="C44" s="13"/>
      <c r="D44" s="13"/>
      <c r="E44" s="13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s="1" customFormat="1" ht="20.25" customHeight="1" x14ac:dyDescent="0.15">
      <c r="A45" s="12" t="s">
        <v>48</v>
      </c>
      <c r="B45" s="13"/>
      <c r="C45" s="13"/>
      <c r="D45" s="13"/>
      <c r="E45" s="13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s="1" customFormat="1" ht="20.25" customHeight="1" x14ac:dyDescent="0.15">
      <c r="A46" s="12" t="s">
        <v>49</v>
      </c>
      <c r="B46" s="13"/>
      <c r="C46" s="13"/>
      <c r="D46" s="13"/>
      <c r="E46" s="13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s="1" customFormat="1" ht="20.25" customHeight="1" x14ac:dyDescent="0.15">
      <c r="A47" s="12" t="s">
        <v>50</v>
      </c>
      <c r="B47" s="13"/>
      <c r="C47" s="13"/>
      <c r="D47" s="13"/>
      <c r="E47" s="13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</row>
    <row r="48" spans="1:63" s="1" customFormat="1" ht="20.25" customHeight="1" x14ac:dyDescent="0.15">
      <c r="A48" s="12" t="s">
        <v>51</v>
      </c>
      <c r="B48" s="13"/>
      <c r="C48" s="13"/>
      <c r="D48" s="13"/>
      <c r="E48" s="13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</row>
    <row r="49" spans="1:63" s="1" customFormat="1" ht="20.25" customHeight="1" x14ac:dyDescent="0.15">
      <c r="A49" s="11" t="s">
        <v>1</v>
      </c>
      <c r="B49" s="20"/>
      <c r="C49" s="20"/>
      <c r="D49" s="20"/>
      <c r="E49" s="20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</row>
    <row r="50" spans="1:63" s="1" customFormat="1" ht="20.25" customHeight="1" x14ac:dyDescent="0.15">
      <c r="A50" s="12" t="s">
        <v>52</v>
      </c>
      <c r="B50" s="13"/>
      <c r="C50" s="13"/>
      <c r="D50" s="13"/>
      <c r="E50" s="13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</row>
    <row r="51" spans="1:63" s="1" customFormat="1" ht="20.25" customHeight="1" x14ac:dyDescent="0.15">
      <c r="A51" s="12" t="s">
        <v>53</v>
      </c>
      <c r="B51" s="13"/>
      <c r="C51" s="13"/>
      <c r="D51" s="13"/>
      <c r="E51" s="13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</row>
    <row r="52" spans="1:63" s="1" customFormat="1" ht="20.25" customHeight="1" x14ac:dyDescent="0.15">
      <c r="A52" s="12" t="s">
        <v>54</v>
      </c>
      <c r="B52" s="13"/>
      <c r="C52" s="13"/>
      <c r="D52" s="13"/>
      <c r="E52" s="13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</row>
    <row r="53" spans="1:63" s="1" customFormat="1" ht="20.25" customHeight="1" x14ac:dyDescent="0.15">
      <c r="A53" s="12" t="s">
        <v>55</v>
      </c>
      <c r="B53" s="13"/>
      <c r="C53" s="13"/>
      <c r="D53" s="13"/>
      <c r="E53" s="13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</row>
    <row r="54" spans="1:63" s="1" customFormat="1" ht="20.25" customHeight="1" x14ac:dyDescent="0.15">
      <c r="A54" s="12" t="s">
        <v>56</v>
      </c>
      <c r="B54" s="13"/>
      <c r="C54" s="13"/>
      <c r="D54" s="13"/>
      <c r="E54" s="13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</row>
    <row r="55" spans="1:63" s="1" customFormat="1" ht="20.25" customHeight="1" x14ac:dyDescent="0.15">
      <c r="A55" s="12" t="s">
        <v>57</v>
      </c>
      <c r="B55" s="13"/>
      <c r="C55" s="13"/>
      <c r="D55" s="13"/>
      <c r="E55" s="13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</row>
    <row r="56" spans="1:63" s="1" customFormat="1" ht="20.25" customHeight="1" x14ac:dyDescent="0.15">
      <c r="A56" s="11" t="s">
        <v>2</v>
      </c>
      <c r="B56" s="20"/>
      <c r="C56" s="20"/>
      <c r="D56" s="20"/>
      <c r="E56" s="20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</row>
    <row r="57" spans="1:63" s="1" customFormat="1" ht="20.25" customHeight="1" x14ac:dyDescent="0.15">
      <c r="A57" s="11" t="s">
        <v>3</v>
      </c>
      <c r="B57" s="20"/>
      <c r="C57" s="20"/>
      <c r="D57" s="20"/>
      <c r="E57" s="20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</row>
    <row r="58" spans="1:63" s="1" customFormat="1" ht="20.25" customHeight="1" x14ac:dyDescent="0.15">
      <c r="A58" s="12" t="s">
        <v>58</v>
      </c>
      <c r="B58" s="13"/>
      <c r="C58" s="13"/>
      <c r="D58" s="13"/>
      <c r="E58" s="13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</row>
    <row r="59" spans="1:63" s="1" customFormat="1" ht="20.25" customHeight="1" x14ac:dyDescent="0.15">
      <c r="A59" s="12" t="s">
        <v>59</v>
      </c>
      <c r="B59" s="13"/>
      <c r="C59" s="13"/>
      <c r="D59" s="13"/>
      <c r="E59" s="13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</row>
    <row r="60" spans="1:63" s="1" customFormat="1" ht="20.25" customHeight="1" x14ac:dyDescent="0.15">
      <c r="A60" s="12" t="s">
        <v>62</v>
      </c>
      <c r="B60" s="13"/>
      <c r="C60" s="13"/>
      <c r="D60" s="13"/>
      <c r="E60" s="13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</row>
    <row r="61" spans="1:63" s="1" customFormat="1" ht="20.25" customHeight="1" x14ac:dyDescent="0.15">
      <c r="A61" s="12" t="s">
        <v>60</v>
      </c>
      <c r="B61" s="13"/>
      <c r="C61" s="13"/>
      <c r="D61" s="13"/>
      <c r="E61" s="13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</row>
    <row r="62" spans="1:63" s="1" customFormat="1" ht="20.25" customHeight="1" x14ac:dyDescent="0.15">
      <c r="A62" s="12" t="s">
        <v>63</v>
      </c>
      <c r="B62" s="13"/>
      <c r="C62" s="13"/>
      <c r="D62" s="13"/>
      <c r="E62" s="13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</row>
    <row r="63" spans="1:63" s="1" customFormat="1" ht="20.25" customHeight="1" x14ac:dyDescent="0.15">
      <c r="A63" s="12" t="s">
        <v>61</v>
      </c>
      <c r="B63" s="13"/>
      <c r="C63" s="13"/>
      <c r="D63" s="13"/>
      <c r="E63" s="13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</row>
    <row r="64" spans="1:63" s="1" customFormat="1" ht="20.25" customHeight="1" x14ac:dyDescent="0.15">
      <c r="A64" s="12" t="s">
        <v>64</v>
      </c>
      <c r="B64" s="13"/>
      <c r="C64" s="13"/>
      <c r="D64" s="13"/>
      <c r="E64" s="13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</row>
    <row r="65" spans="1:63" s="1" customFormat="1" ht="20.25" customHeight="1" x14ac:dyDescent="0.15">
      <c r="A65" s="17" t="s">
        <v>66</v>
      </c>
      <c r="B65" s="20"/>
      <c r="C65" s="20"/>
      <c r="D65" s="20"/>
      <c r="E65" s="20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</row>
    <row r="66" spans="1:63" s="1" customFormat="1" ht="20.25" customHeight="1" x14ac:dyDescent="0.15">
      <c r="A66" s="12" t="s">
        <v>65</v>
      </c>
      <c r="B66" s="13"/>
      <c r="C66" s="13"/>
      <c r="D66" s="13"/>
      <c r="E66" s="13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</row>
    <row r="67" spans="1:63" s="1" customFormat="1" ht="20.25" customHeight="1" x14ac:dyDescent="0.15">
      <c r="A67" s="11" t="s">
        <v>4</v>
      </c>
      <c r="B67" s="20"/>
      <c r="C67" s="20"/>
      <c r="D67" s="20"/>
      <c r="E67" s="20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</row>
    <row r="68" spans="1:63" s="1" customFormat="1" ht="20.25" customHeight="1" x14ac:dyDescent="0.15">
      <c r="A68" s="11" t="s">
        <v>5</v>
      </c>
      <c r="B68" s="20"/>
      <c r="C68" s="20"/>
      <c r="D68" s="20"/>
      <c r="E68" s="20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</row>
    <row r="69" spans="1:63" s="2" customFormat="1" ht="17.45" customHeight="1" x14ac:dyDescent="0.15">
      <c r="A69" s="36"/>
      <c r="B69" s="38"/>
      <c r="C69" s="38"/>
      <c r="D69" s="38"/>
      <c r="E69" s="38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</row>
    <row r="70" spans="1:63" s="5" customFormat="1" x14ac:dyDescent="0.15">
      <c r="A70" s="37"/>
      <c r="B70" s="39"/>
      <c r="C70" s="39"/>
      <c r="D70" s="39"/>
      <c r="E70" s="3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</row>
    <row r="71" spans="1:63" s="5" customFormat="1" x14ac:dyDescent="0.15">
      <c r="A71" s="37"/>
      <c r="B71" s="39"/>
      <c r="C71" s="39"/>
      <c r="D71" s="39"/>
      <c r="E71" s="39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</row>
    <row r="72" spans="1:63" s="5" customFormat="1" x14ac:dyDescent="0.15">
      <c r="A72" s="37"/>
      <c r="B72" s="39"/>
      <c r="C72" s="39"/>
      <c r="D72" s="39"/>
      <c r="E72" s="39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</row>
    <row r="73" spans="1:63" s="5" customFormat="1" x14ac:dyDescent="0.15">
      <c r="A73" s="37"/>
      <c r="B73" s="39"/>
      <c r="C73" s="39"/>
      <c r="D73" s="39"/>
      <c r="E73" s="39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</row>
    <row r="74" spans="1:63" s="5" customFormat="1" x14ac:dyDescent="0.15">
      <c r="A74" s="37"/>
      <c r="B74" s="39"/>
      <c r="C74" s="39"/>
      <c r="D74" s="39"/>
      <c r="E74" s="39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</row>
    <row r="75" spans="1:63" s="5" customFormat="1" x14ac:dyDescent="0.15">
      <c r="A75" s="37"/>
      <c r="B75" s="39"/>
      <c r="C75" s="39"/>
      <c r="D75" s="39"/>
      <c r="E75" s="39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</row>
    <row r="76" spans="1:63" s="5" customFormat="1" x14ac:dyDescent="0.15">
      <c r="A76" s="37"/>
      <c r="B76" s="39"/>
      <c r="C76" s="39"/>
      <c r="D76" s="39"/>
      <c r="E76" s="39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</row>
    <row r="77" spans="1:63" s="5" customFormat="1" x14ac:dyDescent="0.15">
      <c r="A77" s="37"/>
      <c r="B77" s="39"/>
      <c r="C77" s="39"/>
      <c r="D77" s="39"/>
      <c r="E77" s="39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</row>
    <row r="78" spans="1:63" s="5" customFormat="1" x14ac:dyDescent="0.15">
      <c r="A78" s="37"/>
      <c r="B78" s="39"/>
      <c r="C78" s="39"/>
      <c r="D78" s="39"/>
      <c r="E78" s="39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</row>
    <row r="79" spans="1:63" s="5" customFormat="1" x14ac:dyDescent="0.15">
      <c r="A79" s="37"/>
      <c r="B79" s="39"/>
      <c r="C79" s="39"/>
      <c r="D79" s="39"/>
      <c r="E79" s="39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</row>
    <row r="80" spans="1:63" s="5" customFormat="1" x14ac:dyDescent="0.15">
      <c r="A80" s="37"/>
      <c r="B80" s="39"/>
      <c r="C80" s="39"/>
      <c r="D80" s="39"/>
      <c r="E80" s="39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63" s="5" customFormat="1" x14ac:dyDescent="0.15">
      <c r="A81" s="37"/>
      <c r="B81" s="39"/>
      <c r="C81" s="39"/>
      <c r="D81" s="39"/>
      <c r="E81" s="39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</row>
    <row r="82" spans="1:63" s="5" customFormat="1" x14ac:dyDescent="0.15">
      <c r="A82" s="37"/>
      <c r="B82" s="39"/>
      <c r="C82" s="39"/>
      <c r="D82" s="39"/>
      <c r="E82" s="39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</row>
    <row r="83" spans="1:63" s="5" customFormat="1" x14ac:dyDescent="0.15">
      <c r="A83" s="37"/>
      <c r="B83" s="39"/>
      <c r="C83" s="39"/>
      <c r="D83" s="39"/>
      <c r="E83" s="39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</row>
    <row r="84" spans="1:63" s="5" customFormat="1" x14ac:dyDescent="0.15">
      <c r="A84" s="37"/>
      <c r="B84" s="39"/>
      <c r="C84" s="39"/>
      <c r="D84" s="39"/>
      <c r="E84" s="39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</row>
    <row r="85" spans="1:63" s="5" customFormat="1" x14ac:dyDescent="0.15">
      <c r="A85" s="37"/>
      <c r="B85" s="39"/>
      <c r="C85" s="39"/>
      <c r="D85" s="39"/>
      <c r="E85" s="39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</row>
    <row r="86" spans="1:63" s="5" customFormat="1" x14ac:dyDescent="0.15">
      <c r="A86" s="37"/>
      <c r="B86" s="39"/>
      <c r="C86" s="39"/>
      <c r="D86" s="39"/>
      <c r="E86" s="39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</row>
    <row r="87" spans="1:63" s="5" customFormat="1" x14ac:dyDescent="0.15">
      <c r="A87" s="37"/>
      <c r="B87" s="39"/>
      <c r="C87" s="39"/>
      <c r="D87" s="39"/>
      <c r="E87" s="39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</row>
    <row r="88" spans="1:63" s="5" customFormat="1" x14ac:dyDescent="0.15">
      <c r="A88" s="37"/>
      <c r="B88" s="39"/>
      <c r="C88" s="39"/>
      <c r="D88" s="39"/>
      <c r="E88" s="39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</row>
    <row r="89" spans="1:63" s="5" customFormat="1" x14ac:dyDescent="0.15">
      <c r="A89" s="37"/>
      <c r="B89" s="39"/>
      <c r="C89" s="39"/>
      <c r="D89" s="39"/>
      <c r="E89" s="39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</row>
    <row r="90" spans="1:63" s="5" customFormat="1" x14ac:dyDescent="0.15">
      <c r="A90" s="37"/>
      <c r="B90" s="39"/>
      <c r="C90" s="39"/>
      <c r="D90" s="39"/>
      <c r="E90" s="39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</row>
    <row r="91" spans="1:63" s="5" customFormat="1" x14ac:dyDescent="0.15">
      <c r="A91" s="37"/>
      <c r="B91" s="39"/>
      <c r="C91" s="39"/>
      <c r="D91" s="39"/>
      <c r="E91" s="39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</row>
    <row r="92" spans="1:63" s="5" customFormat="1" x14ac:dyDescent="0.15">
      <c r="A92" s="37"/>
      <c r="B92" s="39"/>
      <c r="C92" s="39"/>
      <c r="D92" s="39"/>
      <c r="E92" s="39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</row>
    <row r="93" spans="1:63" s="5" customFormat="1" x14ac:dyDescent="0.15">
      <c r="A93" s="37"/>
      <c r="B93" s="39"/>
      <c r="C93" s="39"/>
      <c r="D93" s="39"/>
      <c r="E93" s="39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</row>
    <row r="94" spans="1:63" s="5" customFormat="1" x14ac:dyDescent="0.15">
      <c r="A94" s="37"/>
      <c r="B94" s="39"/>
      <c r="C94" s="39"/>
      <c r="D94" s="39"/>
      <c r="E94" s="39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</row>
    <row r="95" spans="1:63" s="5" customFormat="1" x14ac:dyDescent="0.15">
      <c r="A95" s="37"/>
      <c r="B95" s="39"/>
      <c r="C95" s="39"/>
      <c r="D95" s="39"/>
      <c r="E95" s="39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</row>
    <row r="96" spans="1:63" s="5" customFormat="1" x14ac:dyDescent="0.15">
      <c r="A96" s="37"/>
      <c r="B96" s="39"/>
      <c r="C96" s="39"/>
      <c r="D96" s="39"/>
      <c r="E96" s="39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</row>
    <row r="97" spans="1:63" s="5" customFormat="1" x14ac:dyDescent="0.15">
      <c r="A97" s="37"/>
      <c r="B97" s="39"/>
      <c r="C97" s="39"/>
      <c r="D97" s="39"/>
      <c r="E97" s="39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</row>
    <row r="98" spans="1:63" s="5" customFormat="1" x14ac:dyDescent="0.15">
      <c r="A98" s="37"/>
      <c r="B98" s="39"/>
      <c r="C98" s="39"/>
      <c r="D98" s="39"/>
      <c r="E98" s="39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</row>
    <row r="99" spans="1:63" s="5" customFormat="1" x14ac:dyDescent="0.15">
      <c r="A99" s="37"/>
      <c r="B99" s="39"/>
      <c r="C99" s="39"/>
      <c r="D99" s="39"/>
      <c r="E99" s="39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</row>
    <row r="100" spans="1:63" s="5" customFormat="1" x14ac:dyDescent="0.15">
      <c r="A100" s="37"/>
      <c r="B100" s="39"/>
      <c r="C100" s="39"/>
      <c r="D100" s="39"/>
      <c r="E100" s="39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</row>
    <row r="101" spans="1:63" s="5" customFormat="1" x14ac:dyDescent="0.15">
      <c r="A101" s="37"/>
      <c r="B101" s="39"/>
      <c r="C101" s="39"/>
      <c r="D101" s="39"/>
      <c r="E101" s="39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</row>
    <row r="102" spans="1:63" s="5" customFormat="1" x14ac:dyDescent="0.15">
      <c r="A102" s="37"/>
      <c r="B102" s="39"/>
      <c r="C102" s="39"/>
      <c r="D102" s="39"/>
      <c r="E102" s="39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</row>
    <row r="103" spans="1:63" s="5" customFormat="1" x14ac:dyDescent="0.15">
      <c r="A103" s="37"/>
      <c r="B103" s="39"/>
      <c r="C103" s="39"/>
      <c r="D103" s="39"/>
      <c r="E103" s="39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</row>
    <row r="104" spans="1:63" s="5" customFormat="1" x14ac:dyDescent="0.15">
      <c r="A104" s="37"/>
      <c r="B104" s="39"/>
      <c r="C104" s="39"/>
      <c r="D104" s="39"/>
      <c r="E104" s="39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</row>
    <row r="105" spans="1:63" s="5" customFormat="1" x14ac:dyDescent="0.15">
      <c r="A105" s="37"/>
      <c r="B105" s="39"/>
      <c r="C105" s="39"/>
      <c r="D105" s="39"/>
      <c r="E105" s="39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</row>
    <row r="106" spans="1:63" s="5" customFormat="1" x14ac:dyDescent="0.15">
      <c r="A106" s="37"/>
      <c r="B106" s="39"/>
      <c r="C106" s="39"/>
      <c r="D106" s="39"/>
      <c r="E106" s="39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</row>
    <row r="107" spans="1:63" s="5" customFormat="1" x14ac:dyDescent="0.15">
      <c r="A107" s="37"/>
      <c r="B107" s="39"/>
      <c r="C107" s="39"/>
      <c r="D107" s="39"/>
      <c r="E107" s="39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</row>
    <row r="108" spans="1:63" s="5" customFormat="1" x14ac:dyDescent="0.15">
      <c r="A108" s="37"/>
      <c r="B108" s="39"/>
      <c r="C108" s="39"/>
      <c r="D108" s="39"/>
      <c r="E108" s="39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</row>
    <row r="109" spans="1:63" s="5" customFormat="1" x14ac:dyDescent="0.15">
      <c r="A109" s="37"/>
      <c r="B109" s="39"/>
      <c r="C109" s="39"/>
      <c r="D109" s="39"/>
      <c r="E109" s="39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</row>
    <row r="110" spans="1:63" s="5" customFormat="1" x14ac:dyDescent="0.15">
      <c r="A110" s="37"/>
      <c r="B110" s="39"/>
      <c r="C110" s="39"/>
      <c r="D110" s="39"/>
      <c r="E110" s="39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</row>
    <row r="111" spans="1:63" s="5" customFormat="1" x14ac:dyDescent="0.15">
      <c r="A111" s="37"/>
      <c r="B111" s="39"/>
      <c r="C111" s="39"/>
      <c r="D111" s="39"/>
      <c r="E111" s="39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</row>
    <row r="112" spans="1:63" s="5" customFormat="1" x14ac:dyDescent="0.15">
      <c r="A112" s="37"/>
      <c r="B112" s="39"/>
      <c r="C112" s="39"/>
      <c r="D112" s="39"/>
      <c r="E112" s="39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</row>
    <row r="113" spans="1:63" s="5" customFormat="1" x14ac:dyDescent="0.15">
      <c r="A113" s="37"/>
      <c r="B113" s="39"/>
      <c r="C113" s="39"/>
      <c r="D113" s="39"/>
      <c r="E113" s="39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</row>
    <row r="114" spans="1:63" s="5" customFormat="1" x14ac:dyDescent="0.15">
      <c r="A114" s="37"/>
      <c r="B114" s="39"/>
      <c r="C114" s="39"/>
      <c r="D114" s="39"/>
      <c r="E114" s="39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</row>
    <row r="115" spans="1:63" s="5" customFormat="1" x14ac:dyDescent="0.15">
      <c r="A115" s="37"/>
      <c r="B115" s="39"/>
      <c r="C115" s="39"/>
      <c r="D115" s="39"/>
      <c r="E115" s="39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</row>
    <row r="116" spans="1:63" s="5" customFormat="1" x14ac:dyDescent="0.15">
      <c r="A116" s="37"/>
      <c r="B116" s="39"/>
      <c r="C116" s="39"/>
      <c r="D116" s="39"/>
      <c r="E116" s="39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</row>
    <row r="117" spans="1:63" s="5" customFormat="1" x14ac:dyDescent="0.15">
      <c r="A117" s="37"/>
      <c r="B117" s="39"/>
      <c r="C117" s="39"/>
      <c r="D117" s="39"/>
      <c r="E117" s="39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</row>
    <row r="118" spans="1:63" s="5" customFormat="1" x14ac:dyDescent="0.15">
      <c r="A118" s="37"/>
      <c r="B118" s="39"/>
      <c r="C118" s="39"/>
      <c r="D118" s="39"/>
      <c r="E118" s="39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</row>
    <row r="119" spans="1:63" s="5" customFormat="1" x14ac:dyDescent="0.15">
      <c r="A119" s="37"/>
      <c r="B119" s="39"/>
      <c r="C119" s="39"/>
      <c r="D119" s="39"/>
      <c r="E119" s="39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</row>
    <row r="120" spans="1:63" s="5" customFormat="1" x14ac:dyDescent="0.15">
      <c r="A120" s="37"/>
      <c r="B120" s="39"/>
      <c r="C120" s="39"/>
      <c r="D120" s="39"/>
      <c r="E120" s="39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</row>
    <row r="121" spans="1:63" s="5" customFormat="1" x14ac:dyDescent="0.15">
      <c r="A121" s="37"/>
      <c r="B121" s="39"/>
      <c r="C121" s="39"/>
      <c r="D121" s="39"/>
      <c r="E121" s="39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</row>
    <row r="122" spans="1:63" s="5" customFormat="1" x14ac:dyDescent="0.15">
      <c r="A122" s="37"/>
      <c r="B122" s="39"/>
      <c r="C122" s="39"/>
      <c r="D122" s="39"/>
      <c r="E122" s="39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</row>
    <row r="123" spans="1:63" s="5" customFormat="1" x14ac:dyDescent="0.15">
      <c r="A123" s="37"/>
      <c r="B123" s="39"/>
      <c r="C123" s="39"/>
      <c r="D123" s="39"/>
      <c r="E123" s="39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</row>
    <row r="124" spans="1:63" s="5" customFormat="1" x14ac:dyDescent="0.15">
      <c r="A124" s="37"/>
      <c r="B124" s="39"/>
      <c r="C124" s="39"/>
      <c r="D124" s="39"/>
      <c r="E124" s="39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</row>
    <row r="125" spans="1:63" s="5" customFormat="1" x14ac:dyDescent="0.15">
      <c r="A125" s="37"/>
      <c r="B125" s="39"/>
      <c r="C125" s="39"/>
      <c r="D125" s="39"/>
      <c r="E125" s="39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</row>
    <row r="126" spans="1:63" s="5" customFormat="1" x14ac:dyDescent="0.15">
      <c r="A126" s="37"/>
      <c r="B126" s="39"/>
      <c r="C126" s="39"/>
      <c r="D126" s="39"/>
      <c r="E126" s="39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</row>
    <row r="127" spans="1:63" s="5" customFormat="1" x14ac:dyDescent="0.15">
      <c r="A127" s="37"/>
      <c r="B127" s="39"/>
      <c r="C127" s="39"/>
      <c r="D127" s="39"/>
      <c r="E127" s="39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</row>
    <row r="128" spans="1:63" s="5" customFormat="1" x14ac:dyDescent="0.15">
      <c r="A128" s="37"/>
      <c r="B128" s="39"/>
      <c r="C128" s="39"/>
      <c r="D128" s="39"/>
      <c r="E128" s="39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</row>
    <row r="129" spans="1:63" s="5" customFormat="1" x14ac:dyDescent="0.15">
      <c r="A129" s="37"/>
      <c r="B129" s="39"/>
      <c r="C129" s="39"/>
      <c r="D129" s="39"/>
      <c r="E129" s="39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</row>
    <row r="130" spans="1:63" s="5" customFormat="1" x14ac:dyDescent="0.15">
      <c r="A130" s="37"/>
      <c r="B130" s="39"/>
      <c r="C130" s="39"/>
      <c r="D130" s="39"/>
      <c r="E130" s="39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</row>
    <row r="131" spans="1:63" s="5" customFormat="1" x14ac:dyDescent="0.15">
      <c r="A131" s="37"/>
      <c r="B131" s="39"/>
      <c r="C131" s="39"/>
      <c r="D131" s="39"/>
      <c r="E131" s="39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</row>
    <row r="132" spans="1:63" s="5" customFormat="1" x14ac:dyDescent="0.15">
      <c r="A132" s="37"/>
      <c r="B132" s="39"/>
      <c r="C132" s="39"/>
      <c r="D132" s="39"/>
      <c r="E132" s="39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</row>
    <row r="133" spans="1:63" s="5" customFormat="1" x14ac:dyDescent="0.15">
      <c r="A133" s="37"/>
      <c r="B133" s="39"/>
      <c r="C133" s="39"/>
      <c r="D133" s="39"/>
      <c r="E133" s="39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</row>
    <row r="134" spans="1:63" s="5" customFormat="1" x14ac:dyDescent="0.15">
      <c r="A134" s="37"/>
      <c r="B134" s="39"/>
      <c r="C134" s="39"/>
      <c r="D134" s="39"/>
      <c r="E134" s="39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</row>
    <row r="135" spans="1:63" s="5" customFormat="1" x14ac:dyDescent="0.15">
      <c r="A135" s="37"/>
      <c r="B135" s="39"/>
      <c r="C135" s="39"/>
      <c r="D135" s="39"/>
      <c r="E135" s="39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</row>
    <row r="136" spans="1:63" s="5" customFormat="1" x14ac:dyDescent="0.15">
      <c r="A136" s="37"/>
      <c r="B136" s="39"/>
      <c r="C136" s="39"/>
      <c r="D136" s="39"/>
      <c r="E136" s="39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</row>
    <row r="137" spans="1:63" s="5" customFormat="1" x14ac:dyDescent="0.15">
      <c r="A137" s="37"/>
      <c r="B137" s="39"/>
      <c r="C137" s="39"/>
      <c r="D137" s="39"/>
      <c r="E137" s="39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</row>
    <row r="138" spans="1:63" s="5" customFormat="1" x14ac:dyDescent="0.15">
      <c r="A138" s="37"/>
      <c r="B138" s="39"/>
      <c r="C138" s="39"/>
      <c r="D138" s="39"/>
      <c r="E138" s="39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</row>
    <row r="139" spans="1:63" s="5" customFormat="1" x14ac:dyDescent="0.15">
      <c r="A139" s="37"/>
      <c r="B139" s="39"/>
      <c r="C139" s="39"/>
      <c r="D139" s="39"/>
      <c r="E139" s="39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</row>
    <row r="140" spans="1:63" s="5" customFormat="1" x14ac:dyDescent="0.15">
      <c r="A140" s="37"/>
      <c r="B140" s="39"/>
      <c r="C140" s="39"/>
      <c r="D140" s="39"/>
      <c r="E140" s="39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</row>
    <row r="141" spans="1:63" s="5" customFormat="1" x14ac:dyDescent="0.15">
      <c r="A141" s="37"/>
      <c r="B141" s="39"/>
      <c r="C141" s="39"/>
      <c r="D141" s="39"/>
      <c r="E141" s="39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</row>
    <row r="142" spans="1:63" s="5" customFormat="1" x14ac:dyDescent="0.15">
      <c r="A142" s="37"/>
      <c r="B142" s="39"/>
      <c r="C142" s="39"/>
      <c r="D142" s="39"/>
      <c r="E142" s="39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</row>
    <row r="143" spans="1:63" s="5" customFormat="1" x14ac:dyDescent="0.15">
      <c r="A143" s="37"/>
      <c r="B143" s="39"/>
      <c r="C143" s="39"/>
      <c r="D143" s="39"/>
      <c r="E143" s="39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</row>
    <row r="144" spans="1:63" s="5" customFormat="1" x14ac:dyDescent="0.15">
      <c r="A144" s="37"/>
      <c r="B144" s="39"/>
      <c r="C144" s="39"/>
      <c r="D144" s="39"/>
      <c r="E144" s="39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</row>
    <row r="145" spans="1:63" s="5" customFormat="1" x14ac:dyDescent="0.15">
      <c r="A145" s="37"/>
      <c r="B145" s="39"/>
      <c r="C145" s="39"/>
      <c r="D145" s="39"/>
      <c r="E145" s="39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</row>
    <row r="146" spans="1:63" s="5" customFormat="1" x14ac:dyDescent="0.15">
      <c r="A146" s="37"/>
      <c r="B146" s="39"/>
      <c r="C146" s="39"/>
      <c r="D146" s="39"/>
      <c r="E146" s="39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</row>
    <row r="147" spans="1:63" s="5" customFormat="1" x14ac:dyDescent="0.15">
      <c r="A147" s="37"/>
      <c r="B147" s="39"/>
      <c r="C147" s="39"/>
      <c r="D147" s="39"/>
      <c r="E147" s="39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</row>
    <row r="148" spans="1:63" s="5" customFormat="1" x14ac:dyDescent="0.15">
      <c r="A148" s="37"/>
      <c r="B148" s="39"/>
      <c r="C148" s="39"/>
      <c r="D148" s="39"/>
      <c r="E148" s="39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</row>
    <row r="149" spans="1:63" s="5" customFormat="1" x14ac:dyDescent="0.15">
      <c r="A149" s="37"/>
      <c r="B149" s="39"/>
      <c r="C149" s="39"/>
      <c r="D149" s="39"/>
      <c r="E149" s="39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</row>
    <row r="150" spans="1:63" s="5" customFormat="1" x14ac:dyDescent="0.15">
      <c r="A150" s="37"/>
      <c r="B150" s="39"/>
      <c r="C150" s="39"/>
      <c r="D150" s="39"/>
      <c r="E150" s="39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</row>
    <row r="151" spans="1:63" s="5" customFormat="1" x14ac:dyDescent="0.15">
      <c r="A151" s="37"/>
      <c r="B151" s="39"/>
      <c r="C151" s="39"/>
      <c r="D151" s="39"/>
      <c r="E151" s="39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</row>
    <row r="152" spans="1:63" s="5" customFormat="1" x14ac:dyDescent="0.15">
      <c r="A152" s="37"/>
      <c r="B152" s="39"/>
      <c r="C152" s="39"/>
      <c r="D152" s="39"/>
      <c r="E152" s="39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</row>
    <row r="153" spans="1:63" s="5" customFormat="1" x14ac:dyDescent="0.15">
      <c r="A153" s="37"/>
      <c r="B153" s="39"/>
      <c r="C153" s="39"/>
      <c r="D153" s="39"/>
      <c r="E153" s="39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</row>
    <row r="154" spans="1:63" s="5" customFormat="1" x14ac:dyDescent="0.15">
      <c r="A154" s="37"/>
      <c r="B154" s="39"/>
      <c r="C154" s="39"/>
      <c r="D154" s="39"/>
      <c r="E154" s="39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</row>
    <row r="155" spans="1:63" s="5" customFormat="1" x14ac:dyDescent="0.15">
      <c r="A155" s="37"/>
      <c r="B155" s="39"/>
      <c r="C155" s="39"/>
      <c r="D155" s="39"/>
      <c r="E155" s="39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</row>
    <row r="156" spans="1:63" s="5" customFormat="1" x14ac:dyDescent="0.15">
      <c r="A156" s="37"/>
      <c r="B156" s="39"/>
      <c r="C156" s="39"/>
      <c r="D156" s="39"/>
      <c r="E156" s="39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</row>
    <row r="157" spans="1:63" s="5" customFormat="1" x14ac:dyDescent="0.15">
      <c r="A157" s="37"/>
      <c r="B157" s="39"/>
      <c r="C157" s="39"/>
      <c r="D157" s="39"/>
      <c r="E157" s="39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</row>
    <row r="158" spans="1:63" s="5" customFormat="1" x14ac:dyDescent="0.15">
      <c r="A158" s="37"/>
      <c r="B158" s="39"/>
      <c r="C158" s="39"/>
      <c r="D158" s="39"/>
      <c r="E158" s="39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</row>
    <row r="159" spans="1:63" s="5" customFormat="1" x14ac:dyDescent="0.15">
      <c r="A159" s="37"/>
      <c r="B159" s="39"/>
      <c r="C159" s="39"/>
      <c r="D159" s="39"/>
      <c r="E159" s="39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</row>
    <row r="160" spans="1:63" s="5" customFormat="1" x14ac:dyDescent="0.15">
      <c r="A160" s="37"/>
      <c r="B160" s="39"/>
      <c r="C160" s="39"/>
      <c r="D160" s="39"/>
      <c r="E160" s="39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</row>
    <row r="161" spans="1:63" s="5" customFormat="1" x14ac:dyDescent="0.15">
      <c r="A161" s="37"/>
      <c r="B161" s="39"/>
      <c r="C161" s="39"/>
      <c r="D161" s="39"/>
      <c r="E161" s="39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</row>
    <row r="162" spans="1:63" s="5" customFormat="1" x14ac:dyDescent="0.15">
      <c r="A162" s="37"/>
      <c r="B162" s="39"/>
      <c r="C162" s="39"/>
      <c r="D162" s="39"/>
      <c r="E162" s="39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</row>
    <row r="163" spans="1:63" s="5" customFormat="1" x14ac:dyDescent="0.15">
      <c r="A163" s="37"/>
      <c r="B163" s="39"/>
      <c r="C163" s="39"/>
      <c r="D163" s="39"/>
      <c r="E163" s="39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</row>
    <row r="164" spans="1:63" s="5" customFormat="1" x14ac:dyDescent="0.15">
      <c r="A164" s="37"/>
      <c r="B164" s="39"/>
      <c r="C164" s="39"/>
      <c r="D164" s="39"/>
      <c r="E164" s="39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</row>
    <row r="165" spans="1:63" s="5" customFormat="1" x14ac:dyDescent="0.15">
      <c r="A165" s="37"/>
      <c r="B165" s="39"/>
      <c r="C165" s="39"/>
      <c r="D165" s="39"/>
      <c r="E165" s="39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</row>
    <row r="166" spans="1:63" s="5" customFormat="1" x14ac:dyDescent="0.15">
      <c r="A166" s="37"/>
      <c r="B166" s="39"/>
      <c r="C166" s="39"/>
      <c r="D166" s="39"/>
      <c r="E166" s="39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</row>
    <row r="167" spans="1:63" s="5" customFormat="1" x14ac:dyDescent="0.15">
      <c r="A167" s="37"/>
      <c r="B167" s="39"/>
      <c r="C167" s="39"/>
      <c r="D167" s="39"/>
      <c r="E167" s="39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</row>
    <row r="168" spans="1:63" s="5" customFormat="1" x14ac:dyDescent="0.15">
      <c r="A168" s="37"/>
      <c r="B168" s="39"/>
      <c r="C168" s="39"/>
      <c r="D168" s="39"/>
      <c r="E168" s="39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</row>
    <row r="169" spans="1:63" s="5" customFormat="1" x14ac:dyDescent="0.15">
      <c r="A169" s="37"/>
      <c r="B169" s="39"/>
      <c r="C169" s="39"/>
      <c r="D169" s="39"/>
      <c r="E169" s="39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</row>
    <row r="170" spans="1:63" s="5" customFormat="1" x14ac:dyDescent="0.15">
      <c r="A170" s="37"/>
      <c r="B170" s="39"/>
      <c r="C170" s="39"/>
      <c r="D170" s="39"/>
      <c r="E170" s="39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</row>
    <row r="171" spans="1:63" s="5" customFormat="1" x14ac:dyDescent="0.15">
      <c r="A171" s="37"/>
      <c r="B171" s="39"/>
      <c r="C171" s="39"/>
      <c r="D171" s="39"/>
      <c r="E171" s="39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</row>
    <row r="172" spans="1:63" s="5" customFormat="1" x14ac:dyDescent="0.15">
      <c r="A172" s="37"/>
      <c r="B172" s="39"/>
      <c r="C172" s="39"/>
      <c r="D172" s="39"/>
      <c r="E172" s="39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</row>
    <row r="173" spans="1:63" s="5" customFormat="1" x14ac:dyDescent="0.15">
      <c r="A173" s="37"/>
      <c r="B173" s="39"/>
      <c r="C173" s="39"/>
      <c r="D173" s="39"/>
      <c r="E173" s="39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</row>
    <row r="174" spans="1:63" s="5" customFormat="1" x14ac:dyDescent="0.15">
      <c r="A174" s="37"/>
      <c r="B174" s="39"/>
      <c r="C174" s="39"/>
      <c r="D174" s="39"/>
      <c r="E174" s="39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</row>
    <row r="175" spans="1:63" s="5" customFormat="1" x14ac:dyDescent="0.15">
      <c r="A175" s="37"/>
      <c r="B175" s="39"/>
      <c r="C175" s="39"/>
      <c r="D175" s="39"/>
      <c r="E175" s="39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</row>
    <row r="176" spans="1:63" s="5" customFormat="1" x14ac:dyDescent="0.15">
      <c r="A176" s="37"/>
      <c r="B176" s="39"/>
      <c r="C176" s="39"/>
      <c r="D176" s="39"/>
      <c r="E176" s="39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</row>
    <row r="177" spans="1:63" s="5" customFormat="1" x14ac:dyDescent="0.15">
      <c r="A177" s="37"/>
      <c r="B177" s="39"/>
      <c r="C177" s="39"/>
      <c r="D177" s="39"/>
      <c r="E177" s="39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</row>
    <row r="178" spans="1:63" s="5" customFormat="1" x14ac:dyDescent="0.15">
      <c r="A178" s="37"/>
      <c r="B178" s="39"/>
      <c r="C178" s="39"/>
      <c r="D178" s="39"/>
      <c r="E178" s="39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</row>
    <row r="179" spans="1:63" s="5" customFormat="1" x14ac:dyDescent="0.15">
      <c r="A179" s="37"/>
      <c r="B179" s="39"/>
      <c r="C179" s="39"/>
      <c r="D179" s="39"/>
      <c r="E179" s="39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</row>
    <row r="180" spans="1:63" s="5" customFormat="1" x14ac:dyDescent="0.15">
      <c r="A180" s="37"/>
      <c r="B180" s="39"/>
      <c r="C180" s="39"/>
      <c r="D180" s="39"/>
      <c r="E180" s="39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</row>
    <row r="181" spans="1:63" s="5" customFormat="1" x14ac:dyDescent="0.15">
      <c r="A181" s="37"/>
      <c r="B181" s="39"/>
      <c r="C181" s="39"/>
      <c r="D181" s="39"/>
      <c r="E181" s="39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</row>
    <row r="182" spans="1:63" s="5" customFormat="1" x14ac:dyDescent="0.15">
      <c r="A182" s="37"/>
      <c r="B182" s="39"/>
      <c r="C182" s="39"/>
      <c r="D182" s="39"/>
      <c r="E182" s="39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</row>
    <row r="183" spans="1:63" s="5" customFormat="1" x14ac:dyDescent="0.15">
      <c r="A183" s="37"/>
      <c r="B183" s="39"/>
      <c r="C183" s="39"/>
      <c r="D183" s="39"/>
      <c r="E183" s="39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</row>
    <row r="184" spans="1:63" s="5" customFormat="1" x14ac:dyDescent="0.15">
      <c r="A184" s="37"/>
      <c r="B184" s="39"/>
      <c r="C184" s="39"/>
      <c r="D184" s="39"/>
      <c r="E184" s="39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</row>
    <row r="185" spans="1:63" s="5" customFormat="1" x14ac:dyDescent="0.15">
      <c r="A185" s="37"/>
      <c r="B185" s="39"/>
      <c r="C185" s="39"/>
      <c r="D185" s="39"/>
      <c r="E185" s="39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</row>
    <row r="186" spans="1:63" s="5" customFormat="1" x14ac:dyDescent="0.15">
      <c r="A186" s="37"/>
      <c r="B186" s="39"/>
      <c r="C186" s="39"/>
      <c r="D186" s="39"/>
      <c r="E186" s="39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</row>
    <row r="187" spans="1:63" s="5" customFormat="1" x14ac:dyDescent="0.15">
      <c r="A187" s="37"/>
      <c r="B187" s="39"/>
      <c r="C187" s="39"/>
      <c r="D187" s="39"/>
      <c r="E187" s="39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</row>
    <row r="188" spans="1:63" s="5" customFormat="1" x14ac:dyDescent="0.15">
      <c r="A188" s="37"/>
      <c r="B188" s="39"/>
      <c r="C188" s="39"/>
      <c r="D188" s="39"/>
      <c r="E188" s="39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</row>
    <row r="189" spans="1:63" s="5" customFormat="1" x14ac:dyDescent="0.15">
      <c r="A189" s="37"/>
      <c r="B189" s="39"/>
      <c r="C189" s="39"/>
      <c r="D189" s="39"/>
      <c r="E189" s="39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</row>
    <row r="190" spans="1:63" s="5" customFormat="1" x14ac:dyDescent="0.15">
      <c r="A190" s="37"/>
      <c r="B190" s="39"/>
      <c r="C190" s="39"/>
      <c r="D190" s="39"/>
      <c r="E190" s="39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</row>
    <row r="191" spans="1:63" s="5" customFormat="1" x14ac:dyDescent="0.15">
      <c r="A191" s="37"/>
      <c r="B191" s="39"/>
      <c r="C191" s="39"/>
      <c r="D191" s="39"/>
      <c r="E191" s="39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</row>
    <row r="192" spans="1:63" s="5" customFormat="1" x14ac:dyDescent="0.15">
      <c r="A192" s="37"/>
      <c r="B192" s="39"/>
      <c r="C192" s="39"/>
      <c r="D192" s="39"/>
      <c r="E192" s="39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</row>
    <row r="193" spans="1:63" s="5" customFormat="1" x14ac:dyDescent="0.15">
      <c r="A193" s="37"/>
      <c r="B193" s="39"/>
      <c r="C193" s="39"/>
      <c r="D193" s="39"/>
      <c r="E193" s="39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</row>
    <row r="194" spans="1:63" s="5" customFormat="1" x14ac:dyDescent="0.15">
      <c r="A194" s="37"/>
      <c r="B194" s="39"/>
      <c r="C194" s="39"/>
      <c r="D194" s="39"/>
      <c r="E194" s="39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</row>
    <row r="195" spans="1:63" s="5" customFormat="1" x14ac:dyDescent="0.15">
      <c r="A195" s="37"/>
      <c r="B195" s="39"/>
      <c r="C195" s="39"/>
      <c r="D195" s="39"/>
      <c r="E195" s="39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</row>
    <row r="196" spans="1:63" s="5" customFormat="1" x14ac:dyDescent="0.15">
      <c r="A196" s="37"/>
      <c r="B196" s="39"/>
      <c r="C196" s="39"/>
      <c r="D196" s="39"/>
      <c r="E196" s="39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</row>
    <row r="197" spans="1:63" s="5" customFormat="1" x14ac:dyDescent="0.15">
      <c r="A197" s="37"/>
      <c r="B197" s="39"/>
      <c r="C197" s="39"/>
      <c r="D197" s="39"/>
      <c r="E197" s="39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</row>
    <row r="198" spans="1:63" s="5" customFormat="1" x14ac:dyDescent="0.15">
      <c r="A198" s="37"/>
      <c r="B198" s="39"/>
      <c r="C198" s="39"/>
      <c r="D198" s="39"/>
      <c r="E198" s="39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</row>
    <row r="199" spans="1:63" s="5" customFormat="1" x14ac:dyDescent="0.15">
      <c r="A199" s="37"/>
      <c r="B199" s="39"/>
      <c r="C199" s="39"/>
      <c r="D199" s="39"/>
      <c r="E199" s="39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</row>
    <row r="200" spans="1:63" s="5" customFormat="1" x14ac:dyDescent="0.15">
      <c r="A200" s="37"/>
      <c r="B200" s="39"/>
      <c r="C200" s="39"/>
      <c r="D200" s="39"/>
      <c r="E200" s="39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</row>
    <row r="201" spans="1:63" s="5" customFormat="1" x14ac:dyDescent="0.15">
      <c r="A201" s="37"/>
      <c r="B201" s="39"/>
      <c r="C201" s="39"/>
      <c r="D201" s="39"/>
      <c r="E201" s="39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</row>
    <row r="202" spans="1:63" s="5" customFormat="1" x14ac:dyDescent="0.15">
      <c r="A202" s="37"/>
      <c r="B202" s="39"/>
      <c r="C202" s="39"/>
      <c r="D202" s="39"/>
      <c r="E202" s="39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</row>
    <row r="203" spans="1:63" s="5" customFormat="1" x14ac:dyDescent="0.15">
      <c r="A203" s="37"/>
      <c r="B203" s="39"/>
      <c r="C203" s="39"/>
      <c r="D203" s="39"/>
      <c r="E203" s="39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</row>
    <row r="204" spans="1:63" s="5" customFormat="1" x14ac:dyDescent="0.15">
      <c r="A204" s="37"/>
      <c r="B204" s="39"/>
      <c r="C204" s="39"/>
      <c r="D204" s="39"/>
      <c r="E204" s="39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</row>
    <row r="205" spans="1:63" s="5" customFormat="1" x14ac:dyDescent="0.15">
      <c r="A205" s="37"/>
      <c r="B205" s="39"/>
      <c r="C205" s="39"/>
      <c r="D205" s="39"/>
      <c r="E205" s="39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</row>
    <row r="206" spans="1:63" s="5" customFormat="1" x14ac:dyDescent="0.15">
      <c r="A206" s="37"/>
      <c r="B206" s="39"/>
      <c r="C206" s="39"/>
      <c r="D206" s="39"/>
      <c r="E206" s="39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</row>
    <row r="207" spans="1:63" s="5" customFormat="1" x14ac:dyDescent="0.15">
      <c r="A207" s="37"/>
      <c r="B207" s="39"/>
      <c r="C207" s="39"/>
      <c r="D207" s="39"/>
      <c r="E207" s="39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</row>
    <row r="208" spans="1:63" s="5" customFormat="1" x14ac:dyDescent="0.15">
      <c r="A208" s="37"/>
      <c r="B208" s="39"/>
      <c r="C208" s="39"/>
      <c r="D208" s="39"/>
      <c r="E208" s="39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</row>
    <row r="209" spans="1:63" s="5" customFormat="1" x14ac:dyDescent="0.15">
      <c r="A209" s="37"/>
      <c r="B209" s="39"/>
      <c r="C209" s="39"/>
      <c r="D209" s="39"/>
      <c r="E209" s="39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</row>
    <row r="210" spans="1:63" s="5" customFormat="1" x14ac:dyDescent="0.15">
      <c r="A210" s="37"/>
      <c r="B210" s="39"/>
      <c r="C210" s="39"/>
      <c r="D210" s="39"/>
      <c r="E210" s="39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</row>
    <row r="211" spans="1:63" s="5" customFormat="1" x14ac:dyDescent="0.15">
      <c r="A211" s="37"/>
      <c r="B211" s="39"/>
      <c r="C211" s="39"/>
      <c r="D211" s="39"/>
      <c r="E211" s="39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</row>
    <row r="212" spans="1:63" s="5" customFormat="1" x14ac:dyDescent="0.15">
      <c r="A212" s="37"/>
      <c r="B212" s="39"/>
      <c r="C212" s="39"/>
      <c r="D212" s="39"/>
      <c r="E212" s="39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</row>
    <row r="213" spans="1:63" s="5" customFormat="1" x14ac:dyDescent="0.15">
      <c r="A213" s="37"/>
      <c r="B213" s="39"/>
      <c r="C213" s="39"/>
      <c r="D213" s="39"/>
      <c r="E213" s="39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</row>
    <row r="214" spans="1:63" s="5" customFormat="1" x14ac:dyDescent="0.15">
      <c r="A214" s="37"/>
      <c r="B214" s="39"/>
      <c r="C214" s="39"/>
      <c r="D214" s="39"/>
      <c r="E214" s="39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</row>
    <row r="215" spans="1:63" s="5" customFormat="1" x14ac:dyDescent="0.15">
      <c r="A215" s="37"/>
      <c r="B215" s="39"/>
      <c r="C215" s="39"/>
      <c r="D215" s="39"/>
      <c r="E215" s="39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</row>
    <row r="216" spans="1:63" s="5" customFormat="1" x14ac:dyDescent="0.15">
      <c r="A216" s="37"/>
      <c r="B216" s="39"/>
      <c r="C216" s="39"/>
      <c r="D216" s="39"/>
      <c r="E216" s="39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</row>
    <row r="217" spans="1:63" s="5" customFormat="1" x14ac:dyDescent="0.15">
      <c r="A217" s="37"/>
      <c r="B217" s="39"/>
      <c r="C217" s="39"/>
      <c r="D217" s="39"/>
      <c r="E217" s="39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</row>
    <row r="218" spans="1:63" s="5" customFormat="1" x14ac:dyDescent="0.15">
      <c r="A218" s="37"/>
      <c r="B218" s="39"/>
      <c r="C218" s="39"/>
      <c r="D218" s="39"/>
      <c r="E218" s="39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</row>
    <row r="219" spans="1:63" s="5" customFormat="1" x14ac:dyDescent="0.15">
      <c r="A219" s="37"/>
      <c r="B219" s="39"/>
      <c r="C219" s="39"/>
      <c r="D219" s="39"/>
      <c r="E219" s="39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</row>
    <row r="220" spans="1:63" s="5" customFormat="1" x14ac:dyDescent="0.15">
      <c r="A220" s="37"/>
      <c r="B220" s="39"/>
      <c r="C220" s="39"/>
      <c r="D220" s="39"/>
      <c r="E220" s="39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</row>
    <row r="221" spans="1:63" s="5" customFormat="1" x14ac:dyDescent="0.15">
      <c r="A221" s="37"/>
      <c r="B221" s="39"/>
      <c r="C221" s="39"/>
      <c r="D221" s="39"/>
      <c r="E221" s="39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</row>
    <row r="222" spans="1:63" s="5" customFormat="1" x14ac:dyDescent="0.15">
      <c r="A222" s="37"/>
      <c r="B222" s="39"/>
      <c r="C222" s="39"/>
      <c r="D222" s="39"/>
      <c r="E222" s="39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</row>
    <row r="223" spans="1:63" s="5" customFormat="1" x14ac:dyDescent="0.15">
      <c r="A223" s="37"/>
      <c r="B223" s="39"/>
      <c r="C223" s="39"/>
      <c r="D223" s="39"/>
      <c r="E223" s="39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</row>
    <row r="224" spans="1:63" s="5" customFormat="1" x14ac:dyDescent="0.15">
      <c r="A224" s="37"/>
      <c r="B224" s="39"/>
      <c r="C224" s="39"/>
      <c r="D224" s="39"/>
      <c r="E224" s="39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</row>
    <row r="225" spans="1:63" s="5" customFormat="1" x14ac:dyDescent="0.15">
      <c r="A225" s="37"/>
      <c r="B225" s="39"/>
      <c r="C225" s="39"/>
      <c r="D225" s="39"/>
      <c r="E225" s="39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</row>
    <row r="226" spans="1:63" s="5" customFormat="1" x14ac:dyDescent="0.15">
      <c r="A226" s="37"/>
      <c r="B226" s="39"/>
      <c r="C226" s="39"/>
      <c r="D226" s="39"/>
      <c r="E226" s="39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</row>
    <row r="227" spans="1:63" s="5" customFormat="1" x14ac:dyDescent="0.15">
      <c r="A227" s="37"/>
      <c r="B227" s="39"/>
      <c r="C227" s="39"/>
      <c r="D227" s="39"/>
      <c r="E227" s="39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</row>
    <row r="228" spans="1:63" s="5" customFormat="1" x14ac:dyDescent="0.15">
      <c r="A228" s="37"/>
      <c r="B228" s="39"/>
      <c r="C228" s="39"/>
      <c r="D228" s="39"/>
      <c r="E228" s="39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</row>
    <row r="229" spans="1:63" s="5" customFormat="1" x14ac:dyDescent="0.15">
      <c r="A229" s="37"/>
      <c r="B229" s="39"/>
      <c r="C229" s="39"/>
      <c r="D229" s="39"/>
      <c r="E229" s="39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</row>
    <row r="230" spans="1:63" s="5" customFormat="1" x14ac:dyDescent="0.15">
      <c r="A230" s="37"/>
      <c r="B230" s="39"/>
      <c r="C230" s="39"/>
      <c r="D230" s="39"/>
      <c r="E230" s="39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</row>
    <row r="231" spans="1:63" s="5" customFormat="1" x14ac:dyDescent="0.15">
      <c r="A231" s="37"/>
      <c r="B231" s="39"/>
      <c r="C231" s="39"/>
      <c r="D231" s="39"/>
      <c r="E231" s="39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</row>
    <row r="232" spans="1:63" s="5" customFormat="1" x14ac:dyDescent="0.15">
      <c r="A232" s="37"/>
      <c r="B232" s="39"/>
      <c r="C232" s="39"/>
      <c r="D232" s="39"/>
      <c r="E232" s="39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</row>
    <row r="233" spans="1:63" s="5" customFormat="1" x14ac:dyDescent="0.15">
      <c r="A233" s="37"/>
      <c r="B233" s="39"/>
      <c r="C233" s="39"/>
      <c r="D233" s="39"/>
      <c r="E233" s="39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</row>
    <row r="234" spans="1:63" s="5" customFormat="1" x14ac:dyDescent="0.15">
      <c r="A234" s="37"/>
      <c r="B234" s="39"/>
      <c r="C234" s="39"/>
      <c r="D234" s="39"/>
      <c r="E234" s="39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</row>
    <row r="235" spans="1:63" s="5" customFormat="1" x14ac:dyDescent="0.15">
      <c r="A235" s="37"/>
      <c r="B235" s="39"/>
      <c r="C235" s="39"/>
      <c r="D235" s="39"/>
      <c r="E235" s="39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</row>
    <row r="236" spans="1:63" s="5" customFormat="1" x14ac:dyDescent="0.15">
      <c r="A236" s="37"/>
      <c r="B236" s="39"/>
      <c r="C236" s="39"/>
      <c r="D236" s="39"/>
      <c r="E236" s="39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</row>
    <row r="237" spans="1:63" s="5" customFormat="1" x14ac:dyDescent="0.15">
      <c r="A237" s="37"/>
      <c r="B237" s="39"/>
      <c r="C237" s="39"/>
      <c r="D237" s="39"/>
      <c r="E237" s="39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</row>
    <row r="238" spans="1:63" s="5" customFormat="1" x14ac:dyDescent="0.15">
      <c r="A238" s="37"/>
      <c r="B238" s="39"/>
      <c r="C238" s="39"/>
      <c r="D238" s="39"/>
      <c r="E238" s="39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</row>
    <row r="239" spans="1:63" s="5" customFormat="1" x14ac:dyDescent="0.15">
      <c r="A239" s="37"/>
      <c r="B239" s="39"/>
      <c r="C239" s="39"/>
      <c r="D239" s="39"/>
      <c r="E239" s="39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</row>
    <row r="240" spans="1:63" s="5" customFormat="1" x14ac:dyDescent="0.15">
      <c r="A240" s="37"/>
      <c r="B240" s="39"/>
      <c r="C240" s="39"/>
      <c r="D240" s="39"/>
      <c r="E240" s="39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</row>
    <row r="241" spans="1:63" s="5" customFormat="1" x14ac:dyDescent="0.15">
      <c r="A241" s="37"/>
      <c r="B241" s="39"/>
      <c r="C241" s="39"/>
      <c r="D241" s="39"/>
      <c r="E241" s="39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</row>
    <row r="242" spans="1:63" s="5" customFormat="1" x14ac:dyDescent="0.15">
      <c r="A242" s="37"/>
      <c r="B242" s="39"/>
      <c r="C242" s="39"/>
      <c r="D242" s="39"/>
      <c r="E242" s="39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</row>
    <row r="243" spans="1:63" s="5" customFormat="1" x14ac:dyDescent="0.15">
      <c r="A243" s="37"/>
      <c r="B243" s="39"/>
      <c r="C243" s="39"/>
      <c r="D243" s="39"/>
      <c r="E243" s="39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</row>
    <row r="244" spans="1:63" s="5" customFormat="1" x14ac:dyDescent="0.15">
      <c r="A244" s="37"/>
      <c r="B244" s="39"/>
      <c r="C244" s="39"/>
      <c r="D244" s="39"/>
      <c r="E244" s="39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</row>
    <row r="245" spans="1:63" s="5" customFormat="1" x14ac:dyDescent="0.15">
      <c r="A245" s="37"/>
      <c r="B245" s="39"/>
      <c r="C245" s="39"/>
      <c r="D245" s="39"/>
      <c r="E245" s="39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</row>
    <row r="246" spans="1:63" s="5" customFormat="1" x14ac:dyDescent="0.15">
      <c r="A246" s="37"/>
      <c r="B246" s="39"/>
      <c r="C246" s="39"/>
      <c r="D246" s="39"/>
      <c r="E246" s="39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</row>
    <row r="247" spans="1:63" s="5" customFormat="1" x14ac:dyDescent="0.15">
      <c r="A247" s="37"/>
      <c r="B247" s="39"/>
      <c r="C247" s="39"/>
      <c r="D247" s="39"/>
      <c r="E247" s="39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</row>
    <row r="248" spans="1:63" s="5" customFormat="1" x14ac:dyDescent="0.15">
      <c r="A248" s="37"/>
      <c r="B248" s="39"/>
      <c r="C248" s="39"/>
      <c r="D248" s="39"/>
      <c r="E248" s="39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</row>
    <row r="249" spans="1:63" s="5" customFormat="1" x14ac:dyDescent="0.15">
      <c r="A249" s="37"/>
      <c r="B249" s="39"/>
      <c r="C249" s="39"/>
      <c r="D249" s="39"/>
      <c r="E249" s="39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</row>
    <row r="250" spans="1:63" s="5" customFormat="1" x14ac:dyDescent="0.15">
      <c r="A250" s="37"/>
      <c r="B250" s="39"/>
      <c r="C250" s="39"/>
      <c r="D250" s="39"/>
      <c r="E250" s="39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</row>
    <row r="251" spans="1:63" s="5" customFormat="1" x14ac:dyDescent="0.15">
      <c r="A251" s="37"/>
      <c r="B251" s="39"/>
      <c r="C251" s="39"/>
      <c r="D251" s="39"/>
      <c r="E251" s="39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</row>
    <row r="252" spans="1:63" s="5" customFormat="1" x14ac:dyDescent="0.15">
      <c r="A252" s="37"/>
      <c r="B252" s="39"/>
      <c r="C252" s="39"/>
      <c r="D252" s="39"/>
      <c r="E252" s="39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</row>
    <row r="253" spans="1:63" s="5" customFormat="1" x14ac:dyDescent="0.15">
      <c r="A253" s="37"/>
      <c r="B253" s="39"/>
      <c r="C253" s="39"/>
      <c r="D253" s="39"/>
      <c r="E253" s="39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</row>
    <row r="254" spans="1:63" s="5" customFormat="1" x14ac:dyDescent="0.15">
      <c r="A254" s="37"/>
      <c r="B254" s="39"/>
      <c r="C254" s="39"/>
      <c r="D254" s="39"/>
      <c r="E254" s="39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</row>
    <row r="255" spans="1:63" s="5" customFormat="1" x14ac:dyDescent="0.15">
      <c r="A255" s="37"/>
      <c r="B255" s="39"/>
      <c r="C255" s="39"/>
      <c r="D255" s="39"/>
      <c r="E255" s="39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</row>
    <row r="256" spans="1:63" s="5" customFormat="1" x14ac:dyDescent="0.15">
      <c r="A256" s="37"/>
      <c r="B256" s="39"/>
      <c r="C256" s="39"/>
      <c r="D256" s="39"/>
      <c r="E256" s="39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</row>
    <row r="257" spans="1:63" s="5" customFormat="1" x14ac:dyDescent="0.15">
      <c r="A257" s="37"/>
      <c r="B257" s="39"/>
      <c r="C257" s="39"/>
      <c r="D257" s="39"/>
      <c r="E257" s="39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</row>
    <row r="258" spans="1:63" s="5" customFormat="1" x14ac:dyDescent="0.15">
      <c r="A258" s="37"/>
      <c r="B258" s="39"/>
      <c r="C258" s="39"/>
      <c r="D258" s="39"/>
      <c r="E258" s="39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</row>
    <row r="259" spans="1:63" s="5" customFormat="1" x14ac:dyDescent="0.15">
      <c r="A259" s="37"/>
      <c r="B259" s="39"/>
      <c r="C259" s="39"/>
      <c r="D259" s="39"/>
      <c r="E259" s="39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</row>
    <row r="260" spans="1:63" s="5" customFormat="1" x14ac:dyDescent="0.15">
      <c r="A260" s="37"/>
      <c r="B260" s="39"/>
      <c r="C260" s="39"/>
      <c r="D260" s="39"/>
      <c r="E260" s="39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</row>
    <row r="261" spans="1:63" s="5" customFormat="1" x14ac:dyDescent="0.15">
      <c r="A261" s="37"/>
      <c r="B261" s="39"/>
      <c r="C261" s="39"/>
      <c r="D261" s="39"/>
      <c r="E261" s="39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</row>
    <row r="262" spans="1:63" s="5" customFormat="1" x14ac:dyDescent="0.15">
      <c r="A262" s="37"/>
      <c r="B262" s="39"/>
      <c r="C262" s="39"/>
      <c r="D262" s="39"/>
      <c r="E262" s="39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</row>
    <row r="263" spans="1:63" s="5" customFormat="1" x14ac:dyDescent="0.15">
      <c r="A263" s="37"/>
      <c r="B263" s="39"/>
      <c r="C263" s="39"/>
      <c r="D263" s="39"/>
      <c r="E263" s="39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</row>
    <row r="264" spans="1:63" s="5" customFormat="1" x14ac:dyDescent="0.15">
      <c r="A264" s="37"/>
      <c r="B264" s="39"/>
      <c r="C264" s="39"/>
      <c r="D264" s="39"/>
      <c r="E264" s="39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</row>
    <row r="265" spans="1:63" s="5" customFormat="1" x14ac:dyDescent="0.15">
      <c r="A265" s="37"/>
      <c r="B265" s="39"/>
      <c r="C265" s="39"/>
      <c r="D265" s="39"/>
      <c r="E265" s="39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</row>
    <row r="266" spans="1:63" s="5" customFormat="1" x14ac:dyDescent="0.15">
      <c r="A266" s="37"/>
      <c r="B266" s="39"/>
      <c r="C266" s="39"/>
      <c r="D266" s="39"/>
      <c r="E266" s="39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</row>
    <row r="267" spans="1:63" s="5" customFormat="1" x14ac:dyDescent="0.15">
      <c r="A267" s="37"/>
      <c r="B267" s="39"/>
      <c r="C267" s="39"/>
      <c r="D267" s="39"/>
      <c r="E267" s="39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</row>
    <row r="268" spans="1:63" s="5" customFormat="1" x14ac:dyDescent="0.15">
      <c r="A268" s="37"/>
      <c r="B268" s="39"/>
      <c r="C268" s="39"/>
      <c r="D268" s="39"/>
      <c r="E268" s="39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</row>
    <row r="269" spans="1:63" s="5" customFormat="1" x14ac:dyDescent="0.15">
      <c r="A269" s="37"/>
      <c r="B269" s="39"/>
      <c r="C269" s="39"/>
      <c r="D269" s="39"/>
      <c r="E269" s="39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</row>
    <row r="270" spans="1:63" s="5" customFormat="1" x14ac:dyDescent="0.15">
      <c r="A270" s="37"/>
      <c r="B270" s="39"/>
      <c r="C270" s="39"/>
      <c r="D270" s="39"/>
      <c r="E270" s="39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</row>
    <row r="271" spans="1:63" s="5" customFormat="1" x14ac:dyDescent="0.15">
      <c r="A271" s="37"/>
      <c r="B271" s="39"/>
      <c r="C271" s="39"/>
      <c r="D271" s="39"/>
      <c r="E271" s="39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</row>
    <row r="272" spans="1:63" s="5" customFormat="1" x14ac:dyDescent="0.15">
      <c r="A272" s="37"/>
      <c r="B272" s="39"/>
      <c r="C272" s="39"/>
      <c r="D272" s="39"/>
      <c r="E272" s="39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</row>
    <row r="273" spans="1:63" s="5" customFormat="1" x14ac:dyDescent="0.15">
      <c r="A273" s="37"/>
      <c r="B273" s="39"/>
      <c r="C273" s="39"/>
      <c r="D273" s="39"/>
      <c r="E273" s="39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</row>
    <row r="274" spans="1:63" s="5" customFormat="1" x14ac:dyDescent="0.15">
      <c r="A274" s="37"/>
      <c r="B274" s="39"/>
      <c r="C274" s="39"/>
      <c r="D274" s="39"/>
      <c r="E274" s="39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</row>
    <row r="275" spans="1:63" s="5" customFormat="1" x14ac:dyDescent="0.15">
      <c r="A275" s="37"/>
      <c r="B275" s="39"/>
      <c r="C275" s="39"/>
      <c r="D275" s="39"/>
      <c r="E275" s="39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</row>
    <row r="276" spans="1:63" s="5" customFormat="1" x14ac:dyDescent="0.15">
      <c r="A276" s="37"/>
      <c r="B276" s="39"/>
      <c r="C276" s="39"/>
      <c r="D276" s="39"/>
      <c r="E276" s="39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</row>
    <row r="277" spans="1:63" s="5" customFormat="1" x14ac:dyDescent="0.15">
      <c r="A277" s="37"/>
      <c r="B277" s="39"/>
      <c r="C277" s="39"/>
      <c r="D277" s="39"/>
      <c r="E277" s="39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</row>
    <row r="278" spans="1:63" s="5" customFormat="1" x14ac:dyDescent="0.15">
      <c r="A278" s="37"/>
      <c r="B278" s="39"/>
      <c r="C278" s="39"/>
      <c r="D278" s="39"/>
      <c r="E278" s="39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</row>
    <row r="279" spans="1:63" s="5" customFormat="1" x14ac:dyDescent="0.15">
      <c r="A279" s="37"/>
      <c r="B279" s="39"/>
      <c r="C279" s="39"/>
      <c r="D279" s="39"/>
      <c r="E279" s="39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</row>
    <row r="280" spans="1:63" s="5" customFormat="1" x14ac:dyDescent="0.15">
      <c r="A280" s="37"/>
      <c r="B280" s="39"/>
      <c r="C280" s="39"/>
      <c r="D280" s="39"/>
      <c r="E280" s="39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</row>
    <row r="281" spans="1:63" s="5" customFormat="1" x14ac:dyDescent="0.15">
      <c r="A281" s="37"/>
      <c r="B281" s="39"/>
      <c r="C281" s="39"/>
      <c r="D281" s="39"/>
      <c r="E281" s="39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</row>
    <row r="282" spans="1:63" s="5" customFormat="1" x14ac:dyDescent="0.15">
      <c r="A282" s="37"/>
      <c r="B282" s="39"/>
      <c r="C282" s="39"/>
      <c r="D282" s="39"/>
      <c r="E282" s="39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</row>
    <row r="283" spans="1:63" s="5" customFormat="1" x14ac:dyDescent="0.15">
      <c r="A283" s="37"/>
      <c r="B283" s="39"/>
      <c r="C283" s="39"/>
      <c r="D283" s="39"/>
      <c r="E283" s="39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</row>
    <row r="284" spans="1:63" s="5" customFormat="1" x14ac:dyDescent="0.15">
      <c r="A284" s="37"/>
      <c r="B284" s="39"/>
      <c r="C284" s="39"/>
      <c r="D284" s="39"/>
      <c r="E284" s="39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</row>
    <row r="285" spans="1:63" s="5" customFormat="1" x14ac:dyDescent="0.15">
      <c r="A285" s="37"/>
      <c r="B285" s="39"/>
      <c r="C285" s="39"/>
      <c r="D285" s="39"/>
      <c r="E285" s="39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</row>
    <row r="286" spans="1:63" s="5" customFormat="1" x14ac:dyDescent="0.15">
      <c r="A286" s="37"/>
      <c r="B286" s="39"/>
      <c r="C286" s="39"/>
      <c r="D286" s="39"/>
      <c r="E286" s="39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</row>
    <row r="287" spans="1:63" s="5" customFormat="1" x14ac:dyDescent="0.15">
      <c r="A287" s="37"/>
      <c r="B287" s="39"/>
      <c r="C287" s="39"/>
      <c r="D287" s="39"/>
      <c r="E287" s="39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</row>
    <row r="288" spans="1:63" s="5" customFormat="1" x14ac:dyDescent="0.15">
      <c r="A288" s="37"/>
      <c r="B288" s="39"/>
      <c r="C288" s="39"/>
      <c r="D288" s="39"/>
      <c r="E288" s="39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</row>
    <row r="289" spans="1:63" s="5" customFormat="1" x14ac:dyDescent="0.15">
      <c r="A289" s="37"/>
      <c r="B289" s="39"/>
      <c r="C289" s="39"/>
      <c r="D289" s="39"/>
      <c r="E289" s="39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</row>
    <row r="290" spans="1:63" s="5" customFormat="1" x14ac:dyDescent="0.15">
      <c r="A290" s="37"/>
      <c r="B290" s="39"/>
      <c r="C290" s="39"/>
      <c r="D290" s="39"/>
      <c r="E290" s="39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</row>
    <row r="291" spans="1:63" s="5" customFormat="1" x14ac:dyDescent="0.15">
      <c r="A291" s="37"/>
      <c r="B291" s="39"/>
      <c r="C291" s="39"/>
      <c r="D291" s="39"/>
      <c r="E291" s="39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</row>
    <row r="292" spans="1:63" s="5" customFormat="1" x14ac:dyDescent="0.15">
      <c r="A292" s="37"/>
      <c r="B292" s="39"/>
      <c r="C292" s="39"/>
      <c r="D292" s="39"/>
      <c r="E292" s="39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</row>
    <row r="293" spans="1:63" s="5" customFormat="1" x14ac:dyDescent="0.15">
      <c r="A293" s="37"/>
      <c r="B293" s="39"/>
      <c r="C293" s="39"/>
      <c r="D293" s="39"/>
      <c r="E293" s="39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</row>
    <row r="294" spans="1:63" s="5" customFormat="1" x14ac:dyDescent="0.15">
      <c r="A294" s="37"/>
      <c r="B294" s="39"/>
      <c r="C294" s="39"/>
      <c r="D294" s="39"/>
      <c r="E294" s="39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</row>
    <row r="295" spans="1:63" s="5" customFormat="1" x14ac:dyDescent="0.15">
      <c r="A295" s="37"/>
      <c r="B295" s="39"/>
      <c r="C295" s="39"/>
      <c r="D295" s="39"/>
      <c r="E295" s="39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</row>
    <row r="296" spans="1:63" s="5" customFormat="1" x14ac:dyDescent="0.15">
      <c r="A296" s="37"/>
      <c r="B296" s="39"/>
      <c r="C296" s="39"/>
      <c r="D296" s="39"/>
      <c r="E296" s="39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</row>
    <row r="297" spans="1:63" s="5" customFormat="1" x14ac:dyDescent="0.15">
      <c r="A297" s="37"/>
      <c r="B297" s="39"/>
      <c r="C297" s="39"/>
      <c r="D297" s="39"/>
      <c r="E297" s="39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</row>
    <row r="298" spans="1:63" s="5" customFormat="1" x14ac:dyDescent="0.15">
      <c r="A298" s="37"/>
      <c r="B298" s="39"/>
      <c r="C298" s="39"/>
      <c r="D298" s="39"/>
      <c r="E298" s="39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</row>
    <row r="299" spans="1:63" s="5" customFormat="1" x14ac:dyDescent="0.15">
      <c r="A299" s="37"/>
      <c r="B299" s="39"/>
      <c r="C299" s="39"/>
      <c r="D299" s="39"/>
      <c r="E299" s="39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</row>
    <row r="300" spans="1:63" s="5" customFormat="1" x14ac:dyDescent="0.15">
      <c r="A300" s="37"/>
      <c r="B300" s="39"/>
      <c r="C300" s="39"/>
      <c r="D300" s="39"/>
      <c r="E300" s="39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</row>
    <row r="301" spans="1:63" s="5" customFormat="1" x14ac:dyDescent="0.15">
      <c r="A301" s="37"/>
      <c r="B301" s="39"/>
      <c r="C301" s="39"/>
      <c r="D301" s="39"/>
      <c r="E301" s="39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</row>
    <row r="302" spans="1:63" s="5" customFormat="1" x14ac:dyDescent="0.15">
      <c r="A302" s="37"/>
      <c r="B302" s="39"/>
      <c r="C302" s="39"/>
      <c r="D302" s="39"/>
      <c r="E302" s="39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</row>
    <row r="303" spans="1:63" s="5" customFormat="1" x14ac:dyDescent="0.15">
      <c r="A303" s="37"/>
      <c r="B303" s="39"/>
      <c r="C303" s="39"/>
      <c r="D303" s="39"/>
      <c r="E303" s="39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</row>
    <row r="304" spans="1:63" s="5" customFormat="1" x14ac:dyDescent="0.15">
      <c r="A304" s="37"/>
      <c r="B304" s="39"/>
      <c r="C304" s="39"/>
      <c r="D304" s="39"/>
      <c r="E304" s="39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</row>
    <row r="305" spans="1:63" s="5" customFormat="1" x14ac:dyDescent="0.15">
      <c r="A305" s="37"/>
      <c r="B305" s="39"/>
      <c r="C305" s="39"/>
      <c r="D305" s="39"/>
      <c r="E305" s="39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</row>
    <row r="306" spans="1:63" s="5" customFormat="1" x14ac:dyDescent="0.15">
      <c r="A306" s="37"/>
      <c r="B306" s="39"/>
      <c r="C306" s="39"/>
      <c r="D306" s="39"/>
      <c r="E306" s="39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</row>
    <row r="307" spans="1:63" s="5" customFormat="1" x14ac:dyDescent="0.15">
      <c r="A307" s="37"/>
      <c r="B307" s="39"/>
      <c r="C307" s="39"/>
      <c r="D307" s="39"/>
      <c r="E307" s="39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</row>
    <row r="308" spans="1:63" s="5" customFormat="1" x14ac:dyDescent="0.15">
      <c r="A308" s="37"/>
      <c r="B308" s="39"/>
      <c r="C308" s="39"/>
      <c r="D308" s="39"/>
      <c r="E308" s="39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</row>
    <row r="309" spans="1:63" s="5" customFormat="1" x14ac:dyDescent="0.15">
      <c r="A309" s="37"/>
      <c r="B309" s="39"/>
      <c r="C309" s="39"/>
      <c r="D309" s="39"/>
      <c r="E309" s="39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</row>
    <row r="310" spans="1:63" s="5" customFormat="1" x14ac:dyDescent="0.15">
      <c r="A310" s="37"/>
      <c r="B310" s="39"/>
      <c r="C310" s="39"/>
      <c r="D310" s="39"/>
      <c r="E310" s="39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</row>
    <row r="311" spans="1:63" s="5" customFormat="1" x14ac:dyDescent="0.15">
      <c r="A311" s="37"/>
      <c r="B311" s="39"/>
      <c r="C311" s="39"/>
      <c r="D311" s="39"/>
      <c r="E311" s="39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</row>
    <row r="312" spans="1:63" s="5" customFormat="1" x14ac:dyDescent="0.15">
      <c r="A312" s="37"/>
      <c r="B312" s="39"/>
      <c r="C312" s="39"/>
      <c r="D312" s="39"/>
      <c r="E312" s="39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</row>
    <row r="313" spans="1:63" s="5" customFormat="1" x14ac:dyDescent="0.15">
      <c r="A313" s="37"/>
      <c r="B313" s="39"/>
      <c r="C313" s="39"/>
      <c r="D313" s="39"/>
      <c r="E313" s="39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</row>
    <row r="314" spans="1:63" s="5" customFormat="1" x14ac:dyDescent="0.15">
      <c r="A314" s="37"/>
      <c r="B314" s="39"/>
      <c r="C314" s="39"/>
      <c r="D314" s="39"/>
      <c r="E314" s="39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</row>
    <row r="315" spans="1:63" s="5" customFormat="1" x14ac:dyDescent="0.15">
      <c r="A315" s="37"/>
      <c r="B315" s="39"/>
      <c r="C315" s="39"/>
      <c r="D315" s="39"/>
      <c r="E315" s="39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</row>
    <row r="316" spans="1:63" s="5" customFormat="1" x14ac:dyDescent="0.15">
      <c r="A316" s="37"/>
      <c r="B316" s="39"/>
      <c r="C316" s="39"/>
      <c r="D316" s="39"/>
      <c r="E316" s="39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</row>
    <row r="317" spans="1:63" s="5" customFormat="1" x14ac:dyDescent="0.15">
      <c r="A317" s="37"/>
      <c r="B317" s="39"/>
      <c r="C317" s="39"/>
      <c r="D317" s="39"/>
      <c r="E317" s="39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</row>
    <row r="318" spans="1:63" s="5" customFormat="1" x14ac:dyDescent="0.15">
      <c r="A318" s="37"/>
      <c r="B318" s="39"/>
      <c r="C318" s="39"/>
      <c r="D318" s="39"/>
      <c r="E318" s="39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</row>
    <row r="319" spans="1:63" s="5" customFormat="1" x14ac:dyDescent="0.15">
      <c r="A319" s="37"/>
      <c r="B319" s="39"/>
      <c r="C319" s="39"/>
      <c r="D319" s="39"/>
      <c r="E319" s="39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</row>
    <row r="320" spans="1:63" s="5" customFormat="1" x14ac:dyDescent="0.15">
      <c r="A320" s="37"/>
      <c r="B320" s="39"/>
      <c r="C320" s="39"/>
      <c r="D320" s="39"/>
      <c r="E320" s="39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</row>
    <row r="321" spans="1:63" s="5" customFormat="1" x14ac:dyDescent="0.15">
      <c r="A321" s="37"/>
      <c r="B321" s="39"/>
      <c r="C321" s="39"/>
      <c r="D321" s="39"/>
      <c r="E321" s="39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</row>
    <row r="322" spans="1:63" s="5" customFormat="1" x14ac:dyDescent="0.15">
      <c r="A322" s="37"/>
      <c r="B322" s="39"/>
      <c r="C322" s="39"/>
      <c r="D322" s="39"/>
      <c r="E322" s="39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</row>
    <row r="323" spans="1:63" s="5" customFormat="1" x14ac:dyDescent="0.15">
      <c r="A323" s="37"/>
      <c r="B323" s="39"/>
      <c r="C323" s="39"/>
      <c r="D323" s="39"/>
      <c r="E323" s="39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</row>
    <row r="324" spans="1:63" s="5" customFormat="1" x14ac:dyDescent="0.15">
      <c r="A324" s="37"/>
      <c r="B324" s="39"/>
      <c r="C324" s="39"/>
      <c r="D324" s="39"/>
      <c r="E324" s="39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</row>
    <row r="325" spans="1:63" s="5" customFormat="1" x14ac:dyDescent="0.15">
      <c r="A325" s="37"/>
      <c r="B325" s="39"/>
      <c r="C325" s="39"/>
      <c r="D325" s="39"/>
      <c r="E325" s="39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</row>
    <row r="326" spans="1:63" s="5" customFormat="1" x14ac:dyDescent="0.15">
      <c r="A326" s="37"/>
      <c r="B326" s="39"/>
      <c r="C326" s="39"/>
      <c r="D326" s="39"/>
      <c r="E326" s="39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</row>
    <row r="327" spans="1:63" s="5" customFormat="1" x14ac:dyDescent="0.15">
      <c r="A327" s="37"/>
      <c r="B327" s="39"/>
      <c r="C327" s="39"/>
      <c r="D327" s="39"/>
      <c r="E327" s="39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</row>
    <row r="328" spans="1:63" s="5" customFormat="1" x14ac:dyDescent="0.15">
      <c r="A328" s="37"/>
      <c r="B328" s="39"/>
      <c r="C328" s="39"/>
      <c r="D328" s="39"/>
      <c r="E328" s="39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</row>
    <row r="329" spans="1:63" s="5" customFormat="1" x14ac:dyDescent="0.15">
      <c r="A329" s="37"/>
      <c r="B329" s="39"/>
      <c r="C329" s="39"/>
      <c r="D329" s="39"/>
      <c r="E329" s="39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</row>
    <row r="330" spans="1:63" s="5" customFormat="1" x14ac:dyDescent="0.15">
      <c r="A330" s="37"/>
      <c r="B330" s="39"/>
      <c r="C330" s="39"/>
      <c r="D330" s="39"/>
      <c r="E330" s="39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</row>
    <row r="331" spans="1:63" s="5" customFormat="1" x14ac:dyDescent="0.15">
      <c r="A331" s="37"/>
      <c r="B331" s="39"/>
      <c r="C331" s="39"/>
      <c r="D331" s="39"/>
      <c r="E331" s="39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</row>
    <row r="332" spans="1:63" s="5" customFormat="1" x14ac:dyDescent="0.15">
      <c r="A332" s="37"/>
      <c r="B332" s="39"/>
      <c r="C332" s="39"/>
      <c r="D332" s="39"/>
      <c r="E332" s="39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</row>
    <row r="333" spans="1:63" s="5" customFormat="1" x14ac:dyDescent="0.15">
      <c r="A333" s="37"/>
      <c r="B333" s="39"/>
      <c r="C333" s="39"/>
      <c r="D333" s="39"/>
      <c r="E333" s="39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</row>
    <row r="334" spans="1:63" s="5" customFormat="1" x14ac:dyDescent="0.15">
      <c r="A334" s="37"/>
      <c r="B334" s="39"/>
      <c r="C334" s="39"/>
      <c r="D334" s="39"/>
      <c r="E334" s="39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</row>
    <row r="335" spans="1:63" s="5" customFormat="1" x14ac:dyDescent="0.15">
      <c r="A335" s="37"/>
      <c r="B335" s="39"/>
      <c r="C335" s="39"/>
      <c r="D335" s="39"/>
      <c r="E335" s="39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</row>
    <row r="336" spans="1:63" s="5" customFormat="1" x14ac:dyDescent="0.15">
      <c r="A336" s="37"/>
      <c r="B336" s="39"/>
      <c r="C336" s="39"/>
      <c r="D336" s="39"/>
      <c r="E336" s="39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</row>
    <row r="337" spans="1:63" s="5" customFormat="1" x14ac:dyDescent="0.15">
      <c r="A337" s="37"/>
      <c r="B337" s="39"/>
      <c r="C337" s="39"/>
      <c r="D337" s="39"/>
      <c r="E337" s="39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</row>
    <row r="338" spans="1:63" s="5" customFormat="1" x14ac:dyDescent="0.15">
      <c r="A338" s="37"/>
      <c r="B338" s="39"/>
      <c r="C338" s="39"/>
      <c r="D338" s="39"/>
      <c r="E338" s="39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</row>
    <row r="339" spans="1:63" s="5" customFormat="1" x14ac:dyDescent="0.15">
      <c r="A339" s="37"/>
      <c r="B339" s="39"/>
      <c r="C339" s="39"/>
      <c r="D339" s="39"/>
      <c r="E339" s="39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</row>
    <row r="340" spans="1:63" s="5" customFormat="1" x14ac:dyDescent="0.15">
      <c r="A340" s="37"/>
      <c r="B340" s="39"/>
      <c r="C340" s="39"/>
      <c r="D340" s="39"/>
      <c r="E340" s="39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</row>
    <row r="341" spans="1:63" s="5" customFormat="1" x14ac:dyDescent="0.15">
      <c r="A341" s="37"/>
      <c r="B341" s="39"/>
      <c r="C341" s="39"/>
      <c r="D341" s="39"/>
      <c r="E341" s="39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</row>
    <row r="342" spans="1:63" s="5" customFormat="1" x14ac:dyDescent="0.15">
      <c r="A342" s="37"/>
      <c r="B342" s="39"/>
      <c r="C342" s="39"/>
      <c r="D342" s="39"/>
      <c r="E342" s="39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</row>
    <row r="343" spans="1:63" s="5" customFormat="1" x14ac:dyDescent="0.15">
      <c r="A343" s="37"/>
      <c r="B343" s="39"/>
      <c r="C343" s="39"/>
      <c r="D343" s="39"/>
      <c r="E343" s="39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</row>
    <row r="344" spans="1:63" s="5" customFormat="1" x14ac:dyDescent="0.15">
      <c r="A344" s="37"/>
      <c r="B344" s="39"/>
      <c r="C344" s="39"/>
      <c r="D344" s="39"/>
      <c r="E344" s="39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</row>
    <row r="345" spans="1:63" s="5" customFormat="1" x14ac:dyDescent="0.15">
      <c r="A345" s="37"/>
      <c r="B345" s="39"/>
      <c r="C345" s="39"/>
      <c r="D345" s="39"/>
      <c r="E345" s="39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</row>
    <row r="346" spans="1:63" s="5" customFormat="1" x14ac:dyDescent="0.15">
      <c r="A346" s="37"/>
      <c r="B346" s="39"/>
      <c r="C346" s="39"/>
      <c r="D346" s="39"/>
      <c r="E346" s="39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</row>
    <row r="347" spans="1:63" s="5" customFormat="1" x14ac:dyDescent="0.15">
      <c r="A347" s="37"/>
      <c r="B347" s="39"/>
      <c r="C347" s="39"/>
      <c r="D347" s="39"/>
      <c r="E347" s="39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</row>
    <row r="348" spans="1:63" s="5" customFormat="1" x14ac:dyDescent="0.15">
      <c r="A348" s="37"/>
      <c r="B348" s="39"/>
      <c r="C348" s="39"/>
      <c r="D348" s="39"/>
      <c r="E348" s="39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</row>
    <row r="349" spans="1:63" s="5" customFormat="1" x14ac:dyDescent="0.15">
      <c r="A349" s="37"/>
      <c r="B349" s="39"/>
      <c r="C349" s="39"/>
      <c r="D349" s="39"/>
      <c r="E349" s="39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</row>
    <row r="350" spans="1:63" s="5" customFormat="1" x14ac:dyDescent="0.15">
      <c r="A350" s="37"/>
      <c r="B350" s="39"/>
      <c r="C350" s="39"/>
      <c r="D350" s="39"/>
      <c r="E350" s="39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</row>
    <row r="351" spans="1:63" s="5" customFormat="1" x14ac:dyDescent="0.15">
      <c r="A351" s="37"/>
      <c r="B351" s="39"/>
      <c r="C351" s="39"/>
      <c r="D351" s="39"/>
      <c r="E351" s="39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</row>
    <row r="352" spans="1:63" s="5" customFormat="1" x14ac:dyDescent="0.15">
      <c r="A352" s="37"/>
      <c r="B352" s="39"/>
      <c r="C352" s="39"/>
      <c r="D352" s="39"/>
      <c r="E352" s="39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</row>
    <row r="353" spans="1:63" s="5" customFormat="1" x14ac:dyDescent="0.15">
      <c r="A353" s="37"/>
      <c r="B353" s="39"/>
      <c r="C353" s="39"/>
      <c r="D353" s="39"/>
      <c r="E353" s="39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</row>
    <row r="354" spans="1:63" s="5" customFormat="1" x14ac:dyDescent="0.15">
      <c r="A354" s="37"/>
      <c r="B354" s="39"/>
      <c r="C354" s="39"/>
      <c r="D354" s="39"/>
      <c r="E354" s="39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</row>
    <row r="355" spans="1:63" s="5" customFormat="1" x14ac:dyDescent="0.15">
      <c r="A355" s="37"/>
      <c r="B355" s="39"/>
      <c r="C355" s="39"/>
      <c r="D355" s="39"/>
      <c r="E355" s="39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</row>
    <row r="356" spans="1:63" s="5" customFormat="1" x14ac:dyDescent="0.15">
      <c r="A356" s="37"/>
      <c r="B356" s="39"/>
      <c r="C356" s="39"/>
      <c r="D356" s="39"/>
      <c r="E356" s="39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</row>
    <row r="357" spans="1:63" s="5" customFormat="1" x14ac:dyDescent="0.15">
      <c r="A357" s="37"/>
      <c r="B357" s="39"/>
      <c r="C357" s="39"/>
      <c r="D357" s="39"/>
      <c r="E357" s="39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</row>
    <row r="358" spans="1:63" s="5" customFormat="1" x14ac:dyDescent="0.15">
      <c r="A358" s="37"/>
      <c r="B358" s="39"/>
      <c r="C358" s="39"/>
      <c r="D358" s="39"/>
      <c r="E358" s="39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</row>
    <row r="359" spans="1:63" s="5" customFormat="1" x14ac:dyDescent="0.15">
      <c r="A359" s="37"/>
      <c r="B359" s="39"/>
      <c r="C359" s="39"/>
      <c r="D359" s="39"/>
      <c r="E359" s="39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</row>
    <row r="360" spans="1:63" s="5" customFormat="1" x14ac:dyDescent="0.15">
      <c r="A360" s="37"/>
      <c r="B360" s="39"/>
      <c r="C360" s="39"/>
      <c r="D360" s="39"/>
      <c r="E360" s="39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</row>
    <row r="361" spans="1:63" s="5" customFormat="1" x14ac:dyDescent="0.15">
      <c r="A361" s="37"/>
      <c r="B361" s="39"/>
      <c r="C361" s="39"/>
      <c r="D361" s="39"/>
      <c r="E361" s="39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</row>
    <row r="362" spans="1:63" s="5" customFormat="1" x14ac:dyDescent="0.15">
      <c r="A362" s="37"/>
      <c r="B362" s="39"/>
      <c r="C362" s="39"/>
      <c r="D362" s="39"/>
      <c r="E362" s="39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</row>
    <row r="363" spans="1:63" s="5" customFormat="1" x14ac:dyDescent="0.15">
      <c r="A363" s="37"/>
      <c r="B363" s="39"/>
      <c r="C363" s="39"/>
      <c r="D363" s="39"/>
      <c r="E363" s="39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</row>
    <row r="364" spans="1:63" s="5" customFormat="1" x14ac:dyDescent="0.15">
      <c r="A364" s="37"/>
      <c r="B364" s="39"/>
      <c r="C364" s="39"/>
      <c r="D364" s="39"/>
      <c r="E364" s="39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</row>
    <row r="365" spans="1:63" s="5" customFormat="1" x14ac:dyDescent="0.15">
      <c r="A365" s="37"/>
      <c r="B365" s="39"/>
      <c r="C365" s="39"/>
      <c r="D365" s="39"/>
      <c r="E365" s="39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</row>
    <row r="366" spans="1:63" s="5" customFormat="1" x14ac:dyDescent="0.15">
      <c r="A366" s="37"/>
      <c r="B366" s="39"/>
      <c r="C366" s="39"/>
      <c r="D366" s="39"/>
      <c r="E366" s="39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</row>
    <row r="367" spans="1:63" s="5" customFormat="1" x14ac:dyDescent="0.15">
      <c r="A367" s="37"/>
      <c r="B367" s="39"/>
      <c r="C367" s="39"/>
      <c r="D367" s="39"/>
      <c r="E367" s="39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</row>
    <row r="368" spans="1:63" s="5" customFormat="1" x14ac:dyDescent="0.15">
      <c r="A368" s="37"/>
      <c r="B368" s="39"/>
      <c r="C368" s="39"/>
      <c r="D368" s="39"/>
      <c r="E368" s="39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</row>
    <row r="369" spans="1:63" s="5" customFormat="1" x14ac:dyDescent="0.15">
      <c r="A369" s="37"/>
      <c r="B369" s="39"/>
      <c r="C369" s="39"/>
      <c r="D369" s="39"/>
      <c r="E369" s="39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</row>
    <row r="370" spans="1:63" s="5" customFormat="1" x14ac:dyDescent="0.15">
      <c r="A370" s="37"/>
      <c r="B370" s="39"/>
      <c r="C370" s="39"/>
      <c r="D370" s="39"/>
      <c r="E370" s="39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</row>
    <row r="371" spans="1:63" s="5" customFormat="1" x14ac:dyDescent="0.15">
      <c r="A371" s="37"/>
      <c r="B371" s="39"/>
      <c r="C371" s="39"/>
      <c r="D371" s="39"/>
      <c r="E371" s="39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</row>
    <row r="372" spans="1:63" s="5" customFormat="1" x14ac:dyDescent="0.15">
      <c r="A372" s="37"/>
      <c r="B372" s="39"/>
      <c r="C372" s="39"/>
      <c r="D372" s="39"/>
      <c r="E372" s="39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</row>
    <row r="373" spans="1:63" s="5" customFormat="1" x14ac:dyDescent="0.15">
      <c r="A373" s="37"/>
      <c r="B373" s="39"/>
      <c r="C373" s="39"/>
      <c r="D373" s="39"/>
      <c r="E373" s="39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</row>
    <row r="374" spans="1:63" s="5" customFormat="1" x14ac:dyDescent="0.15">
      <c r="A374" s="37"/>
      <c r="B374" s="39"/>
      <c r="C374" s="39"/>
      <c r="D374" s="39"/>
      <c r="E374" s="39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</row>
    <row r="375" spans="1:63" s="5" customFormat="1" x14ac:dyDescent="0.15">
      <c r="A375" s="37"/>
      <c r="B375" s="39"/>
      <c r="C375" s="39"/>
      <c r="D375" s="39"/>
      <c r="E375" s="39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</row>
    <row r="376" spans="1:63" s="5" customFormat="1" x14ac:dyDescent="0.15">
      <c r="A376" s="37"/>
      <c r="B376" s="39"/>
      <c r="C376" s="39"/>
      <c r="D376" s="39"/>
      <c r="E376" s="39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</row>
    <row r="377" spans="1:63" s="5" customFormat="1" x14ac:dyDescent="0.15">
      <c r="A377" s="37"/>
      <c r="B377" s="39"/>
      <c r="C377" s="39"/>
      <c r="D377" s="39"/>
      <c r="E377" s="39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</row>
    <row r="378" spans="1:63" s="5" customFormat="1" x14ac:dyDescent="0.15">
      <c r="A378" s="37"/>
      <c r="B378" s="39"/>
      <c r="C378" s="39"/>
      <c r="D378" s="39"/>
      <c r="E378" s="39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</row>
    <row r="379" spans="1:63" s="5" customFormat="1" x14ac:dyDescent="0.15">
      <c r="A379" s="37"/>
      <c r="B379" s="39"/>
      <c r="C379" s="39"/>
      <c r="D379" s="39"/>
      <c r="E379" s="39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</row>
    <row r="380" spans="1:63" s="5" customFormat="1" x14ac:dyDescent="0.15">
      <c r="A380" s="37"/>
      <c r="B380" s="39"/>
      <c r="C380" s="39"/>
      <c r="D380" s="39"/>
      <c r="E380" s="39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</row>
    <row r="381" spans="1:63" s="5" customFormat="1" x14ac:dyDescent="0.15">
      <c r="A381" s="37"/>
      <c r="B381" s="39"/>
      <c r="C381" s="39"/>
      <c r="D381" s="39"/>
      <c r="E381" s="39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</row>
    <row r="382" spans="1:63" s="5" customFormat="1" x14ac:dyDescent="0.15">
      <c r="A382" s="37"/>
      <c r="B382" s="39"/>
      <c r="C382" s="39"/>
      <c r="D382" s="39"/>
      <c r="E382" s="39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</row>
    <row r="383" spans="1:63" s="5" customFormat="1" x14ac:dyDescent="0.15">
      <c r="A383" s="37"/>
      <c r="B383" s="39"/>
      <c r="C383" s="39"/>
      <c r="D383" s="39"/>
      <c r="E383" s="39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</row>
    <row r="384" spans="1:63" s="5" customFormat="1" x14ac:dyDescent="0.15">
      <c r="A384" s="37"/>
      <c r="B384" s="39"/>
      <c r="C384" s="39"/>
      <c r="D384" s="39"/>
      <c r="E384" s="39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</row>
    <row r="385" spans="1:63" s="5" customFormat="1" x14ac:dyDescent="0.15">
      <c r="A385" s="37"/>
      <c r="B385" s="39"/>
      <c r="C385" s="39"/>
      <c r="D385" s="39"/>
      <c r="E385" s="39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</row>
    <row r="386" spans="1:63" s="5" customFormat="1" x14ac:dyDescent="0.15">
      <c r="A386" s="37"/>
      <c r="B386" s="39"/>
      <c r="C386" s="39"/>
      <c r="D386" s="39"/>
      <c r="E386" s="39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</row>
    <row r="387" spans="1:63" s="5" customFormat="1" x14ac:dyDescent="0.15">
      <c r="A387" s="37"/>
      <c r="B387" s="39"/>
      <c r="C387" s="39"/>
      <c r="D387" s="39"/>
      <c r="E387" s="39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</row>
    <row r="388" spans="1:63" s="5" customFormat="1" x14ac:dyDescent="0.15">
      <c r="A388" s="37"/>
      <c r="B388" s="39"/>
      <c r="C388" s="39"/>
      <c r="D388" s="39"/>
      <c r="E388" s="39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</row>
    <row r="389" spans="1:63" s="5" customFormat="1" x14ac:dyDescent="0.15">
      <c r="A389" s="37"/>
      <c r="B389" s="39"/>
      <c r="C389" s="39"/>
      <c r="D389" s="39"/>
      <c r="E389" s="39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</row>
    <row r="390" spans="1:63" s="5" customFormat="1" x14ac:dyDescent="0.15">
      <c r="A390" s="37"/>
      <c r="B390" s="39"/>
      <c r="C390" s="39"/>
      <c r="D390" s="39"/>
      <c r="E390" s="39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</row>
    <row r="391" spans="1:63" s="5" customFormat="1" x14ac:dyDescent="0.15">
      <c r="A391" s="37"/>
      <c r="B391" s="39"/>
      <c r="C391" s="39"/>
      <c r="D391" s="39"/>
      <c r="E391" s="39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</row>
    <row r="392" spans="1:63" s="5" customFormat="1" x14ac:dyDescent="0.15">
      <c r="A392" s="37"/>
      <c r="B392" s="39"/>
      <c r="C392" s="39"/>
      <c r="D392" s="39"/>
      <c r="E392" s="39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</row>
    <row r="393" spans="1:63" s="5" customFormat="1" x14ac:dyDescent="0.15">
      <c r="A393" s="37"/>
      <c r="B393" s="39"/>
      <c r="C393" s="39"/>
      <c r="D393" s="39"/>
      <c r="E393" s="39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</row>
    <row r="394" spans="1:63" s="5" customFormat="1" x14ac:dyDescent="0.15">
      <c r="A394" s="37"/>
      <c r="B394" s="39"/>
      <c r="C394" s="39"/>
      <c r="D394" s="39"/>
      <c r="E394" s="39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</row>
    <row r="395" spans="1:63" s="5" customFormat="1" x14ac:dyDescent="0.15">
      <c r="A395" s="37"/>
      <c r="B395" s="39"/>
      <c r="C395" s="39"/>
      <c r="D395" s="39"/>
      <c r="E395" s="39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</row>
    <row r="396" spans="1:63" s="5" customFormat="1" x14ac:dyDescent="0.15">
      <c r="A396" s="37"/>
      <c r="B396" s="39"/>
      <c r="C396" s="39"/>
      <c r="D396" s="39"/>
      <c r="E396" s="39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</row>
    <row r="397" spans="1:63" s="5" customFormat="1" x14ac:dyDescent="0.15">
      <c r="A397" s="37"/>
      <c r="B397" s="39"/>
      <c r="C397" s="39"/>
      <c r="D397" s="39"/>
      <c r="E397" s="39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</row>
    <row r="398" spans="1:63" s="5" customFormat="1" x14ac:dyDescent="0.15">
      <c r="A398" s="37"/>
      <c r="B398" s="39"/>
      <c r="C398" s="39"/>
      <c r="D398" s="39"/>
      <c r="E398" s="39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</row>
    <row r="399" spans="1:63" s="5" customFormat="1" x14ac:dyDescent="0.15">
      <c r="A399" s="37"/>
      <c r="B399" s="39"/>
      <c r="C399" s="39"/>
      <c r="D399" s="39"/>
      <c r="E399" s="39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</row>
    <row r="400" spans="1:63" s="5" customFormat="1" x14ac:dyDescent="0.15">
      <c r="A400" s="37"/>
      <c r="B400" s="39"/>
      <c r="C400" s="39"/>
      <c r="D400" s="39"/>
      <c r="E400" s="39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</row>
    <row r="401" spans="1:63" s="5" customFormat="1" x14ac:dyDescent="0.15">
      <c r="A401" s="37"/>
      <c r="B401" s="39"/>
      <c r="C401" s="39"/>
      <c r="D401" s="39"/>
      <c r="E401" s="39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</row>
    <row r="402" spans="1:63" s="5" customFormat="1" x14ac:dyDescent="0.15">
      <c r="A402" s="37"/>
      <c r="B402" s="39"/>
      <c r="C402" s="39"/>
      <c r="D402" s="39"/>
      <c r="E402" s="39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</row>
    <row r="403" spans="1:63" s="5" customFormat="1" x14ac:dyDescent="0.15">
      <c r="A403" s="37"/>
      <c r="B403" s="39"/>
      <c r="C403" s="39"/>
      <c r="D403" s="39"/>
      <c r="E403" s="39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</row>
    <row r="404" spans="1:63" s="5" customFormat="1" x14ac:dyDescent="0.15">
      <c r="A404" s="37"/>
      <c r="B404" s="39"/>
      <c r="C404" s="39"/>
      <c r="D404" s="39"/>
      <c r="E404" s="39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</row>
    <row r="405" spans="1:63" s="5" customFormat="1" x14ac:dyDescent="0.15">
      <c r="A405" s="37"/>
      <c r="B405" s="39"/>
      <c r="C405" s="39"/>
      <c r="D405" s="39"/>
      <c r="E405" s="39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</row>
    <row r="406" spans="1:63" s="5" customFormat="1" x14ac:dyDescent="0.15">
      <c r="A406" s="37"/>
      <c r="B406" s="39"/>
      <c r="C406" s="39"/>
      <c r="D406" s="39"/>
      <c r="E406" s="39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</row>
    <row r="407" spans="1:63" s="5" customFormat="1" x14ac:dyDescent="0.15">
      <c r="A407" s="37"/>
      <c r="B407" s="39"/>
      <c r="C407" s="39"/>
      <c r="D407" s="39"/>
      <c r="E407" s="39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</row>
    <row r="408" spans="1:63" s="5" customFormat="1" x14ac:dyDescent="0.15">
      <c r="A408" s="37"/>
      <c r="B408" s="39"/>
      <c r="C408" s="39"/>
      <c r="D408" s="39"/>
      <c r="E408" s="39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</row>
    <row r="409" spans="1:63" s="5" customFormat="1" x14ac:dyDescent="0.15">
      <c r="A409" s="37"/>
      <c r="B409" s="39"/>
      <c r="C409" s="39"/>
      <c r="D409" s="39"/>
      <c r="E409" s="39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</row>
    <row r="410" spans="1:63" s="5" customFormat="1" x14ac:dyDescent="0.15">
      <c r="A410" s="37"/>
      <c r="B410" s="39"/>
      <c r="C410" s="39"/>
      <c r="D410" s="39"/>
      <c r="E410" s="39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</row>
    <row r="411" spans="1:63" s="5" customFormat="1" x14ac:dyDescent="0.15">
      <c r="A411" s="37"/>
      <c r="B411" s="39"/>
      <c r="C411" s="39"/>
      <c r="D411" s="39"/>
      <c r="E411" s="39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</row>
    <row r="412" spans="1:63" s="5" customFormat="1" x14ac:dyDescent="0.15">
      <c r="A412" s="37"/>
      <c r="B412" s="39"/>
      <c r="C412" s="39"/>
      <c r="D412" s="39"/>
      <c r="E412" s="39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</row>
    <row r="413" spans="1:63" s="5" customFormat="1" x14ac:dyDescent="0.15">
      <c r="A413" s="37"/>
      <c r="B413" s="39"/>
      <c r="C413" s="39"/>
      <c r="D413" s="39"/>
      <c r="E413" s="39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</row>
    <row r="414" spans="1:63" s="5" customFormat="1" x14ac:dyDescent="0.15">
      <c r="A414" s="37"/>
      <c r="B414" s="39"/>
      <c r="C414" s="39"/>
      <c r="D414" s="39"/>
      <c r="E414" s="39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</row>
    <row r="415" spans="1:63" s="5" customFormat="1" x14ac:dyDescent="0.15">
      <c r="A415" s="37"/>
      <c r="B415" s="39"/>
      <c r="C415" s="39"/>
      <c r="D415" s="39"/>
      <c r="E415" s="39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</row>
    <row r="416" spans="1:63" s="5" customFormat="1" x14ac:dyDescent="0.15">
      <c r="A416" s="37"/>
      <c r="B416" s="39"/>
      <c r="C416" s="39"/>
      <c r="D416" s="39"/>
      <c r="E416" s="39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</row>
    <row r="417" spans="1:63" s="5" customFormat="1" x14ac:dyDescent="0.15">
      <c r="A417" s="37"/>
      <c r="B417" s="39"/>
      <c r="C417" s="39"/>
      <c r="D417" s="39"/>
      <c r="E417" s="39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</row>
    <row r="418" spans="1:63" s="5" customFormat="1" x14ac:dyDescent="0.15">
      <c r="A418" s="37"/>
      <c r="B418" s="39"/>
      <c r="C418" s="39"/>
      <c r="D418" s="39"/>
      <c r="E418" s="39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</row>
    <row r="419" spans="1:63" s="5" customFormat="1" x14ac:dyDescent="0.15">
      <c r="A419" s="37"/>
      <c r="B419" s="39"/>
      <c r="C419" s="39"/>
      <c r="D419" s="39"/>
      <c r="E419" s="39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</row>
    <row r="420" spans="1:63" s="5" customFormat="1" x14ac:dyDescent="0.15">
      <c r="A420" s="37"/>
      <c r="B420" s="39"/>
      <c r="C420" s="39"/>
      <c r="D420" s="39"/>
      <c r="E420" s="39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</row>
    <row r="421" spans="1:63" s="5" customFormat="1" x14ac:dyDescent="0.15">
      <c r="A421" s="37"/>
      <c r="B421" s="39"/>
      <c r="C421" s="39"/>
      <c r="D421" s="39"/>
      <c r="E421" s="39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</row>
    <row r="422" spans="1:63" s="5" customFormat="1" x14ac:dyDescent="0.15">
      <c r="A422" s="37"/>
      <c r="B422" s="39"/>
      <c r="C422" s="39"/>
      <c r="D422" s="39"/>
      <c r="E422" s="39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</row>
    <row r="423" spans="1:63" s="5" customFormat="1" x14ac:dyDescent="0.15">
      <c r="A423" s="37"/>
      <c r="B423" s="39"/>
      <c r="C423" s="39"/>
      <c r="D423" s="39"/>
      <c r="E423" s="39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</row>
    <row r="424" spans="1:63" s="5" customFormat="1" x14ac:dyDescent="0.15">
      <c r="A424" s="37"/>
      <c r="B424" s="39"/>
      <c r="C424" s="39"/>
      <c r="D424" s="39"/>
      <c r="E424" s="39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</row>
    <row r="425" spans="1:63" s="5" customFormat="1" x14ac:dyDescent="0.15">
      <c r="A425" s="37"/>
      <c r="B425" s="39"/>
      <c r="C425" s="39"/>
      <c r="D425" s="39"/>
      <c r="E425" s="39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</row>
    <row r="426" spans="1:63" s="5" customFormat="1" x14ac:dyDescent="0.15">
      <c r="A426" s="37"/>
      <c r="B426" s="39"/>
      <c r="C426" s="39"/>
      <c r="D426" s="39"/>
      <c r="E426" s="39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</row>
    <row r="427" spans="1:63" s="5" customFormat="1" x14ac:dyDescent="0.15">
      <c r="A427" s="37"/>
      <c r="B427" s="39"/>
      <c r="C427" s="39"/>
      <c r="D427" s="39"/>
      <c r="E427" s="39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</row>
    <row r="428" spans="1:63" s="5" customFormat="1" x14ac:dyDescent="0.15">
      <c r="A428" s="37"/>
      <c r="B428" s="39"/>
      <c r="C428" s="39"/>
      <c r="D428" s="39"/>
      <c r="E428" s="39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</row>
    <row r="429" spans="1:63" s="5" customFormat="1" x14ac:dyDescent="0.15">
      <c r="A429" s="37"/>
      <c r="B429" s="39"/>
      <c r="C429" s="39"/>
      <c r="D429" s="39"/>
      <c r="E429" s="39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</row>
    <row r="430" spans="1:63" s="5" customFormat="1" x14ac:dyDescent="0.15">
      <c r="A430" s="37"/>
      <c r="B430" s="39"/>
      <c r="C430" s="39"/>
      <c r="D430" s="39"/>
      <c r="E430" s="39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</row>
    <row r="431" spans="1:63" s="5" customFormat="1" x14ac:dyDescent="0.15">
      <c r="A431" s="37"/>
      <c r="B431" s="39"/>
      <c r="C431" s="39"/>
      <c r="D431" s="39"/>
      <c r="E431" s="39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</row>
    <row r="432" spans="1:63" s="5" customFormat="1" x14ac:dyDescent="0.15">
      <c r="A432" s="37"/>
      <c r="B432" s="39"/>
      <c r="C432" s="39"/>
      <c r="D432" s="39"/>
      <c r="E432" s="39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</row>
    <row r="433" spans="1:63" s="5" customFormat="1" x14ac:dyDescent="0.15">
      <c r="A433" s="37"/>
      <c r="B433" s="39"/>
      <c r="C433" s="39"/>
      <c r="D433" s="39"/>
      <c r="E433" s="39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</row>
    <row r="434" spans="1:63" s="5" customFormat="1" x14ac:dyDescent="0.15">
      <c r="A434" s="37"/>
      <c r="B434" s="39"/>
      <c r="C434" s="39"/>
      <c r="D434" s="39"/>
      <c r="E434" s="39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</row>
    <row r="435" spans="1:63" s="5" customFormat="1" x14ac:dyDescent="0.15">
      <c r="A435" s="37"/>
      <c r="B435" s="39"/>
      <c r="C435" s="39"/>
      <c r="D435" s="39"/>
      <c r="E435" s="39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</row>
    <row r="436" spans="1:63" s="5" customFormat="1" x14ac:dyDescent="0.15">
      <c r="A436" s="37"/>
      <c r="B436" s="39"/>
      <c r="C436" s="39"/>
      <c r="D436" s="39"/>
      <c r="E436" s="39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</row>
    <row r="437" spans="1:63" s="5" customFormat="1" x14ac:dyDescent="0.15">
      <c r="A437" s="37"/>
      <c r="B437" s="39"/>
      <c r="C437" s="39"/>
      <c r="D437" s="39"/>
      <c r="E437" s="39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</row>
    <row r="438" spans="1:63" s="5" customFormat="1" x14ac:dyDescent="0.15">
      <c r="A438" s="37"/>
      <c r="B438" s="39"/>
      <c r="C438" s="39"/>
      <c r="D438" s="39"/>
      <c r="E438" s="39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</row>
    <row r="439" spans="1:63" s="5" customFormat="1" x14ac:dyDescent="0.15">
      <c r="A439" s="37"/>
      <c r="B439" s="39"/>
      <c r="C439" s="39"/>
      <c r="D439" s="39"/>
      <c r="E439" s="39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</row>
    <row r="440" spans="1:63" s="5" customFormat="1" x14ac:dyDescent="0.15">
      <c r="A440" s="37"/>
      <c r="B440" s="39"/>
      <c r="C440" s="39"/>
      <c r="D440" s="39"/>
      <c r="E440" s="39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</row>
    <row r="441" spans="1:63" s="5" customFormat="1" x14ac:dyDescent="0.15">
      <c r="A441" s="37"/>
      <c r="B441" s="39"/>
      <c r="C441" s="39"/>
      <c r="D441" s="39"/>
      <c r="E441" s="39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</row>
    <row r="442" spans="1:63" s="5" customFormat="1" x14ac:dyDescent="0.15">
      <c r="A442" s="37"/>
      <c r="B442" s="39"/>
      <c r="C442" s="39"/>
      <c r="D442" s="39"/>
      <c r="E442" s="39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</row>
    <row r="443" spans="1:63" s="5" customFormat="1" x14ac:dyDescent="0.15">
      <c r="A443" s="37"/>
      <c r="B443" s="39"/>
      <c r="C443" s="39"/>
      <c r="D443" s="39"/>
      <c r="E443" s="39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</row>
    <row r="444" spans="1:63" s="5" customFormat="1" x14ac:dyDescent="0.15">
      <c r="A444" s="37"/>
      <c r="B444" s="39"/>
      <c r="C444" s="39"/>
      <c r="D444" s="39"/>
      <c r="E444" s="39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</row>
    <row r="445" spans="1:63" s="5" customFormat="1" x14ac:dyDescent="0.15">
      <c r="A445" s="37"/>
      <c r="B445" s="39"/>
      <c r="C445" s="39"/>
      <c r="D445" s="39"/>
      <c r="E445" s="39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</row>
    <row r="446" spans="1:63" s="5" customFormat="1" x14ac:dyDescent="0.15">
      <c r="A446" s="37"/>
      <c r="B446" s="39"/>
      <c r="C446" s="39"/>
      <c r="D446" s="39"/>
      <c r="E446" s="39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</row>
    <row r="447" spans="1:63" s="5" customFormat="1" x14ac:dyDescent="0.15">
      <c r="A447" s="37"/>
      <c r="B447" s="39"/>
      <c r="C447" s="39"/>
      <c r="D447" s="39"/>
      <c r="E447" s="39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</row>
    <row r="448" spans="1:63" s="5" customFormat="1" x14ac:dyDescent="0.15">
      <c r="A448" s="37"/>
      <c r="B448" s="39"/>
      <c r="C448" s="39"/>
      <c r="D448" s="39"/>
      <c r="E448" s="39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</row>
    <row r="449" spans="1:63" s="5" customFormat="1" x14ac:dyDescent="0.15">
      <c r="A449" s="37"/>
      <c r="B449" s="39"/>
      <c r="C449" s="39"/>
      <c r="D449" s="39"/>
      <c r="E449" s="39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</row>
    <row r="450" spans="1:63" s="5" customFormat="1" x14ac:dyDescent="0.15">
      <c r="A450" s="37"/>
      <c r="B450" s="39"/>
      <c r="C450" s="39"/>
      <c r="D450" s="39"/>
      <c r="E450" s="39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</row>
    <row r="451" spans="1:63" s="5" customFormat="1" x14ac:dyDescent="0.15">
      <c r="A451" s="37"/>
      <c r="B451" s="39"/>
      <c r="C451" s="39"/>
      <c r="D451" s="39"/>
      <c r="E451" s="39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</row>
    <row r="452" spans="1:63" s="5" customFormat="1" x14ac:dyDescent="0.15">
      <c r="A452" s="37"/>
      <c r="B452" s="39"/>
      <c r="C452" s="39"/>
      <c r="D452" s="39"/>
      <c r="E452" s="39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</row>
    <row r="453" spans="1:63" s="5" customFormat="1" x14ac:dyDescent="0.15">
      <c r="A453" s="37"/>
      <c r="B453" s="39"/>
      <c r="C453" s="39"/>
      <c r="D453" s="39"/>
      <c r="E453" s="39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</row>
    <row r="454" spans="1:63" s="5" customFormat="1" x14ac:dyDescent="0.15">
      <c r="A454" s="37"/>
      <c r="B454" s="39"/>
      <c r="C454" s="39"/>
      <c r="D454" s="39"/>
      <c r="E454" s="39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</row>
    <row r="455" spans="1:63" s="5" customFormat="1" x14ac:dyDescent="0.15">
      <c r="A455" s="37"/>
      <c r="B455" s="39"/>
      <c r="C455" s="39"/>
      <c r="D455" s="39"/>
      <c r="E455" s="39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</row>
    <row r="456" spans="1:63" s="5" customFormat="1" x14ac:dyDescent="0.15">
      <c r="A456" s="37"/>
      <c r="B456" s="39"/>
      <c r="C456" s="39"/>
      <c r="D456" s="39"/>
      <c r="E456" s="39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</row>
    <row r="457" spans="1:63" s="5" customFormat="1" x14ac:dyDescent="0.15">
      <c r="A457" s="37"/>
      <c r="B457" s="39"/>
      <c r="C457" s="39"/>
      <c r="D457" s="39"/>
      <c r="E457" s="39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</row>
    <row r="458" spans="1:63" s="5" customFormat="1" x14ac:dyDescent="0.15">
      <c r="A458" s="37"/>
      <c r="B458" s="39"/>
      <c r="C458" s="39"/>
      <c r="D458" s="39"/>
      <c r="E458" s="39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</row>
    <row r="459" spans="1:63" s="5" customFormat="1" x14ac:dyDescent="0.15">
      <c r="A459" s="37"/>
      <c r="B459" s="39"/>
      <c r="C459" s="39"/>
      <c r="D459" s="39"/>
      <c r="E459" s="39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</row>
    <row r="460" spans="1:63" s="5" customFormat="1" x14ac:dyDescent="0.15">
      <c r="A460" s="37"/>
      <c r="B460" s="39"/>
      <c r="C460" s="39"/>
      <c r="D460" s="39"/>
      <c r="E460" s="39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</row>
    <row r="461" spans="1:63" s="5" customFormat="1" x14ac:dyDescent="0.15">
      <c r="A461" s="37"/>
      <c r="B461" s="39"/>
      <c r="C461" s="39"/>
      <c r="D461" s="39"/>
      <c r="E461" s="39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</row>
    <row r="462" spans="1:63" s="5" customFormat="1" x14ac:dyDescent="0.15">
      <c r="A462" s="37"/>
      <c r="B462" s="39"/>
      <c r="C462" s="39"/>
      <c r="D462" s="39"/>
      <c r="E462" s="39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</row>
    <row r="463" spans="1:63" s="5" customFormat="1" x14ac:dyDescent="0.15">
      <c r="A463" s="37"/>
      <c r="B463" s="39"/>
      <c r="C463" s="39"/>
      <c r="D463" s="39"/>
      <c r="E463" s="39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</row>
    <row r="464" spans="1:63" s="5" customFormat="1" x14ac:dyDescent="0.15">
      <c r="A464" s="37"/>
      <c r="B464" s="39"/>
      <c r="C464" s="39"/>
      <c r="D464" s="39"/>
      <c r="E464" s="39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</row>
    <row r="465" spans="1:63" s="5" customFormat="1" x14ac:dyDescent="0.15">
      <c r="A465" s="37"/>
      <c r="B465" s="39"/>
      <c r="C465" s="39"/>
      <c r="D465" s="39"/>
      <c r="E465" s="39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</row>
    <row r="466" spans="1:63" s="5" customFormat="1" x14ac:dyDescent="0.15">
      <c r="A466" s="37"/>
      <c r="B466" s="39"/>
      <c r="C466" s="39"/>
      <c r="D466" s="39"/>
      <c r="E466" s="39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</row>
    <row r="467" spans="1:63" s="5" customFormat="1" x14ac:dyDescent="0.15">
      <c r="A467" s="37"/>
      <c r="B467" s="39"/>
      <c r="C467" s="39"/>
      <c r="D467" s="39"/>
      <c r="E467" s="39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</row>
    <row r="468" spans="1:63" s="5" customFormat="1" x14ac:dyDescent="0.15">
      <c r="A468" s="37"/>
      <c r="B468" s="39"/>
      <c r="C468" s="39"/>
      <c r="D468" s="39"/>
      <c r="E468" s="39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</row>
    <row r="469" spans="1:63" s="5" customFormat="1" x14ac:dyDescent="0.15">
      <c r="A469" s="37"/>
      <c r="B469" s="39"/>
      <c r="C469" s="39"/>
      <c r="D469" s="39"/>
      <c r="E469" s="39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</row>
    <row r="470" spans="1:63" s="5" customFormat="1" x14ac:dyDescent="0.15">
      <c r="A470" s="37"/>
      <c r="B470" s="39"/>
      <c r="C470" s="39"/>
      <c r="D470" s="39"/>
      <c r="E470" s="39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</row>
    <row r="471" spans="1:63" s="5" customFormat="1" x14ac:dyDescent="0.15">
      <c r="A471" s="37"/>
      <c r="B471" s="39"/>
      <c r="C471" s="39"/>
      <c r="D471" s="39"/>
      <c r="E471" s="39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</row>
    <row r="472" spans="1:63" s="5" customFormat="1" x14ac:dyDescent="0.15">
      <c r="A472" s="37"/>
      <c r="B472" s="39"/>
      <c r="C472" s="39"/>
      <c r="D472" s="39"/>
      <c r="E472" s="39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</row>
    <row r="473" spans="1:63" s="5" customFormat="1" x14ac:dyDescent="0.15">
      <c r="A473" s="37"/>
      <c r="B473" s="39"/>
      <c r="C473" s="39"/>
      <c r="D473" s="39"/>
      <c r="E473" s="39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</row>
    <row r="474" spans="1:63" s="5" customFormat="1" x14ac:dyDescent="0.15">
      <c r="A474" s="37"/>
      <c r="B474" s="39"/>
      <c r="C474" s="39"/>
      <c r="D474" s="39"/>
      <c r="E474" s="39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</row>
    <row r="475" spans="1:63" s="5" customFormat="1" x14ac:dyDescent="0.15">
      <c r="A475" s="37"/>
      <c r="B475" s="39"/>
      <c r="C475" s="39"/>
      <c r="D475" s="39"/>
      <c r="E475" s="39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</row>
    <row r="476" spans="1:63" s="5" customFormat="1" x14ac:dyDescent="0.15">
      <c r="A476" s="37"/>
      <c r="B476" s="39"/>
      <c r="C476" s="39"/>
      <c r="D476" s="39"/>
      <c r="E476" s="39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</row>
    <row r="477" spans="1:63" s="5" customFormat="1" x14ac:dyDescent="0.15">
      <c r="A477" s="37"/>
      <c r="B477" s="39"/>
      <c r="C477" s="39"/>
      <c r="D477" s="39"/>
      <c r="E477" s="39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</row>
    <row r="478" spans="1:63" s="5" customFormat="1" x14ac:dyDescent="0.15">
      <c r="A478" s="37"/>
      <c r="B478" s="39"/>
      <c r="C478" s="39"/>
      <c r="D478" s="39"/>
      <c r="E478" s="39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</row>
    <row r="479" spans="1:63" s="5" customFormat="1" x14ac:dyDescent="0.15">
      <c r="A479" s="37"/>
      <c r="B479" s="39"/>
      <c r="C479" s="39"/>
      <c r="D479" s="39"/>
      <c r="E479" s="39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</row>
    <row r="480" spans="1:63" s="5" customFormat="1" x14ac:dyDescent="0.15">
      <c r="A480" s="37"/>
      <c r="B480" s="39"/>
      <c r="C480" s="39"/>
      <c r="D480" s="39"/>
      <c r="E480" s="39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</row>
    <row r="481" spans="1:63" s="5" customFormat="1" x14ac:dyDescent="0.15">
      <c r="A481" s="37"/>
      <c r="B481" s="39"/>
      <c r="C481" s="39"/>
      <c r="D481" s="39"/>
      <c r="E481" s="39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</row>
    <row r="482" spans="1:63" s="5" customFormat="1" x14ac:dyDescent="0.15">
      <c r="A482" s="37"/>
      <c r="B482" s="39"/>
      <c r="C482" s="39"/>
      <c r="D482" s="39"/>
      <c r="E482" s="39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</row>
    <row r="483" spans="1:63" s="5" customFormat="1" x14ac:dyDescent="0.15">
      <c r="A483" s="37"/>
      <c r="B483" s="39"/>
      <c r="C483" s="39"/>
      <c r="D483" s="39"/>
      <c r="E483" s="39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</row>
    <row r="484" spans="1:63" s="5" customFormat="1" x14ac:dyDescent="0.15">
      <c r="A484" s="37"/>
      <c r="B484" s="39"/>
      <c r="C484" s="39"/>
      <c r="D484" s="39"/>
      <c r="E484" s="39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</row>
    <row r="485" spans="1:63" s="5" customFormat="1" x14ac:dyDescent="0.15">
      <c r="A485" s="37"/>
      <c r="B485" s="39"/>
      <c r="C485" s="39"/>
      <c r="D485" s="39"/>
      <c r="E485" s="39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</row>
    <row r="486" spans="1:63" s="5" customFormat="1" x14ac:dyDescent="0.15">
      <c r="A486" s="37"/>
      <c r="B486" s="39"/>
      <c r="C486" s="39"/>
      <c r="D486" s="39"/>
      <c r="E486" s="39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</row>
    <row r="487" spans="1:63" s="5" customFormat="1" x14ac:dyDescent="0.15">
      <c r="A487" s="40"/>
      <c r="B487" s="41"/>
      <c r="C487" s="41"/>
      <c r="D487" s="41"/>
      <c r="E487" s="41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</row>
    <row r="488" spans="1:63" s="5" customFormat="1" x14ac:dyDescent="0.15">
      <c r="B488" s="6"/>
      <c r="C488" s="6"/>
      <c r="D488" s="6"/>
      <c r="E488" s="6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</row>
    <row r="489" spans="1:63" s="5" customFormat="1" x14ac:dyDescent="0.15">
      <c r="B489" s="6"/>
      <c r="C489" s="6"/>
      <c r="D489" s="6"/>
      <c r="E489" s="6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</row>
    <row r="490" spans="1:63" s="5" customFormat="1" x14ac:dyDescent="0.15">
      <c r="B490" s="6"/>
      <c r="C490" s="6"/>
      <c r="D490" s="6"/>
      <c r="E490" s="6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</row>
    <row r="491" spans="1:63" s="5" customFormat="1" x14ac:dyDescent="0.15">
      <c r="B491" s="6"/>
      <c r="C491" s="6"/>
      <c r="D491" s="6"/>
      <c r="E491" s="6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</row>
    <row r="492" spans="1:63" s="5" customFormat="1" x14ac:dyDescent="0.15">
      <c r="B492" s="6"/>
      <c r="C492" s="6"/>
      <c r="D492" s="6"/>
      <c r="E492" s="6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</row>
    <row r="493" spans="1:63" s="5" customFormat="1" x14ac:dyDescent="0.15">
      <c r="B493" s="6"/>
      <c r="C493" s="6"/>
      <c r="D493" s="6"/>
      <c r="E493" s="6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</row>
    <row r="494" spans="1:63" s="5" customFormat="1" x14ac:dyDescent="0.15">
      <c r="B494" s="6"/>
      <c r="C494" s="6"/>
      <c r="D494" s="6"/>
      <c r="E494" s="6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</row>
    <row r="495" spans="1:63" s="5" customFormat="1" x14ac:dyDescent="0.15">
      <c r="B495" s="6"/>
      <c r="C495" s="6"/>
      <c r="D495" s="6"/>
      <c r="E495" s="6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</row>
    <row r="496" spans="1:63" s="5" customFormat="1" x14ac:dyDescent="0.15">
      <c r="B496" s="6"/>
      <c r="C496" s="6"/>
      <c r="D496" s="6"/>
      <c r="E496" s="6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</row>
  </sheetData>
  <phoneticPr fontId="1" type="noConversion"/>
  <pageMargins left="0.23622047244094491" right="0.27559055118110237" top="0.39370078740157483" bottom="0.31496062992125984" header="0.19685039370078741" footer="0.15748031496062992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showGridLines="0" zoomScaleNormal="100" workbookViewId="0">
      <pane ySplit="1" topLeftCell="A2" activePane="bottomLeft" state="frozen"/>
      <selection activeCell="B1" sqref="B1"/>
      <selection pane="bottomLeft"/>
    </sheetView>
  </sheetViews>
  <sheetFormatPr defaultColWidth="9" defaultRowHeight="14.25" x14ac:dyDescent="0.15"/>
  <cols>
    <col min="1" max="1" width="39.5" style="7" customWidth="1"/>
    <col min="2" max="5" width="15" style="7" customWidth="1"/>
    <col min="6" max="16384" width="9" style="7"/>
  </cols>
  <sheetData>
    <row r="1" spans="1:5" ht="36" customHeight="1" x14ac:dyDescent="0.15">
      <c r="A1" s="18" t="s">
        <v>248</v>
      </c>
      <c r="B1" s="22" t="str">
        <f>表1资产负债表!B1</f>
        <v>2017年</v>
      </c>
      <c r="C1" s="22" t="str">
        <f>表1资产负债表!C1</f>
        <v>2018年</v>
      </c>
      <c r="D1" s="22" t="str">
        <f>表1资产负债表!D1</f>
        <v>2019年</v>
      </c>
      <c r="E1" s="22" t="str">
        <f>表1资产负债表!E1</f>
        <v>2020年</v>
      </c>
    </row>
    <row r="2" spans="1:5" ht="20.25" customHeight="1" x14ac:dyDescent="0.15">
      <c r="A2" s="17" t="s">
        <v>67</v>
      </c>
      <c r="B2" s="13"/>
      <c r="C2" s="13"/>
      <c r="D2" s="13"/>
      <c r="E2" s="13"/>
    </row>
    <row r="3" spans="1:5" ht="20.25" customHeight="1" x14ac:dyDescent="0.15">
      <c r="A3" s="12" t="s">
        <v>69</v>
      </c>
      <c r="B3" s="13"/>
      <c r="C3" s="13"/>
      <c r="D3" s="13"/>
      <c r="E3" s="13"/>
    </row>
    <row r="4" spans="1:5" ht="20.25" customHeight="1" x14ac:dyDescent="0.15">
      <c r="A4" s="12" t="s">
        <v>70</v>
      </c>
      <c r="B4" s="13"/>
      <c r="C4" s="13"/>
      <c r="D4" s="13"/>
      <c r="E4" s="13"/>
    </row>
    <row r="5" spans="1:5" ht="20.25" customHeight="1" x14ac:dyDescent="0.15">
      <c r="A5" s="12" t="s">
        <v>71</v>
      </c>
      <c r="B5" s="13"/>
      <c r="C5" s="13"/>
      <c r="D5" s="13"/>
      <c r="E5" s="13"/>
    </row>
    <row r="6" spans="1:5" ht="20.25" customHeight="1" x14ac:dyDescent="0.15">
      <c r="A6" s="12" t="s">
        <v>72</v>
      </c>
      <c r="B6" s="13"/>
      <c r="C6" s="13"/>
      <c r="D6" s="13"/>
      <c r="E6" s="13"/>
    </row>
    <row r="7" spans="1:5" ht="20.25" customHeight="1" x14ac:dyDescent="0.15">
      <c r="A7" s="12" t="s">
        <v>73</v>
      </c>
      <c r="B7" s="13"/>
      <c r="C7" s="13"/>
      <c r="D7" s="13"/>
      <c r="E7" s="13"/>
    </row>
    <row r="8" spans="1:5" ht="20.25" customHeight="1" x14ac:dyDescent="0.15">
      <c r="A8" s="12" t="s">
        <v>74</v>
      </c>
      <c r="B8" s="13"/>
      <c r="C8" s="13"/>
      <c r="D8" s="13"/>
      <c r="E8" s="13"/>
    </row>
    <row r="9" spans="1:5" ht="20.25" customHeight="1" x14ac:dyDescent="0.15">
      <c r="A9" s="12" t="s">
        <v>75</v>
      </c>
      <c r="B9" s="13"/>
      <c r="C9" s="13"/>
      <c r="D9" s="13"/>
      <c r="E9" s="13"/>
    </row>
    <row r="10" spans="1:5" ht="20.25" customHeight="1" x14ac:dyDescent="0.15">
      <c r="A10" s="12" t="s">
        <v>209</v>
      </c>
      <c r="B10" s="13"/>
      <c r="C10" s="13"/>
      <c r="D10" s="13"/>
      <c r="E10" s="13"/>
    </row>
    <row r="11" spans="1:5" ht="20.25" customHeight="1" x14ac:dyDescent="0.15">
      <c r="A11" s="12" t="s">
        <v>76</v>
      </c>
      <c r="B11" s="13"/>
      <c r="C11" s="13"/>
      <c r="D11" s="13"/>
      <c r="E11" s="13"/>
    </row>
    <row r="12" spans="1:5" ht="20.25" customHeight="1" x14ac:dyDescent="0.15">
      <c r="A12" s="11" t="s">
        <v>81</v>
      </c>
      <c r="B12" s="21"/>
      <c r="C12" s="21"/>
      <c r="D12" s="21"/>
      <c r="E12" s="21"/>
    </row>
    <row r="13" spans="1:5" ht="20.25" customHeight="1" x14ac:dyDescent="0.15">
      <c r="A13" s="12" t="s">
        <v>77</v>
      </c>
      <c r="B13" s="13"/>
      <c r="C13" s="13"/>
      <c r="D13" s="13"/>
      <c r="E13" s="13"/>
    </row>
    <row r="14" spans="1:5" ht="20.25" customHeight="1" x14ac:dyDescent="0.15">
      <c r="A14" s="12" t="s">
        <v>78</v>
      </c>
      <c r="B14" s="13"/>
      <c r="C14" s="13"/>
      <c r="D14" s="13"/>
      <c r="E14" s="13"/>
    </row>
    <row r="15" spans="1:5" ht="20.25" customHeight="1" x14ac:dyDescent="0.15">
      <c r="A15" s="12" t="s">
        <v>79</v>
      </c>
      <c r="B15" s="13"/>
      <c r="C15" s="13"/>
      <c r="D15" s="13"/>
      <c r="E15" s="13"/>
    </row>
    <row r="16" spans="1:5" ht="20.25" customHeight="1" x14ac:dyDescent="0.15">
      <c r="A16" s="11" t="s">
        <v>82</v>
      </c>
      <c r="B16" s="21"/>
      <c r="C16" s="21"/>
      <c r="D16" s="21"/>
      <c r="E16" s="21"/>
    </row>
    <row r="17" spans="1:5" ht="20.25" customHeight="1" x14ac:dyDescent="0.15">
      <c r="A17" s="12" t="s">
        <v>80</v>
      </c>
      <c r="B17" s="13"/>
      <c r="C17" s="13"/>
      <c r="D17" s="13"/>
      <c r="E17" s="13"/>
    </row>
    <row r="18" spans="1:5" ht="20.25" customHeight="1" x14ac:dyDescent="0.15">
      <c r="A18" s="11" t="s">
        <v>68</v>
      </c>
      <c r="B18" s="21"/>
      <c r="C18" s="21"/>
      <c r="D18" s="21"/>
      <c r="E18" s="21"/>
    </row>
    <row r="19" spans="1:5" ht="14.25" customHeight="1" x14ac:dyDescent="0.15"/>
    <row r="20" spans="1:5" ht="14.25" customHeight="1" x14ac:dyDescent="0.15"/>
    <row r="21" spans="1:5" ht="14.25" customHeight="1" x14ac:dyDescent="0.15"/>
    <row r="22" spans="1:5" ht="14.25" customHeight="1" x14ac:dyDescent="0.15"/>
    <row r="23" spans="1:5" ht="14.25" customHeight="1" x14ac:dyDescent="0.15"/>
    <row r="24" spans="1:5" ht="14.25" customHeight="1" x14ac:dyDescent="0.15"/>
    <row r="25" spans="1:5" ht="14.25" customHeight="1" x14ac:dyDescent="0.15">
      <c r="A25" s="10"/>
    </row>
    <row r="26" spans="1:5" ht="14.25" customHeight="1" x14ac:dyDescent="0.15">
      <c r="A26" s="10"/>
    </row>
    <row r="27" spans="1:5" ht="14.25" customHeight="1" x14ac:dyDescent="0.15">
      <c r="A27" s="9"/>
    </row>
    <row r="28" spans="1:5" ht="14.25" customHeight="1" x14ac:dyDescent="0.15">
      <c r="A28" s="9"/>
    </row>
    <row r="29" spans="1:5" ht="14.25" customHeight="1" x14ac:dyDescent="0.15"/>
    <row r="30" spans="1:5" ht="14.25" customHeight="1" x14ac:dyDescent="0.15"/>
    <row r="31" spans="1:5" ht="14.25" customHeight="1" x14ac:dyDescent="0.15"/>
    <row r="32" spans="1:5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</sheetData>
  <phoneticPr fontId="1" type="noConversion"/>
  <pageMargins left="0.23622047244094491" right="0.23622047244094491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showGridLines="0" tabSelected="1" zoomScaleNormal="100" workbookViewId="0">
      <selection activeCell="I13" sqref="I13"/>
    </sheetView>
  </sheetViews>
  <sheetFormatPr defaultColWidth="9" defaultRowHeight="14.25" customHeight="1" x14ac:dyDescent="0.15"/>
  <cols>
    <col min="1" max="1" width="51.625" style="8" customWidth="1"/>
    <col min="2" max="5" width="15" style="8" customWidth="1"/>
    <col min="6" max="16384" width="9" style="8"/>
  </cols>
  <sheetData>
    <row r="1" spans="1:5" ht="36.75" customHeight="1" x14ac:dyDescent="0.15">
      <c r="A1" s="18" t="s">
        <v>248</v>
      </c>
      <c r="B1" s="22" t="str">
        <f>表1资产负债表!B1</f>
        <v>2017年</v>
      </c>
      <c r="C1" s="22" t="str">
        <f>表1资产负债表!C1</f>
        <v>2018年</v>
      </c>
      <c r="D1" s="22" t="str">
        <f>表1资产负债表!D1</f>
        <v>2019年</v>
      </c>
      <c r="E1" s="22" t="str">
        <f>表1资产负债表!E1</f>
        <v>2020年</v>
      </c>
    </row>
    <row r="2" spans="1:5" ht="18" customHeight="1" x14ac:dyDescent="0.15">
      <c r="A2" s="11" t="s">
        <v>113</v>
      </c>
      <c r="B2" s="19"/>
      <c r="C2" s="19"/>
      <c r="D2" s="19"/>
      <c r="E2" s="19"/>
    </row>
    <row r="3" spans="1:5" ht="18.75" customHeight="1" x14ac:dyDescent="0.15">
      <c r="A3" s="12" t="s">
        <v>8</v>
      </c>
      <c r="B3" s="13"/>
      <c r="C3" s="13"/>
      <c r="D3" s="13"/>
      <c r="E3" s="13"/>
    </row>
    <row r="4" spans="1:5" ht="18.75" customHeight="1" x14ac:dyDescent="0.15">
      <c r="A4" s="12" t="s">
        <v>83</v>
      </c>
      <c r="B4" s="13"/>
      <c r="C4" s="13"/>
      <c r="D4" s="13"/>
      <c r="E4" s="13"/>
    </row>
    <row r="5" spans="1:5" ht="18.75" customHeight="1" x14ac:dyDescent="0.15">
      <c r="A5" s="12" t="s">
        <v>84</v>
      </c>
      <c r="B5" s="13"/>
      <c r="C5" s="13"/>
      <c r="D5" s="13"/>
      <c r="E5" s="13"/>
    </row>
    <row r="6" spans="1:5" ht="18.75" customHeight="1" x14ac:dyDescent="0.15">
      <c r="A6" s="11" t="s">
        <v>85</v>
      </c>
      <c r="B6" s="20"/>
      <c r="C6" s="20"/>
      <c r="D6" s="20"/>
      <c r="E6" s="20"/>
    </row>
    <row r="7" spans="1:5" ht="18.75" customHeight="1" x14ac:dyDescent="0.15">
      <c r="A7" s="12" t="s">
        <v>86</v>
      </c>
      <c r="B7" s="13"/>
      <c r="C7" s="13"/>
      <c r="D7" s="13"/>
      <c r="E7" s="13"/>
    </row>
    <row r="8" spans="1:5" ht="18.75" customHeight="1" x14ac:dyDescent="0.15">
      <c r="A8" s="12" t="s">
        <v>9</v>
      </c>
      <c r="B8" s="13"/>
      <c r="C8" s="13"/>
      <c r="D8" s="13"/>
      <c r="E8" s="13"/>
    </row>
    <row r="9" spans="1:5" ht="18.75" customHeight="1" x14ac:dyDescent="0.15">
      <c r="A9" s="12" t="s">
        <v>87</v>
      </c>
      <c r="B9" s="13"/>
      <c r="C9" s="13"/>
      <c r="D9" s="13"/>
      <c r="E9" s="13"/>
    </row>
    <row r="10" spans="1:5" ht="18.75" customHeight="1" x14ac:dyDescent="0.15">
      <c r="A10" s="12" t="s">
        <v>88</v>
      </c>
      <c r="B10" s="13"/>
      <c r="C10" s="13"/>
      <c r="D10" s="13"/>
      <c r="E10" s="13"/>
    </row>
    <row r="11" spans="1:5" ht="18.75" customHeight="1" x14ac:dyDescent="0.15">
      <c r="A11" s="11" t="s">
        <v>89</v>
      </c>
      <c r="B11" s="20"/>
      <c r="C11" s="20"/>
      <c r="D11" s="20"/>
      <c r="E11" s="20"/>
    </row>
    <row r="12" spans="1:5" ht="18.75" customHeight="1" x14ac:dyDescent="0.15">
      <c r="A12" s="11" t="s">
        <v>90</v>
      </c>
      <c r="B12" s="20"/>
      <c r="C12" s="20"/>
      <c r="D12" s="20"/>
      <c r="E12" s="20"/>
    </row>
    <row r="13" spans="1:5" ht="18.75" customHeight="1" x14ac:dyDescent="0.15">
      <c r="A13" s="11" t="s">
        <v>114</v>
      </c>
      <c r="B13" s="14"/>
      <c r="C13" s="14"/>
      <c r="D13" s="14"/>
      <c r="E13" s="14"/>
    </row>
    <row r="14" spans="1:5" ht="18.75" customHeight="1" x14ac:dyDescent="0.15">
      <c r="A14" s="12" t="s">
        <v>91</v>
      </c>
      <c r="B14" s="13"/>
      <c r="C14" s="13"/>
      <c r="D14" s="13"/>
      <c r="E14" s="13"/>
    </row>
    <row r="15" spans="1:5" ht="18.75" customHeight="1" x14ac:dyDescent="0.15">
      <c r="A15" s="12" t="s">
        <v>92</v>
      </c>
      <c r="B15" s="13"/>
      <c r="C15" s="13"/>
      <c r="D15" s="13"/>
      <c r="E15" s="13"/>
    </row>
    <row r="16" spans="1:5" ht="18.75" customHeight="1" x14ac:dyDescent="0.15">
      <c r="A16" s="12" t="s">
        <v>93</v>
      </c>
      <c r="B16" s="13"/>
      <c r="C16" s="13"/>
      <c r="D16" s="13"/>
      <c r="E16" s="13"/>
    </row>
    <row r="17" spans="1:5" ht="18.75" customHeight="1" x14ac:dyDescent="0.15">
      <c r="A17" s="12" t="s">
        <v>94</v>
      </c>
      <c r="B17" s="13"/>
      <c r="C17" s="13"/>
      <c r="D17" s="13"/>
      <c r="E17" s="13"/>
    </row>
    <row r="18" spans="1:5" ht="18.75" customHeight="1" x14ac:dyDescent="0.15">
      <c r="A18" s="12" t="s">
        <v>95</v>
      </c>
      <c r="B18" s="13"/>
      <c r="C18" s="13"/>
      <c r="D18" s="13"/>
      <c r="E18" s="13"/>
    </row>
    <row r="19" spans="1:5" ht="18.75" customHeight="1" x14ac:dyDescent="0.15">
      <c r="A19" s="11" t="s">
        <v>96</v>
      </c>
      <c r="B19" s="20"/>
      <c r="C19" s="20"/>
      <c r="D19" s="20"/>
      <c r="E19" s="20"/>
    </row>
    <row r="20" spans="1:5" ht="18.75" customHeight="1" x14ac:dyDescent="0.15">
      <c r="A20" s="12" t="s">
        <v>97</v>
      </c>
      <c r="B20" s="13"/>
      <c r="C20" s="13"/>
      <c r="D20" s="13"/>
      <c r="E20" s="13"/>
    </row>
    <row r="21" spans="1:5" ht="18.75" customHeight="1" x14ac:dyDescent="0.15">
      <c r="A21" s="12" t="s">
        <v>98</v>
      </c>
      <c r="B21" s="13"/>
      <c r="C21" s="13"/>
      <c r="D21" s="13"/>
      <c r="E21" s="13"/>
    </row>
    <row r="22" spans="1:5" ht="18.75" customHeight="1" x14ac:dyDescent="0.15">
      <c r="A22" s="12" t="s">
        <v>99</v>
      </c>
      <c r="B22" s="13"/>
      <c r="C22" s="13"/>
      <c r="D22" s="13"/>
      <c r="E22" s="13"/>
    </row>
    <row r="23" spans="1:5" ht="18.75" customHeight="1" x14ac:dyDescent="0.15">
      <c r="A23" s="12" t="s">
        <v>100</v>
      </c>
      <c r="B23" s="13"/>
      <c r="C23" s="13"/>
      <c r="D23" s="13"/>
      <c r="E23" s="13"/>
    </row>
    <row r="24" spans="1:5" ht="18.75" customHeight="1" x14ac:dyDescent="0.15">
      <c r="A24" s="11" t="s">
        <v>101</v>
      </c>
      <c r="B24" s="20"/>
      <c r="C24" s="20"/>
      <c r="D24" s="20"/>
      <c r="E24" s="20"/>
    </row>
    <row r="25" spans="1:5" ht="18.75" customHeight="1" x14ac:dyDescent="0.15">
      <c r="A25" s="11" t="s">
        <v>102</v>
      </c>
      <c r="B25" s="20"/>
      <c r="C25" s="20"/>
      <c r="D25" s="20"/>
      <c r="E25" s="20"/>
    </row>
    <row r="26" spans="1:5" ht="18.75" customHeight="1" x14ac:dyDescent="0.15">
      <c r="A26" s="11" t="s">
        <v>103</v>
      </c>
      <c r="B26" s="14"/>
      <c r="C26" s="14"/>
      <c r="D26" s="14"/>
      <c r="E26" s="14"/>
    </row>
    <row r="27" spans="1:5" ht="18.75" customHeight="1" x14ac:dyDescent="0.15">
      <c r="A27" s="12" t="s">
        <v>104</v>
      </c>
      <c r="B27" s="13"/>
      <c r="C27" s="13"/>
      <c r="D27" s="13"/>
      <c r="E27" s="13"/>
    </row>
    <row r="28" spans="1:5" ht="18.75" customHeight="1" x14ac:dyDescent="0.15">
      <c r="A28" s="12" t="s">
        <v>105</v>
      </c>
      <c r="B28" s="13"/>
      <c r="C28" s="13"/>
      <c r="D28" s="13"/>
      <c r="E28" s="13"/>
    </row>
    <row r="29" spans="1:5" ht="18.75" customHeight="1" x14ac:dyDescent="0.15">
      <c r="A29" s="12" t="s">
        <v>106</v>
      </c>
      <c r="B29" s="13"/>
      <c r="C29" s="13"/>
      <c r="D29" s="13"/>
      <c r="E29" s="13"/>
    </row>
    <row r="30" spans="1:5" ht="18.75" customHeight="1" x14ac:dyDescent="0.15">
      <c r="A30" s="11" t="s">
        <v>107</v>
      </c>
      <c r="B30" s="20"/>
      <c r="C30" s="20"/>
      <c r="D30" s="20"/>
      <c r="E30" s="20"/>
    </row>
    <row r="31" spans="1:5" ht="18.75" customHeight="1" x14ac:dyDescent="0.15">
      <c r="A31" s="12" t="s">
        <v>108</v>
      </c>
      <c r="B31" s="13"/>
      <c r="C31" s="13"/>
      <c r="D31" s="13"/>
      <c r="E31" s="13"/>
    </row>
    <row r="32" spans="1:5" ht="18.75" customHeight="1" x14ac:dyDescent="0.15">
      <c r="A32" s="12" t="s">
        <v>109</v>
      </c>
      <c r="B32" s="13"/>
      <c r="C32" s="13"/>
      <c r="D32" s="13"/>
      <c r="E32" s="13"/>
    </row>
    <row r="33" spans="1:5" ht="18.75" customHeight="1" x14ac:dyDescent="0.15">
      <c r="A33" s="12" t="s">
        <v>110</v>
      </c>
      <c r="B33" s="13"/>
      <c r="C33" s="13"/>
      <c r="D33" s="13"/>
      <c r="E33" s="13"/>
    </row>
    <row r="34" spans="1:5" ht="18.75" customHeight="1" x14ac:dyDescent="0.15">
      <c r="A34" s="11" t="s">
        <v>111</v>
      </c>
      <c r="B34" s="20"/>
      <c r="C34" s="20"/>
      <c r="D34" s="20"/>
      <c r="E34" s="20"/>
    </row>
    <row r="35" spans="1:5" ht="18.75" customHeight="1" x14ac:dyDescent="0.15">
      <c r="A35" s="11" t="s">
        <v>112</v>
      </c>
      <c r="B35" s="20"/>
      <c r="C35" s="20"/>
      <c r="D35" s="20"/>
      <c r="E35" s="20"/>
    </row>
    <row r="36" spans="1:5" ht="18.75" customHeight="1" x14ac:dyDescent="0.15">
      <c r="A36" s="15" t="s">
        <v>242</v>
      </c>
      <c r="B36" s="20"/>
      <c r="C36" s="20"/>
      <c r="D36" s="20"/>
      <c r="E36" s="20"/>
    </row>
    <row r="37" spans="1:5" ht="18.75" customHeight="1" x14ac:dyDescent="0.15">
      <c r="A37" s="15" t="s">
        <v>115</v>
      </c>
      <c r="B37" s="20"/>
      <c r="C37" s="20"/>
      <c r="D37" s="20"/>
      <c r="E37" s="2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0"/>
  <sheetViews>
    <sheetView zoomScaleNormal="100" workbookViewId="0">
      <pane ySplit="1" topLeftCell="A20" activePane="bottomLeft" state="frozen"/>
      <selection pane="bottomLeft" activeCell="D21" sqref="D21"/>
    </sheetView>
  </sheetViews>
  <sheetFormatPr defaultColWidth="8.75" defaultRowHeight="12" x14ac:dyDescent="0.15"/>
  <cols>
    <col min="1" max="1" width="30.875" style="24" customWidth="1"/>
    <col min="2" max="2" width="11.375" style="24" customWidth="1"/>
    <col min="3" max="6" width="9.625" style="24" customWidth="1"/>
    <col min="7" max="16384" width="8.75" style="24"/>
  </cols>
  <sheetData>
    <row r="1" spans="1:6" ht="12.6" customHeight="1" x14ac:dyDescent="0.15">
      <c r="A1" s="24" t="s">
        <v>145</v>
      </c>
      <c r="B1" s="23">
        <v>10000</v>
      </c>
    </row>
    <row r="2" spans="1:6" ht="12.6" customHeight="1" x14ac:dyDescent="0.15"/>
    <row r="3" spans="1:6" ht="12.6" customHeight="1" x14ac:dyDescent="0.15"/>
    <row r="4" spans="1:6" ht="12.6" customHeight="1" x14ac:dyDescent="0.15">
      <c r="B4" s="25" t="str">
        <f>表1资产负债表!B1</f>
        <v>2017年</v>
      </c>
      <c r="C4" s="25" t="str">
        <f>表1资产负债表!C1</f>
        <v>2018年</v>
      </c>
      <c r="D4" s="25" t="str">
        <f>表1资产负债表!D1</f>
        <v>2019年</v>
      </c>
      <c r="E4" s="25" t="str">
        <f>表1资产负债表!E1</f>
        <v>2020年</v>
      </c>
      <c r="F4" s="25" t="e">
        <f>表1资产负债表!#REF!</f>
        <v>#REF!</v>
      </c>
    </row>
    <row r="5" spans="1:6" ht="12.6" customHeight="1" x14ac:dyDescent="0.15">
      <c r="A5" s="24" t="s">
        <v>135</v>
      </c>
      <c r="B5" s="26">
        <f>(表1资产负债表!B34)/B1</f>
        <v>0</v>
      </c>
      <c r="C5" s="26">
        <f>(表1资产负债表!C34)/B1</f>
        <v>0</v>
      </c>
      <c r="D5" s="26">
        <f>(表1资产负债表!D34)/B1</f>
        <v>0</v>
      </c>
      <c r="E5" s="26">
        <f>(表1资产负债表!E34)/B1</f>
        <v>0</v>
      </c>
      <c r="F5" s="26" t="e">
        <f>(表1资产负债表!#REF!)/B1</f>
        <v>#REF!</v>
      </c>
    </row>
    <row r="6" spans="1:6" ht="12.6" customHeight="1" x14ac:dyDescent="0.15">
      <c r="A6" s="24" t="s">
        <v>136</v>
      </c>
      <c r="B6" s="26">
        <f>(表1资产负债表!B57)/B1</f>
        <v>0</v>
      </c>
      <c r="C6" s="26">
        <f>(表1资产负债表!C57)/B1</f>
        <v>0</v>
      </c>
      <c r="D6" s="26">
        <f>(表1资产负债表!D57)/B1</f>
        <v>0</v>
      </c>
      <c r="E6" s="26">
        <f>(表1资产负债表!E57)/B1</f>
        <v>0</v>
      </c>
      <c r="F6" s="26" t="e">
        <f>(表1资产负债表!#REF!)/B1</f>
        <v>#REF!</v>
      </c>
    </row>
    <row r="7" spans="1:6" ht="12.6" customHeight="1" x14ac:dyDescent="0.15">
      <c r="A7" s="24" t="s">
        <v>137</v>
      </c>
      <c r="B7" s="26">
        <f>(表1资产负债表!B67)/B1</f>
        <v>0</v>
      </c>
      <c r="C7" s="26">
        <f>(表1资产负债表!C67)/B1</f>
        <v>0</v>
      </c>
      <c r="D7" s="26">
        <f>(表1资产负债表!D67)/B1</f>
        <v>0</v>
      </c>
      <c r="E7" s="26">
        <f>(表1资产负债表!E67)/B1</f>
        <v>0</v>
      </c>
      <c r="F7" s="26" t="e">
        <f>(表1资产负债表!#REF!)/B1</f>
        <v>#REF!</v>
      </c>
    </row>
    <row r="8" spans="1:6" ht="12.6" customHeight="1" x14ac:dyDescent="0.15">
      <c r="A8" s="24" t="s">
        <v>168</v>
      </c>
      <c r="B8" s="27" t="e">
        <f>B6/B5</f>
        <v>#DIV/0!</v>
      </c>
      <c r="C8" s="27" t="e">
        <f t="shared" ref="C8:F8" si="0">C6/C5</f>
        <v>#DIV/0!</v>
      </c>
      <c r="D8" s="27" t="e">
        <f t="shared" si="0"/>
        <v>#DIV/0!</v>
      </c>
      <c r="E8" s="27" t="e">
        <f t="shared" si="0"/>
        <v>#DIV/0!</v>
      </c>
      <c r="F8" s="27" t="e">
        <f t="shared" si="0"/>
        <v>#REF!</v>
      </c>
    </row>
    <row r="9" spans="1:6" ht="12.6" customHeight="1" x14ac:dyDescent="0.15">
      <c r="B9" s="25" t="str">
        <f>表1资产负债表!C1</f>
        <v>2018年</v>
      </c>
      <c r="C9" s="25" t="str">
        <f>表1资产负债表!D1</f>
        <v>2019年</v>
      </c>
      <c r="D9" s="25" t="str">
        <f>表1资产负债表!E1</f>
        <v>2020年</v>
      </c>
      <c r="E9" s="25" t="e">
        <f>表1资产负债表!#REF!</f>
        <v>#REF!</v>
      </c>
    </row>
    <row r="10" spans="1:6" ht="12.6" customHeight="1" x14ac:dyDescent="0.15">
      <c r="A10" s="24" t="s">
        <v>138</v>
      </c>
      <c r="B10" s="27" t="e">
        <f>B33</f>
        <v>#DIV/0!</v>
      </c>
      <c r="C10" s="27" t="e">
        <f>C33</f>
        <v>#DIV/0!</v>
      </c>
      <c r="D10" s="27" t="e">
        <f>D33</f>
        <v>#DIV/0!</v>
      </c>
      <c r="E10" s="27" t="e">
        <f>E33</f>
        <v>#REF!</v>
      </c>
    </row>
    <row r="11" spans="1:6" ht="12.6" customHeight="1" x14ac:dyDescent="0.15">
      <c r="A11" s="24" t="s">
        <v>139</v>
      </c>
      <c r="B11" s="27" t="e">
        <f t="shared" ref="B11:D12" si="1">(C6-B6)/B6</f>
        <v>#DIV/0!</v>
      </c>
      <c r="C11" s="27" t="e">
        <f t="shared" si="1"/>
        <v>#DIV/0!</v>
      </c>
      <c r="D11" s="27" t="e">
        <f t="shared" si="1"/>
        <v>#DIV/0!</v>
      </c>
      <c r="E11" s="27" t="e">
        <f>(E6-D6)/D6</f>
        <v>#DIV/0!</v>
      </c>
    </row>
    <row r="12" spans="1:6" ht="12.6" customHeight="1" x14ac:dyDescent="0.15">
      <c r="A12" s="24" t="s">
        <v>140</v>
      </c>
      <c r="B12" s="27" t="e">
        <f t="shared" si="1"/>
        <v>#DIV/0!</v>
      </c>
      <c r="C12" s="27" t="e">
        <f t="shared" si="1"/>
        <v>#DIV/0!</v>
      </c>
      <c r="D12" s="27" t="e">
        <f t="shared" si="1"/>
        <v>#DIV/0!</v>
      </c>
      <c r="E12" s="27" t="e">
        <f>(E7-D7)/D7</f>
        <v>#DIV/0!</v>
      </c>
    </row>
    <row r="13" spans="1:6" ht="12.6" customHeight="1" x14ac:dyDescent="0.15">
      <c r="B13" s="25" t="str">
        <f>表1资产负债表!C1</f>
        <v>2018年</v>
      </c>
      <c r="C13" s="25" t="str">
        <f>表1资产负债表!D1</f>
        <v>2019年</v>
      </c>
      <c r="D13" s="25" t="str">
        <f>表1资产负债表!E1</f>
        <v>2020年</v>
      </c>
      <c r="E13" s="25" t="e">
        <f>表1资产负债表!#REF!</f>
        <v>#REF!</v>
      </c>
    </row>
    <row r="14" spans="1:6" ht="12.6" customHeight="1" x14ac:dyDescent="0.15">
      <c r="A14" s="24" t="s">
        <v>141</v>
      </c>
      <c r="B14" s="26">
        <f>B29</f>
        <v>0</v>
      </c>
      <c r="C14" s="26">
        <f>C29</f>
        <v>0</v>
      </c>
      <c r="D14" s="26">
        <f>D29</f>
        <v>0</v>
      </c>
      <c r="E14" s="26" t="e">
        <f>E29</f>
        <v>#REF!</v>
      </c>
    </row>
    <row r="15" spans="1:6" ht="12.6" customHeight="1" x14ac:dyDescent="0.15">
      <c r="A15" s="24" t="s">
        <v>142</v>
      </c>
      <c r="B15" s="26">
        <f>B72</f>
        <v>0</v>
      </c>
      <c r="C15" s="26">
        <f>C72</f>
        <v>0</v>
      </c>
      <c r="D15" s="26">
        <f>D72</f>
        <v>0</v>
      </c>
      <c r="E15" s="26" t="e">
        <f>E72</f>
        <v>#REF!</v>
      </c>
    </row>
    <row r="16" spans="1:6" ht="12.6" customHeight="1" x14ac:dyDescent="0.15">
      <c r="A16" s="24" t="s">
        <v>143</v>
      </c>
      <c r="B16" s="26">
        <f>(表1资产负债表!C67-表1资产负债表!B67)/B1</f>
        <v>0</v>
      </c>
      <c r="C16" s="26">
        <f>(表1资产负债表!D67-表1资产负债表!C67)/B1</f>
        <v>0</v>
      </c>
      <c r="D16" s="26">
        <f>(表1资产负债表!E67-表1资产负债表!D67)/B1</f>
        <v>0</v>
      </c>
      <c r="E16" s="26" t="e">
        <f>(表1资产负债表!#REF!-表1资产负债表!E67)/B1</f>
        <v>#REF!</v>
      </c>
    </row>
    <row r="17" spans="1:6" ht="12.6" customHeight="1" x14ac:dyDescent="0.15"/>
    <row r="18" spans="1:6" ht="12.6" customHeight="1" x14ac:dyDescent="0.15"/>
    <row r="19" spans="1:6" ht="12.6" customHeight="1" x14ac:dyDescent="0.15"/>
    <row r="20" spans="1:6" ht="12.6" customHeight="1" x14ac:dyDescent="0.15">
      <c r="A20" s="23" t="s">
        <v>152</v>
      </c>
    </row>
    <row r="21" spans="1:6" ht="12.6" customHeight="1" x14ac:dyDescent="0.15">
      <c r="B21" s="25" t="str">
        <f>表1资产负债表!B1</f>
        <v>2017年</v>
      </c>
      <c r="C21" s="25" t="str">
        <f>表1资产负债表!C1</f>
        <v>2018年</v>
      </c>
      <c r="D21" s="25" t="str">
        <f>表1资产负债表!D1</f>
        <v>2019年</v>
      </c>
      <c r="E21" s="25" t="str">
        <f>表1资产负债表!E1</f>
        <v>2020年</v>
      </c>
      <c r="F21" s="25" t="e">
        <f>表1资产负债表!#REF!</f>
        <v>#REF!</v>
      </c>
    </row>
    <row r="22" spans="1:6" ht="12.6" customHeight="1" x14ac:dyDescent="0.15">
      <c r="A22" s="24" t="s">
        <v>120</v>
      </c>
      <c r="B22" s="27" t="e">
        <f>表1资产负债表!B15/表1资产负债表!B34</f>
        <v>#DIV/0!</v>
      </c>
      <c r="C22" s="27" t="e">
        <f>表1资产负债表!C15/表1资产负债表!C34</f>
        <v>#DIV/0!</v>
      </c>
      <c r="D22" s="27" t="e">
        <f>表1资产负债表!D15/表1资产负债表!D34</f>
        <v>#DIV/0!</v>
      </c>
      <c r="E22" s="27" t="e">
        <f>表1资产负债表!E15/表1资产负债表!E34</f>
        <v>#DIV/0!</v>
      </c>
      <c r="F22" s="27" t="e">
        <f>表1资产负债表!#REF!/表1资产负债表!#REF!</f>
        <v>#REF!</v>
      </c>
    </row>
    <row r="23" spans="1:6" ht="12.6" customHeight="1" x14ac:dyDescent="0.15">
      <c r="A23" s="24" t="s">
        <v>121</v>
      </c>
      <c r="B23" s="27" t="e">
        <f>表1资产负债表!B33/表1资产负债表!B34</f>
        <v>#DIV/0!</v>
      </c>
      <c r="C23" s="27" t="e">
        <f>表1资产负债表!C33/表1资产负债表!C34</f>
        <v>#DIV/0!</v>
      </c>
      <c r="D23" s="27" t="e">
        <f>表1资产负债表!D33/表1资产负债表!D34</f>
        <v>#DIV/0!</v>
      </c>
      <c r="E23" s="27" t="e">
        <f>表1资产负债表!E33/表1资产负债表!E34</f>
        <v>#DIV/0!</v>
      </c>
      <c r="F23" s="27" t="e">
        <f>表1资产负债表!#REF!/表1资产负债表!#REF!</f>
        <v>#REF!</v>
      </c>
    </row>
    <row r="24" spans="1:6" ht="12.6" hidden="1" customHeight="1" x14ac:dyDescent="0.15">
      <c r="B24" s="27" t="str">
        <f>表1资产负债表!B1</f>
        <v>2017年</v>
      </c>
      <c r="C24" s="27" t="str">
        <f>表1资产负债表!C1</f>
        <v>2018年</v>
      </c>
      <c r="D24" s="27" t="str">
        <f>表1资产负债表!D1</f>
        <v>2019年</v>
      </c>
      <c r="E24" s="27" t="str">
        <f>表1资产负债表!E1</f>
        <v>2020年</v>
      </c>
      <c r="F24" s="25" t="e">
        <f>表1资产负债表!#REF!</f>
        <v>#REF!</v>
      </c>
    </row>
    <row r="25" spans="1:6" ht="12.6" customHeight="1" x14ac:dyDescent="0.15">
      <c r="A25" s="24" t="s">
        <v>151</v>
      </c>
      <c r="B25" s="26">
        <f>B5</f>
        <v>0</v>
      </c>
      <c r="C25" s="26">
        <f t="shared" ref="C25:F25" si="2">C5</f>
        <v>0</v>
      </c>
      <c r="D25" s="26">
        <f t="shared" si="2"/>
        <v>0</v>
      </c>
      <c r="E25" s="26">
        <f t="shared" si="2"/>
        <v>0</v>
      </c>
      <c r="F25" s="26" t="e">
        <f t="shared" si="2"/>
        <v>#REF!</v>
      </c>
    </row>
    <row r="26" spans="1:6" ht="12.6" customHeight="1" x14ac:dyDescent="0.15">
      <c r="A26" s="24" t="s">
        <v>144</v>
      </c>
      <c r="B26" s="26">
        <f>表1资产负债表!B15/B1</f>
        <v>0</v>
      </c>
      <c r="C26" s="26">
        <f>表1资产负债表!C15/B1</f>
        <v>0</v>
      </c>
      <c r="D26" s="26">
        <f>表1资产负债表!D15/B1</f>
        <v>0</v>
      </c>
      <c r="E26" s="26">
        <f>表1资产负债表!E15/B1</f>
        <v>0</v>
      </c>
      <c r="F26" s="26" t="e">
        <f>表1资产负债表!#REF!/B1</f>
        <v>#REF!</v>
      </c>
    </row>
    <row r="27" spans="1:6" ht="12.6" customHeight="1" x14ac:dyDescent="0.15">
      <c r="A27" s="24" t="s">
        <v>119</v>
      </c>
      <c r="B27" s="26">
        <f>表1资产负债表!B33/B1</f>
        <v>0</v>
      </c>
      <c r="C27" s="26">
        <f>表1资产负债表!C33/B1</f>
        <v>0</v>
      </c>
      <c r="D27" s="26">
        <f>表1资产负债表!D33/B1</f>
        <v>0</v>
      </c>
      <c r="E27" s="26">
        <f>表1资产负债表!E33/B1</f>
        <v>0</v>
      </c>
      <c r="F27" s="26" t="e">
        <f>表1资产负债表!#REF!/B1</f>
        <v>#REF!</v>
      </c>
    </row>
    <row r="28" spans="1:6" ht="12.6" customHeight="1" x14ac:dyDescent="0.15">
      <c r="B28" s="25" t="str">
        <f>表1资产负债表!C1</f>
        <v>2018年</v>
      </c>
      <c r="C28" s="25" t="str">
        <f>表1资产负债表!D1</f>
        <v>2019年</v>
      </c>
      <c r="D28" s="25" t="str">
        <f>表1资产负债表!E1</f>
        <v>2020年</v>
      </c>
      <c r="E28" s="25" t="e">
        <f>表1资产负债表!#REF!</f>
        <v>#REF!</v>
      </c>
    </row>
    <row r="29" spans="1:6" ht="12.6" customHeight="1" x14ac:dyDescent="0.15">
      <c r="A29" s="24" t="s">
        <v>148</v>
      </c>
      <c r="B29" s="26">
        <f>(表1资产负债表!C34-表1资产负债表!B34)/B1</f>
        <v>0</v>
      </c>
      <c r="C29" s="26">
        <f>(表1资产负债表!D34-表1资产负债表!C34)/B1</f>
        <v>0</v>
      </c>
      <c r="D29" s="26">
        <f>(表1资产负债表!E34-表1资产负债表!D34)/B1</f>
        <v>0</v>
      </c>
      <c r="E29" s="26" t="e">
        <f>(表1资产负债表!#REF!-表1资产负债表!E34)/B1</f>
        <v>#REF!</v>
      </c>
    </row>
    <row r="30" spans="1:6" ht="12.6" customHeight="1" x14ac:dyDescent="0.15">
      <c r="A30" s="24" t="s">
        <v>149</v>
      </c>
      <c r="B30" s="26">
        <f>(表1资产负债表!C15-表1资产负债表!B15)/B1</f>
        <v>0</v>
      </c>
      <c r="C30" s="26">
        <f>(表1资产负债表!D15-表1资产负债表!C15)/B1</f>
        <v>0</v>
      </c>
      <c r="D30" s="26">
        <f>(表1资产负债表!E15-表1资产负债表!D15)/B1</f>
        <v>0</v>
      </c>
      <c r="E30" s="26" t="e">
        <f>(表1资产负债表!#REF!-表1资产负债表!E15)/B1</f>
        <v>#REF!</v>
      </c>
    </row>
    <row r="31" spans="1:6" ht="12.6" customHeight="1" x14ac:dyDescent="0.15">
      <c r="A31" s="24" t="s">
        <v>150</v>
      </c>
      <c r="B31" s="26">
        <f>(表1资产负债表!C33-表1资产负债表!B33)/B1</f>
        <v>0</v>
      </c>
      <c r="C31" s="26">
        <f>(表1资产负债表!D33-表1资产负债表!C33)/B1</f>
        <v>0</v>
      </c>
      <c r="D31" s="26">
        <f>(表1资产负债表!E33-表1资产负债表!D33)/B1</f>
        <v>0</v>
      </c>
      <c r="E31" s="26" t="e">
        <f>(表1资产负债表!#REF!-表1资产负债表!E33)/B1</f>
        <v>#REF!</v>
      </c>
    </row>
    <row r="32" spans="1:6" ht="12.6" customHeight="1" x14ac:dyDescent="0.15">
      <c r="B32" s="26" t="str">
        <f>表1资产负债表!C1</f>
        <v>2018年</v>
      </c>
      <c r="C32" s="26" t="str">
        <f>表1资产负债表!D1</f>
        <v>2019年</v>
      </c>
      <c r="D32" s="26" t="str">
        <f>表1资产负债表!E1</f>
        <v>2020年</v>
      </c>
      <c r="E32" s="25" t="e">
        <f>表1资产负债表!#REF!</f>
        <v>#REF!</v>
      </c>
    </row>
    <row r="33" spans="1:6" ht="12.6" customHeight="1" x14ac:dyDescent="0.15">
      <c r="A33" s="24" t="s">
        <v>188</v>
      </c>
      <c r="B33" s="27" t="e">
        <f>(表1资产负债表!C34-表1资产负债表!B34)/表1资产负债表!B34</f>
        <v>#DIV/0!</v>
      </c>
      <c r="C33" s="27" t="e">
        <f>(表1资产负债表!D34-表1资产负债表!C34)/表1资产负债表!C34</f>
        <v>#DIV/0!</v>
      </c>
      <c r="D33" s="27" t="e">
        <f>(表1资产负债表!E34-表1资产负债表!D34)/表1资产负债表!D34</f>
        <v>#DIV/0!</v>
      </c>
      <c r="E33" s="27" t="e">
        <f>(表1资产负债表!#REF!-表1资产负债表!E34)/表1资产负债表!E34</f>
        <v>#REF!</v>
      </c>
    </row>
    <row r="34" spans="1:6" ht="12.6" customHeight="1" x14ac:dyDescent="0.15">
      <c r="A34" s="24" t="s">
        <v>189</v>
      </c>
      <c r="B34" s="27" t="e">
        <f>(表1资产负债表!C15-表1资产负债表!B15)/表1资产负债表!B15</f>
        <v>#DIV/0!</v>
      </c>
      <c r="C34" s="27" t="e">
        <f>(表1资产负债表!D15-表1资产负债表!C15)/表1资产负债表!C15</f>
        <v>#DIV/0!</v>
      </c>
      <c r="D34" s="27" t="e">
        <f>(表1资产负债表!E15-表1资产负债表!D15)/表1资产负债表!D15</f>
        <v>#DIV/0!</v>
      </c>
      <c r="E34" s="27" t="e">
        <f>(表1资产负债表!#REF!-表1资产负债表!E15)/表1资产负债表!E15</f>
        <v>#REF!</v>
      </c>
    </row>
    <row r="35" spans="1:6" ht="12.6" customHeight="1" x14ac:dyDescent="0.15">
      <c r="A35" s="24" t="s">
        <v>190</v>
      </c>
      <c r="B35" s="27" t="e">
        <f>(表1资产负债表!C33-表1资产负债表!B33)/表1资产负债表!B33</f>
        <v>#DIV/0!</v>
      </c>
      <c r="C35" s="27" t="e">
        <f>(表1资产负债表!D33-表1资产负债表!C33)/表1资产负债表!C33</f>
        <v>#DIV/0!</v>
      </c>
      <c r="D35" s="27" t="e">
        <f>(表1资产负债表!E33-表1资产负债表!D33)/表1资产负债表!D33</f>
        <v>#DIV/0!</v>
      </c>
      <c r="E35" s="27" t="e">
        <f>(表1资产负债表!#REF!-表1资产负债表!E33)/表1资产负债表!E33</f>
        <v>#REF!</v>
      </c>
    </row>
    <row r="36" spans="1:6" ht="12.6" customHeight="1" x14ac:dyDescent="0.15">
      <c r="B36" s="27"/>
      <c r="C36" s="27"/>
      <c r="D36" s="27"/>
      <c r="E36" s="27"/>
    </row>
    <row r="37" spans="1:6" ht="12.6" customHeight="1" x14ac:dyDescent="0.15">
      <c r="B37" s="27"/>
      <c r="C37" s="27"/>
      <c r="D37" s="27"/>
      <c r="E37" s="27"/>
    </row>
    <row r="38" spans="1:6" ht="12.6" customHeight="1" x14ac:dyDescent="0.15">
      <c r="A38" s="23" t="s">
        <v>153</v>
      </c>
      <c r="B38" s="27"/>
      <c r="C38" s="27"/>
      <c r="D38" s="27"/>
      <c r="E38" s="27"/>
    </row>
    <row r="39" spans="1:6" ht="12.6" customHeight="1" x14ac:dyDescent="0.15">
      <c r="B39" s="26" t="str">
        <f>表1资产负债表!B1</f>
        <v>2017年</v>
      </c>
      <c r="C39" s="26" t="str">
        <f>表1资产负债表!C1</f>
        <v>2018年</v>
      </c>
      <c r="D39" s="26" t="str">
        <f>表1资产负债表!D1</f>
        <v>2019年</v>
      </c>
      <c r="E39" s="26" t="str">
        <f>表1资产负债表!E1</f>
        <v>2020年</v>
      </c>
      <c r="F39" s="25" t="e">
        <f>表1资产负债表!#REF!</f>
        <v>#REF!</v>
      </c>
    </row>
    <row r="40" spans="1:6" ht="12.6" customHeight="1" x14ac:dyDescent="0.15">
      <c r="A40" s="24" t="s">
        <v>10</v>
      </c>
      <c r="B40" s="26">
        <f>表1资产负债表!B2/B1</f>
        <v>0</v>
      </c>
      <c r="C40" s="26">
        <f>表1资产负债表!C2/B1</f>
        <v>0</v>
      </c>
      <c r="D40" s="26">
        <f>表1资产负债表!D2/B1</f>
        <v>0</v>
      </c>
      <c r="E40" s="26">
        <f>表1资产负债表!E2/B1</f>
        <v>0</v>
      </c>
      <c r="F40" s="26" t="e">
        <f>表1资产负债表!#REF!/B1</f>
        <v>#REF!</v>
      </c>
    </row>
    <row r="41" spans="1:6" ht="12.6" customHeight="1" x14ac:dyDescent="0.15">
      <c r="A41" s="24" t="s">
        <v>13</v>
      </c>
      <c r="B41" s="26">
        <f>表1资产负债表!B5/B1</f>
        <v>0</v>
      </c>
      <c r="C41" s="26">
        <f>表1资产负债表!C5/B1</f>
        <v>0</v>
      </c>
      <c r="D41" s="26">
        <f>表1资产负债表!D5/B1</f>
        <v>0</v>
      </c>
      <c r="E41" s="26">
        <f>表1资产负债表!E5/B1</f>
        <v>0</v>
      </c>
      <c r="F41" s="26" t="e">
        <f>表1资产负债表!#REF!/B1</f>
        <v>#REF!</v>
      </c>
    </row>
    <row r="42" spans="1:6" ht="12.6" customHeight="1" x14ac:dyDescent="0.15">
      <c r="A42" s="24" t="s">
        <v>159</v>
      </c>
      <c r="B42" s="26">
        <f>表1资产负债表!B10/B1</f>
        <v>0</v>
      </c>
      <c r="C42" s="26">
        <f>表1资产负债表!C10/B1</f>
        <v>0</v>
      </c>
      <c r="D42" s="26">
        <f>表1资产负债表!D10/B1</f>
        <v>0</v>
      </c>
      <c r="E42" s="26">
        <f>表1资产负债表!E10/B1</f>
        <v>0</v>
      </c>
      <c r="F42" s="26" t="e">
        <f>表1资产负债表!#REF!/B1</f>
        <v>#REF!</v>
      </c>
    </row>
    <row r="43" spans="1:6" ht="12.6" customHeight="1" x14ac:dyDescent="0.15">
      <c r="A43" s="24" t="s">
        <v>160</v>
      </c>
      <c r="B43" s="26">
        <f>表1资产负债表!B9/B1</f>
        <v>0</v>
      </c>
      <c r="C43" s="26">
        <f>表1资产负债表!C9/B1</f>
        <v>0</v>
      </c>
      <c r="D43" s="26">
        <f>表1资产负债表!D9/B1</f>
        <v>0</v>
      </c>
      <c r="E43" s="26">
        <f>表1资产负债表!E9/B1</f>
        <v>0</v>
      </c>
      <c r="F43" s="26" t="e">
        <f>表1资产负债表!#REF!/B1</f>
        <v>#REF!</v>
      </c>
    </row>
    <row r="44" spans="1:6" ht="12.6" customHeight="1" x14ac:dyDescent="0.15">
      <c r="A44" s="24" t="s">
        <v>161</v>
      </c>
      <c r="B44" s="26">
        <f>B45-B40-B41-B42-B43</f>
        <v>0</v>
      </c>
      <c r="C44" s="26">
        <f>C45-C40-C41-C42-C43</f>
        <v>0</v>
      </c>
      <c r="D44" s="26">
        <f>D45-D40-D41-D42-D43</f>
        <v>0</v>
      </c>
      <c r="E44" s="26">
        <f>E45-E40-E41-E42-E43</f>
        <v>0</v>
      </c>
      <c r="F44" s="26" t="e">
        <f>F45-F40-F41-F42-F43</f>
        <v>#REF!</v>
      </c>
    </row>
    <row r="45" spans="1:6" ht="12.6" customHeight="1" x14ac:dyDescent="0.15">
      <c r="A45" s="24" t="s">
        <v>154</v>
      </c>
      <c r="B45" s="26">
        <f>表1资产负债表!B15/B1</f>
        <v>0</v>
      </c>
      <c r="C45" s="26">
        <f>表1资产负债表!C15/B1</f>
        <v>0</v>
      </c>
      <c r="D45" s="26">
        <f>表1资产负债表!D15/B1</f>
        <v>0</v>
      </c>
      <c r="E45" s="26">
        <f>表1资产负债表!E15/B1</f>
        <v>0</v>
      </c>
      <c r="F45" s="26" t="e">
        <f>表1资产负债表!#REF!/B1</f>
        <v>#REF!</v>
      </c>
    </row>
    <row r="46" spans="1:6" ht="12.6" customHeight="1" x14ac:dyDescent="0.15">
      <c r="B46" s="26" t="str">
        <f>表1资产负债表!C1</f>
        <v>2018年</v>
      </c>
      <c r="C46" s="26" t="str">
        <f>表1资产负债表!D1</f>
        <v>2019年</v>
      </c>
      <c r="D46" s="26" t="str">
        <f>表1资产负债表!E1</f>
        <v>2020年</v>
      </c>
      <c r="E46" s="25" t="e">
        <f>表1资产负债表!#REF!</f>
        <v>#REF!</v>
      </c>
    </row>
    <row r="47" spans="1:6" ht="12.6" customHeight="1" x14ac:dyDescent="0.15">
      <c r="A47" s="24" t="s">
        <v>149</v>
      </c>
      <c r="B47" s="26">
        <f>(表1资产负债表!C15-表1资产负债表!B15)/B1</f>
        <v>0</v>
      </c>
      <c r="C47" s="26">
        <f>(表1资产负债表!D15-表1资产负债表!C15)/B1</f>
        <v>0</v>
      </c>
      <c r="D47" s="26">
        <f>(表1资产负债表!E15-表1资产负债表!D15)/B1</f>
        <v>0</v>
      </c>
      <c r="E47" s="26" t="e">
        <f>(表1资产负债表!#REF!-表1资产负债表!E15)/B1</f>
        <v>#REF!</v>
      </c>
    </row>
    <row r="48" spans="1:6" ht="12.6" customHeight="1" x14ac:dyDescent="0.15">
      <c r="A48" s="24" t="s">
        <v>155</v>
      </c>
      <c r="B48" s="26">
        <f>(表1资产负债表!C2-表1资产负债表!B2)/B1</f>
        <v>0</v>
      </c>
      <c r="C48" s="26">
        <f>(表1资产负债表!D2-表1资产负债表!C2)/B1</f>
        <v>0</v>
      </c>
      <c r="D48" s="26">
        <f>(表1资产负债表!E2-表1资产负债表!D2)/B1</f>
        <v>0</v>
      </c>
      <c r="E48" s="26" t="e">
        <f>(表1资产负债表!#REF!-表1资产负债表!E2)/B1</f>
        <v>#REF!</v>
      </c>
    </row>
    <row r="49" spans="1:6" ht="12.6" customHeight="1" x14ac:dyDescent="0.15">
      <c r="A49" s="24" t="s">
        <v>156</v>
      </c>
      <c r="B49" s="26">
        <f>(表1资产负债表!C5-表1资产负债表!B5)/B1</f>
        <v>0</v>
      </c>
      <c r="C49" s="26">
        <f>(表1资产负债表!D5-表1资产负债表!C5)/B1</f>
        <v>0</v>
      </c>
      <c r="D49" s="26">
        <f>(表1资产负债表!E5-表1资产负债表!D5)/B1</f>
        <v>0</v>
      </c>
      <c r="E49" s="26" t="e">
        <f>(表1资产负债表!#REF!-表1资产负债表!E5)/B1</f>
        <v>#REF!</v>
      </c>
    </row>
    <row r="50" spans="1:6" ht="12.6" customHeight="1" x14ac:dyDescent="0.15">
      <c r="A50" s="24" t="s">
        <v>157</v>
      </c>
      <c r="B50" s="26">
        <f>(表1资产负债表!C10-表1资产负债表!B10)/B1</f>
        <v>0</v>
      </c>
      <c r="C50" s="26">
        <f>(表1资产负债表!D10-表1资产负债表!C10)/B1</f>
        <v>0</v>
      </c>
      <c r="D50" s="26">
        <f>(表1资产负债表!E10-表1资产负债表!D10)/B1</f>
        <v>0</v>
      </c>
      <c r="E50" s="26" t="e">
        <f>(表1资产负债表!#REF!-表1资产负债表!E10)/B1</f>
        <v>#REF!</v>
      </c>
    </row>
    <row r="51" spans="1:6" ht="12.6" customHeight="1" x14ac:dyDescent="0.15">
      <c r="A51" s="24" t="s">
        <v>158</v>
      </c>
      <c r="B51" s="26">
        <f>(表1资产负债表!C9-表1资产负债表!B9)/B1</f>
        <v>0</v>
      </c>
      <c r="C51" s="26">
        <f>(表1资产负债表!D9-表1资产负债表!C9)/B1</f>
        <v>0</v>
      </c>
      <c r="D51" s="26">
        <f>(表1资产负债表!E9-表1资产负债表!D9)/B1</f>
        <v>0</v>
      </c>
      <c r="E51" s="26" t="e">
        <f>(表1资产负债表!#REF!-表1资产负债表!E9)/B1</f>
        <v>#REF!</v>
      </c>
    </row>
    <row r="52" spans="1:6" ht="12.6" customHeight="1" x14ac:dyDescent="0.15">
      <c r="A52" s="24" t="s">
        <v>161</v>
      </c>
      <c r="B52" s="26">
        <f>B47-B48-B49-B50-B51</f>
        <v>0</v>
      </c>
      <c r="C52" s="26">
        <f>C47-C48-C49-C50-C51</f>
        <v>0</v>
      </c>
      <c r="D52" s="26">
        <f>D47-D48-D49-D50-D51</f>
        <v>0</v>
      </c>
      <c r="E52" s="26" t="e">
        <f>E47-E48-E49-E50-E51</f>
        <v>#REF!</v>
      </c>
    </row>
    <row r="53" spans="1:6" ht="12.6" customHeight="1" x14ac:dyDescent="0.15">
      <c r="B53" s="26" t="str">
        <f>表1资产负债表!C1</f>
        <v>2018年</v>
      </c>
      <c r="C53" s="26" t="str">
        <f>表1资产负债表!D1</f>
        <v>2019年</v>
      </c>
      <c r="D53" s="26" t="str">
        <f>表1资产负债表!E1</f>
        <v>2020年</v>
      </c>
      <c r="E53" s="25" t="e">
        <f>表1资产负债表!#REF!</f>
        <v>#REF!</v>
      </c>
      <c r="F53" s="26"/>
    </row>
    <row r="54" spans="1:6" ht="12.6" customHeight="1" x14ac:dyDescent="0.15">
      <c r="A54" s="24" t="s">
        <v>162</v>
      </c>
      <c r="B54" s="27" t="e">
        <f>B47/B45</f>
        <v>#DIV/0!</v>
      </c>
      <c r="C54" s="27" t="e">
        <f t="shared" ref="C54:E54" si="3">C47/C45</f>
        <v>#DIV/0!</v>
      </c>
      <c r="D54" s="27" t="e">
        <f t="shared" si="3"/>
        <v>#DIV/0!</v>
      </c>
      <c r="E54" s="27" t="e">
        <f t="shared" si="3"/>
        <v>#REF!</v>
      </c>
      <c r="F54" s="26"/>
    </row>
    <row r="55" spans="1:6" ht="12.6" customHeight="1" x14ac:dyDescent="0.15">
      <c r="A55" s="24" t="s">
        <v>163</v>
      </c>
      <c r="B55" s="27" t="e">
        <f>B48/B40</f>
        <v>#DIV/0!</v>
      </c>
      <c r="C55" s="27" t="e">
        <f t="shared" ref="C55:E55" si="4">C48/C40</f>
        <v>#DIV/0!</v>
      </c>
      <c r="D55" s="27" t="e">
        <f t="shared" si="4"/>
        <v>#DIV/0!</v>
      </c>
      <c r="E55" s="27" t="e">
        <f t="shared" si="4"/>
        <v>#REF!</v>
      </c>
      <c r="F55" s="26"/>
    </row>
    <row r="56" spans="1:6" ht="12.6" customHeight="1" x14ac:dyDescent="0.15">
      <c r="A56" s="24" t="s">
        <v>164</v>
      </c>
      <c r="B56" s="27" t="e">
        <f>B49/B41</f>
        <v>#DIV/0!</v>
      </c>
      <c r="C56" s="27" t="e">
        <f t="shared" ref="C56:E56" si="5">C49/C41</f>
        <v>#DIV/0!</v>
      </c>
      <c r="D56" s="27" t="e">
        <f t="shared" si="5"/>
        <v>#DIV/0!</v>
      </c>
      <c r="E56" s="27" t="e">
        <f t="shared" si="5"/>
        <v>#REF!</v>
      </c>
      <c r="F56" s="26"/>
    </row>
    <row r="57" spans="1:6" ht="12.6" customHeight="1" x14ac:dyDescent="0.15">
      <c r="A57" s="24" t="s">
        <v>165</v>
      </c>
      <c r="B57" s="27" t="e">
        <f>B50/B42</f>
        <v>#DIV/0!</v>
      </c>
      <c r="C57" s="27" t="e">
        <f t="shared" ref="C57:E57" si="6">C50/C42</f>
        <v>#DIV/0!</v>
      </c>
      <c r="D57" s="27" t="e">
        <f t="shared" si="6"/>
        <v>#DIV/0!</v>
      </c>
      <c r="E57" s="27" t="e">
        <f t="shared" si="6"/>
        <v>#REF!</v>
      </c>
      <c r="F57" s="26"/>
    </row>
    <row r="58" spans="1:6" ht="12.6" customHeight="1" x14ac:dyDescent="0.15">
      <c r="A58" s="24" t="s">
        <v>166</v>
      </c>
      <c r="B58" s="27" t="e">
        <f>B51/B43</f>
        <v>#DIV/0!</v>
      </c>
      <c r="C58" s="27" t="e">
        <f t="shared" ref="C58:E58" si="7">C51/C43</f>
        <v>#DIV/0!</v>
      </c>
      <c r="D58" s="27" t="e">
        <f t="shared" si="7"/>
        <v>#DIV/0!</v>
      </c>
      <c r="E58" s="27" t="e">
        <f t="shared" si="7"/>
        <v>#REF!</v>
      </c>
      <c r="F58" s="26"/>
    </row>
    <row r="59" spans="1:6" ht="12.6" customHeight="1" x14ac:dyDescent="0.15">
      <c r="A59" s="24" t="s">
        <v>167</v>
      </c>
      <c r="B59" s="27" t="e">
        <f>B52/B44</f>
        <v>#DIV/0!</v>
      </c>
      <c r="C59" s="27" t="e">
        <f t="shared" ref="C59:E59" si="8">C52/C44</f>
        <v>#DIV/0!</v>
      </c>
      <c r="D59" s="27" t="e">
        <f t="shared" si="8"/>
        <v>#DIV/0!</v>
      </c>
      <c r="E59" s="27" t="e">
        <f t="shared" si="8"/>
        <v>#REF!</v>
      </c>
      <c r="F59" s="26"/>
    </row>
    <row r="60" spans="1:6" ht="12.6" customHeight="1" x14ac:dyDescent="0.15">
      <c r="B60" s="26"/>
      <c r="C60" s="26"/>
      <c r="D60" s="26"/>
      <c r="E60" s="26"/>
      <c r="F60" s="26"/>
    </row>
    <row r="61" spans="1:6" ht="12.6" customHeight="1" x14ac:dyDescent="0.15">
      <c r="B61" s="26"/>
      <c r="C61" s="26"/>
      <c r="D61" s="26"/>
      <c r="E61" s="26"/>
      <c r="F61" s="26"/>
    </row>
    <row r="62" spans="1:6" ht="12.6" customHeight="1" x14ac:dyDescent="0.15">
      <c r="B62" s="26"/>
      <c r="C62" s="26"/>
      <c r="D62" s="26"/>
      <c r="E62" s="26"/>
      <c r="F62" s="26"/>
    </row>
    <row r="63" spans="1:6" ht="12.6" customHeight="1" x14ac:dyDescent="0.15">
      <c r="A63" s="23" t="s">
        <v>170</v>
      </c>
      <c r="B63" s="26"/>
      <c r="C63" s="26"/>
      <c r="D63" s="26"/>
      <c r="E63" s="26"/>
      <c r="F63" s="26"/>
    </row>
    <row r="64" spans="1:6" ht="12.6" customHeight="1" x14ac:dyDescent="0.15">
      <c r="A64" s="23"/>
      <c r="B64" s="26" t="str">
        <f>表1资产负债表!B1</f>
        <v>2017年</v>
      </c>
      <c r="C64" s="26" t="str">
        <f>表1资产负债表!C1</f>
        <v>2018年</v>
      </c>
      <c r="D64" s="26" t="str">
        <f>表1资产负债表!D1</f>
        <v>2019年</v>
      </c>
      <c r="E64" s="26" t="str">
        <f>表1资产负债表!E1</f>
        <v>2020年</v>
      </c>
      <c r="F64" s="25" t="e">
        <f>表1资产负债表!#REF!</f>
        <v>#REF!</v>
      </c>
    </row>
    <row r="65" spans="1:6" ht="12.6" hidden="1" customHeight="1" x14ac:dyDescent="0.15">
      <c r="B65" s="27" t="str">
        <f>表1资产负债表!B1</f>
        <v>2017年</v>
      </c>
      <c r="C65" s="27" t="str">
        <f>表1资产负债表!C1</f>
        <v>2018年</v>
      </c>
      <c r="D65" s="27" t="str">
        <f>表1资产负债表!D1</f>
        <v>2019年</v>
      </c>
      <c r="E65" s="27" t="str">
        <f>表1资产负债表!E1</f>
        <v>2020年</v>
      </c>
      <c r="F65" s="25" t="e">
        <f>表1资产负债表!#REF!</f>
        <v>#REF!</v>
      </c>
    </row>
    <row r="66" spans="1:6" ht="12.6" customHeight="1" x14ac:dyDescent="0.15">
      <c r="A66" s="24" t="s">
        <v>146</v>
      </c>
      <c r="B66" s="26">
        <f>表1资产负债表!B49/B1</f>
        <v>0</v>
      </c>
      <c r="C66" s="26">
        <f>表1资产负债表!C49/B1</f>
        <v>0</v>
      </c>
      <c r="D66" s="26">
        <f>表1资产负债表!D49/B1</f>
        <v>0</v>
      </c>
      <c r="E66" s="26">
        <f>表1资产负债表!E49/B1</f>
        <v>0</v>
      </c>
      <c r="F66" s="26" t="e">
        <f>表1资产负债表!#REF!/B1</f>
        <v>#REF!</v>
      </c>
    </row>
    <row r="67" spans="1:6" ht="12.6" customHeight="1" x14ac:dyDescent="0.15">
      <c r="A67" s="24" t="s">
        <v>147</v>
      </c>
      <c r="B67" s="26">
        <f>表1资产负债表!B56/B1</f>
        <v>0</v>
      </c>
      <c r="C67" s="26">
        <f>表1资产负债表!C56/B1</f>
        <v>0</v>
      </c>
      <c r="D67" s="26">
        <f>表1资产负债表!D56/B1</f>
        <v>0</v>
      </c>
      <c r="E67" s="26">
        <f>表1资产负债表!E56/B1</f>
        <v>0</v>
      </c>
      <c r="F67" s="26" t="e">
        <f>表1资产负债表!#REF!/B1</f>
        <v>#REF!</v>
      </c>
    </row>
    <row r="68" spans="1:6" ht="12.6" customHeight="1" x14ac:dyDescent="0.15">
      <c r="A68" s="24" t="s">
        <v>178</v>
      </c>
      <c r="B68" s="26">
        <f>表1资产负债表!B57/B1</f>
        <v>0</v>
      </c>
      <c r="C68" s="26">
        <f>表1资产负债表!C57/B1</f>
        <v>0</v>
      </c>
      <c r="D68" s="26">
        <f>表1资产负债表!D57/B1</f>
        <v>0</v>
      </c>
      <c r="E68" s="26">
        <f>表1资产负债表!E57/B1</f>
        <v>0</v>
      </c>
      <c r="F68" s="26" t="e">
        <f>表1资产负债表!#REF!/B1</f>
        <v>#REF!</v>
      </c>
    </row>
    <row r="69" spans="1:6" ht="12.6" customHeight="1" x14ac:dyDescent="0.15">
      <c r="A69" s="24" t="s">
        <v>122</v>
      </c>
      <c r="B69" s="27" t="e">
        <f>表1资产负债表!B49/表1资产负债表!B57</f>
        <v>#DIV/0!</v>
      </c>
      <c r="C69" s="27" t="e">
        <f>表1资产负债表!C49/表1资产负债表!C57</f>
        <v>#DIV/0!</v>
      </c>
      <c r="D69" s="27" t="e">
        <f>表1资产负债表!D49/表1资产负债表!D57</f>
        <v>#DIV/0!</v>
      </c>
      <c r="E69" s="27" t="e">
        <f>表1资产负债表!E49/表1资产负债表!E57</f>
        <v>#DIV/0!</v>
      </c>
      <c r="F69" s="27" t="e">
        <f>表1资产负债表!#REF!/表1资产负债表!#REF!</f>
        <v>#REF!</v>
      </c>
    </row>
    <row r="70" spans="1:6" ht="12.6" customHeight="1" x14ac:dyDescent="0.15">
      <c r="A70" s="24" t="s">
        <v>123</v>
      </c>
      <c r="B70" s="27" t="e">
        <f>表1资产负债表!B56/表1资产负债表!B57</f>
        <v>#DIV/0!</v>
      </c>
      <c r="C70" s="27" t="e">
        <f>表1资产负债表!C56/表1资产负债表!C57</f>
        <v>#DIV/0!</v>
      </c>
      <c r="D70" s="27" t="e">
        <f>表1资产负债表!D56/表1资产负债表!D57</f>
        <v>#DIV/0!</v>
      </c>
      <c r="E70" s="27" t="e">
        <f>表1资产负债表!E56/表1资产负债表!E57</f>
        <v>#DIV/0!</v>
      </c>
      <c r="F70" s="27" t="e">
        <f>表1资产负债表!#REF!/表1资产负债表!#REF!</f>
        <v>#REF!</v>
      </c>
    </row>
    <row r="71" spans="1:6" ht="12.6" customHeight="1" x14ac:dyDescent="0.15">
      <c r="B71" s="26" t="str">
        <f>表1资产负债表!C1</f>
        <v>2018年</v>
      </c>
      <c r="C71" s="26" t="str">
        <f>表1资产负债表!D1</f>
        <v>2019年</v>
      </c>
      <c r="D71" s="26" t="str">
        <f>表1资产负债表!E1</f>
        <v>2020年</v>
      </c>
      <c r="E71" s="25" t="e">
        <f>表1资产负债表!#REF!</f>
        <v>#REF!</v>
      </c>
    </row>
    <row r="72" spans="1:6" ht="12.6" customHeight="1" x14ac:dyDescent="0.15">
      <c r="A72" s="24" t="s">
        <v>181</v>
      </c>
      <c r="B72" s="26">
        <f>(表1资产负债表!C57-表1资产负债表!B57)/B1</f>
        <v>0</v>
      </c>
      <c r="C72" s="26">
        <f>(表1资产负债表!D57-表1资产负债表!C57)/B1</f>
        <v>0</v>
      </c>
      <c r="D72" s="26">
        <f>(表1资产负债表!E57-表1资产负债表!D57)/B1</f>
        <v>0</v>
      </c>
      <c r="E72" s="26" t="e">
        <f>(表1资产负债表!#REF!-表1资产负债表!E57)/B1</f>
        <v>#REF!</v>
      </c>
    </row>
    <row r="73" spans="1:6" ht="12.6" customHeight="1" x14ac:dyDescent="0.15">
      <c r="A73" s="24" t="s">
        <v>182</v>
      </c>
      <c r="B73" s="26">
        <f>(表1资产负债表!C49-表1资产负债表!B49)/B1</f>
        <v>0</v>
      </c>
      <c r="C73" s="26">
        <f>(表1资产负债表!D49-表1资产负债表!C49)/B1</f>
        <v>0</v>
      </c>
      <c r="D73" s="26">
        <f>(表1资产负债表!E49-表1资产负债表!D49)/B1</f>
        <v>0</v>
      </c>
      <c r="E73" s="26" t="e">
        <f>(表1资产负债表!#REF!-表1资产负债表!E49)/B1</f>
        <v>#REF!</v>
      </c>
    </row>
    <row r="74" spans="1:6" ht="12.6" customHeight="1" x14ac:dyDescent="0.15">
      <c r="A74" s="24" t="s">
        <v>183</v>
      </c>
      <c r="B74" s="26">
        <f>(表1资产负债表!C56-表1资产负债表!B56)/B1</f>
        <v>0</v>
      </c>
      <c r="C74" s="26">
        <f>(表1资产负债表!D56-表1资产负债表!C56)/B1</f>
        <v>0</v>
      </c>
      <c r="D74" s="26">
        <f>(表1资产负债表!E56-表1资产负债表!D56)/B1</f>
        <v>0</v>
      </c>
      <c r="E74" s="26" t="e">
        <f>(表1资产负债表!#REF!-表1资产负债表!E56)/B1</f>
        <v>#REF!</v>
      </c>
    </row>
    <row r="75" spans="1:6" ht="12.6" customHeight="1" x14ac:dyDescent="0.15">
      <c r="B75" s="27" t="str">
        <f>表1资产负债表!C1</f>
        <v>2018年</v>
      </c>
      <c r="C75" s="27" t="str">
        <f>表1资产负债表!D1</f>
        <v>2019年</v>
      </c>
      <c r="D75" s="27" t="str">
        <f>表1资产负债表!E1</f>
        <v>2020年</v>
      </c>
      <c r="E75" s="25" t="e">
        <f>表1资产负债表!#REF!</f>
        <v>#REF!</v>
      </c>
      <c r="F75" s="27"/>
    </row>
    <row r="76" spans="1:6" ht="12.6" customHeight="1" x14ac:dyDescent="0.15">
      <c r="A76" s="24" t="s">
        <v>185</v>
      </c>
      <c r="B76" s="27" t="e">
        <f>B72/B68</f>
        <v>#DIV/0!</v>
      </c>
      <c r="C76" s="27" t="e">
        <f t="shared" ref="C76:E76" si="9">C72/C68</f>
        <v>#DIV/0!</v>
      </c>
      <c r="D76" s="27" t="e">
        <f t="shared" si="9"/>
        <v>#DIV/0!</v>
      </c>
      <c r="E76" s="27" t="e">
        <f t="shared" si="9"/>
        <v>#REF!</v>
      </c>
      <c r="F76" s="27"/>
    </row>
    <row r="77" spans="1:6" ht="12.6" customHeight="1" x14ac:dyDescent="0.15">
      <c r="A77" s="24" t="s">
        <v>186</v>
      </c>
      <c r="B77" s="27" t="e">
        <f>B73/B66</f>
        <v>#DIV/0!</v>
      </c>
      <c r="C77" s="27" t="e">
        <f t="shared" ref="C77:E77" si="10">C73/C66</f>
        <v>#DIV/0!</v>
      </c>
      <c r="D77" s="27" t="e">
        <f t="shared" si="10"/>
        <v>#DIV/0!</v>
      </c>
      <c r="E77" s="27" t="e">
        <f t="shared" si="10"/>
        <v>#REF!</v>
      </c>
      <c r="F77" s="27"/>
    </row>
    <row r="78" spans="1:6" ht="12.6" customHeight="1" x14ac:dyDescent="0.15">
      <c r="A78" s="24" t="s">
        <v>187</v>
      </c>
      <c r="B78" s="27" t="e">
        <f>B74/B67</f>
        <v>#DIV/0!</v>
      </c>
      <c r="C78" s="27" t="e">
        <f t="shared" ref="C78:E78" si="11">C74/C67</f>
        <v>#DIV/0!</v>
      </c>
      <c r="D78" s="27" t="e">
        <f t="shared" si="11"/>
        <v>#DIV/0!</v>
      </c>
      <c r="E78" s="27" t="e">
        <f t="shared" si="11"/>
        <v>#REF!</v>
      </c>
      <c r="F78" s="27"/>
    </row>
    <row r="79" spans="1:6" ht="12.6" customHeight="1" x14ac:dyDescent="0.15">
      <c r="B79" s="27"/>
      <c r="C79" s="27"/>
      <c r="D79" s="27"/>
      <c r="E79" s="27"/>
      <c r="F79" s="27"/>
    </row>
    <row r="80" spans="1:6" ht="12.6" customHeight="1" x14ac:dyDescent="0.15">
      <c r="B80" s="26" t="str">
        <f>表1资产负债表!B1</f>
        <v>2017年</v>
      </c>
      <c r="C80" s="26" t="str">
        <f>表1资产负债表!C1</f>
        <v>2018年</v>
      </c>
      <c r="D80" s="26" t="str">
        <f>表1资产负债表!D1</f>
        <v>2019年</v>
      </c>
      <c r="E80" s="26" t="str">
        <f>表1资产负债表!E1</f>
        <v>2020年</v>
      </c>
      <c r="F80" s="25" t="e">
        <f>表1资产负债表!#REF!</f>
        <v>#REF!</v>
      </c>
    </row>
    <row r="81" spans="1:6" ht="12.6" customHeight="1" x14ac:dyDescent="0.15">
      <c r="A81" s="24" t="s">
        <v>171</v>
      </c>
      <c r="B81" s="26">
        <f>(表1资产负债表!B35+表1资产负债表!B37+表1资产负债表!B47+表1资产负债表!B50+表1资产负债表!B51)/B1</f>
        <v>0</v>
      </c>
      <c r="C81" s="26">
        <f>(表1资产负债表!C35+表1资产负债表!C37+表1资产负债表!C47+表1资产负债表!C50+表1资产负债表!C51)/B1</f>
        <v>0</v>
      </c>
      <c r="D81" s="26">
        <f>(表1资产负债表!D35+表1资产负债表!D37+表1资产负债表!D47+表1资产负债表!D50+表1资产负债表!D51)/B1</f>
        <v>0</v>
      </c>
      <c r="E81" s="26">
        <f>(表1资产负债表!E35+表1资产负债表!E37+表1资产负债表!E47+表1资产负债表!E50+表1资产负债表!E51)/B1</f>
        <v>0</v>
      </c>
      <c r="F81" s="26" t="e">
        <f>(表1资产负债表!#REF!+表1资产负债表!#REF!+表1资产负债表!#REF!+表1资产负债表!#REF!+表1资产负债表!#REF!)/B1</f>
        <v>#REF!</v>
      </c>
    </row>
    <row r="82" spans="1:6" ht="12.6" customHeight="1" x14ac:dyDescent="0.15">
      <c r="A82" s="24" t="s">
        <v>172</v>
      </c>
      <c r="B82" s="26">
        <f>(表1资产负债表!B35+表1资产负债表!B37+表1资产负债表!B47)/B1</f>
        <v>0</v>
      </c>
      <c r="C82" s="26">
        <f>(表1资产负债表!C35+表1资产负债表!C37+表1资产负债表!C47)/B1</f>
        <v>0</v>
      </c>
      <c r="D82" s="26">
        <f>(表1资产负债表!D35+表1资产负债表!D37+表1资产负债表!D47)/B1</f>
        <v>0</v>
      </c>
      <c r="E82" s="26">
        <f>(表1资产负债表!E35+表1资产负债表!E37+表1资产负债表!E47)/B1</f>
        <v>0</v>
      </c>
      <c r="F82" s="26" t="e">
        <f>(表1资产负债表!#REF!+表1资产负债表!#REF!+表1资产负债表!#REF!)/B1</f>
        <v>#REF!</v>
      </c>
    </row>
    <row r="83" spans="1:6" ht="12.6" customHeight="1" x14ac:dyDescent="0.15">
      <c r="A83" s="24" t="s">
        <v>173</v>
      </c>
      <c r="B83" s="26">
        <f>(表1资产负债表!B50+表1资产负债表!B51)/B1</f>
        <v>0</v>
      </c>
      <c r="C83" s="26">
        <f>(表1资产负债表!C50+表1资产负债表!C51)/B1</f>
        <v>0</v>
      </c>
      <c r="D83" s="26">
        <f>(表1资产负债表!D50+表1资产负债表!D51)/B1</f>
        <v>0</v>
      </c>
      <c r="E83" s="26">
        <f>(表1资产负债表!E50+表1资产负债表!E51)/B1</f>
        <v>0</v>
      </c>
      <c r="F83" s="26" t="e">
        <f>(表1资产负债表!#REF!+表1资产负债表!#REF!)/B1</f>
        <v>#REF!</v>
      </c>
    </row>
    <row r="85" spans="1:6" ht="12.6" customHeight="1" x14ac:dyDescent="0.15">
      <c r="B85" s="26"/>
      <c r="C85" s="26"/>
      <c r="D85" s="26"/>
      <c r="E85" s="26"/>
      <c r="F85" s="26"/>
    </row>
    <row r="86" spans="1:6" ht="12.6" customHeight="1" x14ac:dyDescent="0.15">
      <c r="B86" s="26"/>
      <c r="C86" s="26"/>
      <c r="D86" s="26"/>
      <c r="E86" s="26"/>
      <c r="F86" s="26"/>
    </row>
    <row r="87" spans="1:6" ht="12.6" customHeight="1" x14ac:dyDescent="0.15">
      <c r="A87" s="23" t="s">
        <v>174</v>
      </c>
      <c r="B87" s="26"/>
      <c r="C87" s="26"/>
      <c r="D87" s="26"/>
      <c r="E87" s="26"/>
      <c r="F87" s="26"/>
    </row>
    <row r="88" spans="1:6" ht="12.6" customHeight="1" x14ac:dyDescent="0.15">
      <c r="B88" s="26" t="str">
        <f>表1资产负债表!B1</f>
        <v>2017年</v>
      </c>
      <c r="C88" s="26" t="str">
        <f>表1资产负债表!C1</f>
        <v>2018年</v>
      </c>
      <c r="D88" s="26" t="str">
        <f>表1资产负债表!D1</f>
        <v>2019年</v>
      </c>
      <c r="E88" s="26" t="str">
        <f>表1资产负债表!E1</f>
        <v>2020年</v>
      </c>
      <c r="F88" s="25" t="e">
        <f>表1资产负债表!#REF!</f>
        <v>#REF!</v>
      </c>
    </row>
    <row r="89" spans="1:6" ht="12.6" customHeight="1" x14ac:dyDescent="0.15">
      <c r="A89" s="24" t="s">
        <v>177</v>
      </c>
      <c r="B89" s="28" t="e">
        <f>表1资产负债表!B15/表1资产负债表!B49</f>
        <v>#DIV/0!</v>
      </c>
      <c r="C89" s="28" t="e">
        <f>表1资产负债表!C15/表1资产负债表!C49</f>
        <v>#DIV/0!</v>
      </c>
      <c r="D89" s="28" t="e">
        <f>表1资产负债表!D15/表1资产负债表!D49</f>
        <v>#DIV/0!</v>
      </c>
      <c r="E89" s="28" t="e">
        <f>表1资产负债表!E15/表1资产负债表!E49</f>
        <v>#DIV/0!</v>
      </c>
      <c r="F89" s="28" t="e">
        <f>表1资产负债表!#REF!/表1资产负债表!#REF!</f>
        <v>#REF!</v>
      </c>
    </row>
    <row r="90" spans="1:6" ht="12.6" customHeight="1" x14ac:dyDescent="0.15">
      <c r="A90" s="24" t="s">
        <v>175</v>
      </c>
      <c r="B90" s="26">
        <f>(表1资产负债表!B4+表1资产负债表!B5+表1资产负债表!B6+表1资产负债表!B10)/B1</f>
        <v>0</v>
      </c>
      <c r="C90" s="26">
        <f>(表1资产负债表!C4+表1资产负债表!C5+表1资产负债表!C6+表1资产负债表!C10)/B1</f>
        <v>0</v>
      </c>
      <c r="D90" s="26">
        <f>(表1资产负债表!D4+表1资产负债表!D5+表1资产负债表!D6+表1资产负债表!D10)/B1</f>
        <v>0</v>
      </c>
      <c r="E90" s="26">
        <f>(表1资产负债表!E4+表1资产负债表!E5+表1资产负债表!E6+表1资产负债表!E10)/B1</f>
        <v>0</v>
      </c>
      <c r="F90" s="26" t="e">
        <f>(表1资产负债表!#REF!+表1资产负债表!#REF!+表1资产负债表!#REF!+表1资产负债表!#REF!)/B1</f>
        <v>#REF!</v>
      </c>
    </row>
    <row r="91" spans="1:6" ht="12.6" customHeight="1" x14ac:dyDescent="0.15">
      <c r="A91" s="24" t="s">
        <v>176</v>
      </c>
      <c r="B91" s="26">
        <f>(表1资产负债表!B35+表1资产负债表!B37+表1资产负债表!B38+表1资产负债表!B39)/B1</f>
        <v>0</v>
      </c>
      <c r="C91" s="26">
        <f>(表1资产负债表!C35+表1资产负债表!C37+表1资产负债表!C38+表1资产负债表!C39)/B1</f>
        <v>0</v>
      </c>
      <c r="D91" s="26">
        <f>(表1资产负债表!D35+表1资产负债表!D37+表1资产负债表!D38+表1资产负债表!D39)/B1</f>
        <v>0</v>
      </c>
      <c r="E91" s="26">
        <f>(表1资产负债表!E35+表1资产负债表!E37+表1资产负债表!E38+表1资产负债表!E39)/B1</f>
        <v>0</v>
      </c>
      <c r="F91" s="26" t="e">
        <f>(表1资产负债表!#REF!+表1资产负债表!#REF!+表1资产负债表!#REF!+表1资产负债表!#REF!)/B1</f>
        <v>#REF!</v>
      </c>
    </row>
    <row r="92" spans="1:6" ht="12.6" customHeight="1" x14ac:dyDescent="0.15">
      <c r="B92" s="26" t="str">
        <f>表1资产负债表!C1</f>
        <v>2018年</v>
      </c>
      <c r="C92" s="26" t="str">
        <f>表1资产负债表!D1</f>
        <v>2019年</v>
      </c>
      <c r="D92" s="26" t="str">
        <f>表1资产负债表!E1</f>
        <v>2020年</v>
      </c>
      <c r="E92" s="25" t="e">
        <f>表1资产负债表!#REF!</f>
        <v>#REF!</v>
      </c>
    </row>
    <row r="93" spans="1:6" ht="12.6" customHeight="1" x14ac:dyDescent="0.15">
      <c r="A93" s="24" t="s">
        <v>180</v>
      </c>
      <c r="B93" s="26">
        <f>(表1资产负债表!C33-表1资产负债表!B33)/B1</f>
        <v>0</v>
      </c>
      <c r="C93" s="26">
        <f>(表1资产负债表!D33-表1资产负债表!C33)/B1</f>
        <v>0</v>
      </c>
      <c r="D93" s="26">
        <f>(表1资产负债表!E33-表1资产负债表!D33)/B1</f>
        <v>0</v>
      </c>
      <c r="E93" s="26" t="e">
        <f>(表1资产负债表!#REF!-表1资产负债表!E33)/B1</f>
        <v>#REF!</v>
      </c>
    </row>
    <row r="94" spans="1:6" ht="12.6" customHeight="1" x14ac:dyDescent="0.15">
      <c r="A94" s="24" t="s">
        <v>179</v>
      </c>
      <c r="B94" s="26">
        <f>C83-B83</f>
        <v>0</v>
      </c>
      <c r="C94" s="26">
        <f>D83-C83</f>
        <v>0</v>
      </c>
      <c r="D94" s="26">
        <f>E83-D83</f>
        <v>0</v>
      </c>
      <c r="E94" s="26" t="e">
        <f>F83-E83</f>
        <v>#REF!</v>
      </c>
    </row>
    <row r="95" spans="1:6" ht="12.6" customHeight="1" x14ac:dyDescent="0.15">
      <c r="A95" s="24" t="s">
        <v>184</v>
      </c>
      <c r="B95" s="26">
        <f>C82-B82</f>
        <v>0</v>
      </c>
      <c r="C95" s="26">
        <f>D82-C82</f>
        <v>0</v>
      </c>
      <c r="D95" s="26">
        <f>E82-D82</f>
        <v>0</v>
      </c>
      <c r="E95" s="26" t="e">
        <f>F82-E82</f>
        <v>#REF!</v>
      </c>
    </row>
    <row r="96" spans="1:6" ht="12.6" customHeight="1" x14ac:dyDescent="0.15">
      <c r="B96" s="26"/>
      <c r="C96" s="26"/>
      <c r="D96" s="26"/>
      <c r="E96" s="26"/>
      <c r="F96" s="26"/>
    </row>
    <row r="97" spans="1:6" ht="12.6" customHeight="1" x14ac:dyDescent="0.15">
      <c r="A97" s="23" t="s">
        <v>214</v>
      </c>
      <c r="B97" s="26"/>
      <c r="C97" s="26"/>
      <c r="D97" s="26"/>
      <c r="E97" s="26"/>
      <c r="F97" s="26"/>
    </row>
    <row r="98" spans="1:6" ht="12.6" customHeight="1" x14ac:dyDescent="0.15">
      <c r="A98" s="23"/>
      <c r="B98" s="26" t="str">
        <f>表1资产负债表!B1</f>
        <v>2017年</v>
      </c>
      <c r="C98" s="26" t="str">
        <f>表1资产负债表!C1</f>
        <v>2018年</v>
      </c>
      <c r="D98" s="26" t="str">
        <f>表1资产负债表!D1</f>
        <v>2019年</v>
      </c>
      <c r="E98" s="26" t="str">
        <f>表1资产负债表!E1</f>
        <v>2020年</v>
      </c>
      <c r="F98" s="25" t="e">
        <f>表1资产负债表!#REF!</f>
        <v>#REF!</v>
      </c>
    </row>
    <row r="99" spans="1:6" ht="12.6" customHeight="1" x14ac:dyDescent="0.15">
      <c r="A99" s="24" t="s">
        <v>215</v>
      </c>
      <c r="B99" s="26">
        <f>表1资产负债表!B58/10000</f>
        <v>0</v>
      </c>
      <c r="C99" s="26">
        <f>表1资产负债表!C58/10000</f>
        <v>0</v>
      </c>
      <c r="D99" s="26">
        <f>表1资产负债表!D58/10000</f>
        <v>0</v>
      </c>
      <c r="E99" s="26">
        <f>表1资产负债表!E58/10000</f>
        <v>0</v>
      </c>
      <c r="F99" s="26" t="e">
        <f>表1资产负债表!#REF!/10000</f>
        <v>#REF!</v>
      </c>
    </row>
    <row r="100" spans="1:6" ht="12.6" customHeight="1" x14ac:dyDescent="0.15">
      <c r="A100" s="24" t="s">
        <v>216</v>
      </c>
      <c r="B100" s="26">
        <f>表1资产负债表!B59/10000</f>
        <v>0</v>
      </c>
      <c r="C100" s="26">
        <f>表1资产负债表!C59/10000</f>
        <v>0</v>
      </c>
      <c r="D100" s="26">
        <f>表1资产负债表!D59/10000</f>
        <v>0</v>
      </c>
      <c r="E100" s="26">
        <f>表1资产负债表!E59/10000</f>
        <v>0</v>
      </c>
      <c r="F100" s="26" t="e">
        <f>表1资产负债表!#REF!/10000</f>
        <v>#REF!</v>
      </c>
    </row>
    <row r="101" spans="1:6" ht="12.6" customHeight="1" x14ac:dyDescent="0.15">
      <c r="A101" s="24" t="s">
        <v>217</v>
      </c>
      <c r="B101" s="26">
        <f>表1资产负债表!B63/10000</f>
        <v>0</v>
      </c>
      <c r="C101" s="26">
        <f>表1资产负债表!C63/10000</f>
        <v>0</v>
      </c>
      <c r="D101" s="26">
        <f>表1资产负债表!D63/10000</f>
        <v>0</v>
      </c>
      <c r="E101" s="26">
        <f>表1资产负债表!E63/10000</f>
        <v>0</v>
      </c>
      <c r="F101" s="26" t="e">
        <f>表1资产负债表!#REF!/10000</f>
        <v>#REF!</v>
      </c>
    </row>
    <row r="102" spans="1:6" ht="12.6" customHeight="1" x14ac:dyDescent="0.15">
      <c r="A102" s="24" t="s">
        <v>218</v>
      </c>
      <c r="B102" s="26">
        <f>(表1资产负债表!B61+表1资产负债表!B62+表1资产负债表!B64-表1资产负债表!B60)/10000</f>
        <v>0</v>
      </c>
      <c r="C102" s="26">
        <f>(表1资产负债表!C61+表1资产负债表!C62+表1资产负债表!C64-表1资产负债表!C60)/10000</f>
        <v>0</v>
      </c>
      <c r="D102" s="26">
        <f>(表1资产负债表!D61+表1资产负债表!D62+表1资产负债表!D64-表1资产负债表!D60)/10000</f>
        <v>0</v>
      </c>
      <c r="E102" s="26">
        <f>(表1资产负债表!E61+表1资产负债表!E62+表1资产负债表!E64-表1资产负债表!E60)/10000</f>
        <v>0</v>
      </c>
      <c r="F102" s="26" t="e">
        <f>(表1资产负债表!#REF!+表1资产负债表!#REF!+表1资产负债表!#REF!-表1资产负债表!#REF!)/10000</f>
        <v>#REF!</v>
      </c>
    </row>
    <row r="103" spans="1:6" ht="12.6" customHeight="1" x14ac:dyDescent="0.15">
      <c r="B103" s="29">
        <f>SUM(B99:B102)</f>
        <v>0</v>
      </c>
      <c r="C103" s="29">
        <f t="shared" ref="C103:F103" si="12">SUM(C99:C102)</f>
        <v>0</v>
      </c>
      <c r="D103" s="29">
        <f t="shared" si="12"/>
        <v>0</v>
      </c>
      <c r="E103" s="29">
        <f t="shared" si="12"/>
        <v>0</v>
      </c>
      <c r="F103" s="29" t="e">
        <f t="shared" si="12"/>
        <v>#REF!</v>
      </c>
    </row>
    <row r="104" spans="1:6" ht="12.6" customHeight="1" x14ac:dyDescent="0.15">
      <c r="A104" s="23" t="s">
        <v>191</v>
      </c>
      <c r="B104" s="27"/>
      <c r="C104" s="27"/>
      <c r="D104" s="27"/>
      <c r="E104" s="27"/>
    </row>
    <row r="105" spans="1:6" ht="12.6" customHeight="1" x14ac:dyDescent="0.15">
      <c r="B105" s="27" t="e">
        <f>#REF!</f>
        <v>#REF!</v>
      </c>
      <c r="C105" s="27" t="e">
        <f>#REF!</f>
        <v>#REF!</v>
      </c>
      <c r="D105" s="27" t="e">
        <f>#REF!</f>
        <v>#REF!</v>
      </c>
      <c r="E105" s="25" t="e">
        <f>#REF!</f>
        <v>#REF!</v>
      </c>
    </row>
    <row r="106" spans="1:6" ht="12.6" customHeight="1" x14ac:dyDescent="0.15">
      <c r="A106" s="24" t="e">
        <f>#REF!</f>
        <v>#REF!</v>
      </c>
      <c r="B106" s="30" t="e">
        <f>#REF!</f>
        <v>#REF!</v>
      </c>
      <c r="C106" s="30" t="e">
        <f>#REF!</f>
        <v>#REF!</v>
      </c>
      <c r="D106" s="30" t="e">
        <f>#REF!</f>
        <v>#REF!</v>
      </c>
      <c r="E106" s="30" t="e">
        <f>#REF!</f>
        <v>#REF!</v>
      </c>
    </row>
    <row r="107" spans="1:6" ht="12.6" customHeight="1" x14ac:dyDescent="0.15">
      <c r="A107" s="24" t="e">
        <f>#REF!</f>
        <v>#REF!</v>
      </c>
      <c r="B107" s="30" t="e">
        <f>#REF!</f>
        <v>#REF!</v>
      </c>
      <c r="C107" s="30" t="e">
        <f>#REF!</f>
        <v>#REF!</v>
      </c>
      <c r="D107" s="30" t="e">
        <f>#REF!</f>
        <v>#REF!</v>
      </c>
      <c r="E107" s="30" t="e">
        <f>#REF!</f>
        <v>#REF!</v>
      </c>
    </row>
    <row r="108" spans="1:6" x14ac:dyDescent="0.15">
      <c r="A108" s="24" t="e">
        <f>#REF!</f>
        <v>#REF!</v>
      </c>
      <c r="B108" s="30" t="e">
        <f>#REF!</f>
        <v>#REF!</v>
      </c>
      <c r="C108" s="30" t="e">
        <f>#REF!</f>
        <v>#REF!</v>
      </c>
      <c r="D108" s="30" t="e">
        <f>#REF!</f>
        <v>#REF!</v>
      </c>
      <c r="E108" s="30" t="e">
        <f>#REF!</f>
        <v>#REF!</v>
      </c>
    </row>
    <row r="109" spans="1:6" x14ac:dyDescent="0.15">
      <c r="A109" s="24" t="e">
        <f>#REF!</f>
        <v>#REF!</v>
      </c>
      <c r="B109" s="30" t="e">
        <f>#REF!</f>
        <v>#REF!</v>
      </c>
      <c r="C109" s="30" t="e">
        <f>#REF!</f>
        <v>#REF!</v>
      </c>
      <c r="D109" s="30" t="e">
        <f>#REF!</f>
        <v>#REF!</v>
      </c>
      <c r="E109" s="30" t="e">
        <f>#REF!</f>
        <v>#REF!</v>
      </c>
    </row>
    <row r="110" spans="1:6" x14ac:dyDescent="0.15">
      <c r="A110" s="24" t="e">
        <f>#REF!</f>
        <v>#REF!</v>
      </c>
      <c r="B110" s="30" t="e">
        <f>#REF!</f>
        <v>#REF!</v>
      </c>
      <c r="C110" s="30" t="e">
        <f>#REF!</f>
        <v>#REF!</v>
      </c>
      <c r="D110" s="30" t="e">
        <f>#REF!</f>
        <v>#REF!</v>
      </c>
      <c r="E110" s="30" t="e">
        <f>#REF!</f>
        <v>#REF!</v>
      </c>
    </row>
    <row r="111" spans="1:6" ht="12.6" customHeight="1" x14ac:dyDescent="0.15">
      <c r="A111" s="24" t="e">
        <f>#REF!</f>
        <v>#REF!</v>
      </c>
      <c r="B111" s="30" t="e">
        <f>#REF!</f>
        <v>#REF!</v>
      </c>
      <c r="C111" s="30" t="e">
        <f>#REF!</f>
        <v>#REF!</v>
      </c>
      <c r="D111" s="30" t="e">
        <f>#REF!</f>
        <v>#REF!</v>
      </c>
      <c r="E111" s="30" t="e">
        <f>#REF!</f>
        <v>#REF!</v>
      </c>
    </row>
    <row r="112" spans="1:6" ht="12.6" customHeight="1" x14ac:dyDescent="0.15"/>
    <row r="113" spans="1:6" ht="12.6" customHeight="1" x14ac:dyDescent="0.15"/>
    <row r="114" spans="1:6" ht="12.6" customHeight="1" x14ac:dyDescent="0.15">
      <c r="B114" s="26"/>
      <c r="C114" s="26"/>
      <c r="D114" s="26"/>
      <c r="E114" s="26"/>
      <c r="F114" s="26"/>
    </row>
    <row r="119" spans="1:6" x14ac:dyDescent="0.15">
      <c r="B119" s="25" t="str">
        <f>表2利润表!B1</f>
        <v>2017年</v>
      </c>
      <c r="C119" s="25" t="str">
        <f>表2利润表!C1</f>
        <v>2018年</v>
      </c>
      <c r="D119" s="25" t="str">
        <f>表2利润表!D1</f>
        <v>2019年</v>
      </c>
      <c r="E119" s="25" t="str">
        <f>表2利润表!E1</f>
        <v>2020年</v>
      </c>
      <c r="F119" s="25" t="e">
        <f>表2利润表!#REF!</f>
        <v>#REF!</v>
      </c>
    </row>
    <row r="120" spans="1:6" x14ac:dyDescent="0.15">
      <c r="A120" s="24" t="s">
        <v>192</v>
      </c>
      <c r="B120" s="30">
        <f>表2利润表!B6/B1</f>
        <v>0</v>
      </c>
      <c r="C120" s="30">
        <f>表2利润表!C6/B1</f>
        <v>0</v>
      </c>
      <c r="D120" s="30">
        <f>表2利润表!D6/B1</f>
        <v>0</v>
      </c>
      <c r="E120" s="30">
        <f>表2利润表!E6/B1</f>
        <v>0</v>
      </c>
      <c r="F120" s="30" t="e">
        <f>表2利润表!#REF!/B1</f>
        <v>#REF!</v>
      </c>
    </row>
    <row r="121" spans="1:6" x14ac:dyDescent="0.15">
      <c r="A121" s="24" t="s">
        <v>193</v>
      </c>
      <c r="B121" s="30">
        <f>表2利润表!B5/B1</f>
        <v>0</v>
      </c>
      <c r="C121" s="30">
        <f>表2利润表!C5/B1</f>
        <v>0</v>
      </c>
      <c r="D121" s="30">
        <f>表2利润表!D5/B1</f>
        <v>0</v>
      </c>
      <c r="E121" s="30">
        <f>表2利润表!E5/B1</f>
        <v>0</v>
      </c>
      <c r="F121" s="30" t="e">
        <f>表2利润表!#REF!/B1</f>
        <v>#REF!</v>
      </c>
    </row>
    <row r="122" spans="1:6" x14ac:dyDescent="0.15">
      <c r="A122" s="24" t="s">
        <v>194</v>
      </c>
      <c r="B122" s="30">
        <f>表2利润表!B7/B1</f>
        <v>0</v>
      </c>
      <c r="C122" s="30">
        <f>表2利润表!C7/B1</f>
        <v>0</v>
      </c>
      <c r="D122" s="30">
        <f>表2利润表!D7/B1</f>
        <v>0</v>
      </c>
      <c r="E122" s="30">
        <f>表2利润表!E7/B1</f>
        <v>0</v>
      </c>
      <c r="F122" s="30" t="e">
        <f>表2利润表!#REF!/B1</f>
        <v>#REF!</v>
      </c>
    </row>
    <row r="123" spans="1:6" x14ac:dyDescent="0.15">
      <c r="A123" s="24" t="s">
        <v>195</v>
      </c>
      <c r="B123" s="27" t="e">
        <f>(表2利润表!B5+表2利润表!B6+表2利润表!B7)/表2利润表!B2</f>
        <v>#DIV/0!</v>
      </c>
      <c r="C123" s="27" t="e">
        <f>(表2利润表!C5+表2利润表!C6+表2利润表!C7)/表2利润表!C2</f>
        <v>#DIV/0!</v>
      </c>
      <c r="D123" s="27" t="e">
        <f>(表2利润表!D5+表2利润表!D6+表2利润表!D7)/表2利润表!D2</f>
        <v>#DIV/0!</v>
      </c>
      <c r="E123" s="27" t="e">
        <f>(表2利润表!E5+表2利润表!E6+表2利润表!E7)/表2利润表!E2</f>
        <v>#DIV/0!</v>
      </c>
      <c r="F123" s="27" t="e">
        <f>(表2利润表!#REF!+表2利润表!#REF!+表2利润表!#REF!)/表2利润表!#REF!</f>
        <v>#REF!</v>
      </c>
    </row>
    <row r="125" spans="1:6" x14ac:dyDescent="0.15">
      <c r="B125" s="25" t="str">
        <f>表1资产负债表!B1</f>
        <v>2017年</v>
      </c>
      <c r="C125" s="25" t="str">
        <f>表1资产负债表!C1</f>
        <v>2018年</v>
      </c>
      <c r="D125" s="25" t="str">
        <f>表1资产负债表!D1</f>
        <v>2019年</v>
      </c>
      <c r="E125" s="25" t="str">
        <f>表1资产负债表!E1</f>
        <v>2020年</v>
      </c>
      <c r="F125" s="25" t="e">
        <f>表1资产负债表!#REF!</f>
        <v>#REF!</v>
      </c>
    </row>
    <row r="126" spans="1:6" x14ac:dyDescent="0.15">
      <c r="A126" s="24" t="s">
        <v>196</v>
      </c>
      <c r="B126" s="27" t="e">
        <f>表2利润表!B3/表2利润表!B2</f>
        <v>#DIV/0!</v>
      </c>
      <c r="C126" s="27" t="e">
        <f>表2利润表!C3/表2利润表!C2</f>
        <v>#DIV/0!</v>
      </c>
      <c r="D126" s="27" t="e">
        <f>表2利润表!D3/表2利润表!D2</f>
        <v>#DIV/0!</v>
      </c>
      <c r="E126" s="27" t="e">
        <f>表2利润表!E3/表2利润表!E2</f>
        <v>#DIV/0!</v>
      </c>
      <c r="F126" s="27" t="e">
        <f>表2利润表!#REF!/表2利润表!#REF!</f>
        <v>#REF!</v>
      </c>
    </row>
    <row r="127" spans="1:6" x14ac:dyDescent="0.15">
      <c r="A127" s="24" t="s">
        <v>197</v>
      </c>
      <c r="B127" s="27" t="e">
        <f>(表2利润表!B5+表2利润表!B6+表2利润表!B7)/表2利润表!B2</f>
        <v>#DIV/0!</v>
      </c>
      <c r="C127" s="27" t="e">
        <f>(表2利润表!C5+表2利润表!C6+表2利润表!C7)/表2利润表!C2</f>
        <v>#DIV/0!</v>
      </c>
      <c r="D127" s="27" t="e">
        <f>(表2利润表!D5+表2利润表!D6+表2利润表!D7)/表2利润表!D2</f>
        <v>#DIV/0!</v>
      </c>
      <c r="E127" s="27" t="e">
        <f>(表2利润表!E5+表2利润表!E6+表2利润表!E7)/表2利润表!E2</f>
        <v>#DIV/0!</v>
      </c>
      <c r="F127" s="27" t="e">
        <f>(表2利润表!#REF!+表2利润表!#REF!+表2利润表!#REF!)/表2利润表!#REF!</f>
        <v>#REF!</v>
      </c>
    </row>
    <row r="128" spans="1:6" x14ac:dyDescent="0.15">
      <c r="A128" s="24" t="s">
        <v>206</v>
      </c>
      <c r="B128" s="27" t="e">
        <f>(表2利润表!B2-表2利润表!B3-表2利润表!B5-表2利润表!B6-表2利润表!B7-表2利润表!B18)/表2利润表!B2</f>
        <v>#DIV/0!</v>
      </c>
      <c r="C128" s="27" t="e">
        <f>(表2利润表!C2-表2利润表!C3-表2利润表!C5-表2利润表!C6-表2利润表!C7-表2利润表!C18)/表2利润表!C2</f>
        <v>#DIV/0!</v>
      </c>
      <c r="D128" s="27" t="e">
        <f>(表2利润表!D2-表2利润表!D3-表2利润表!D5-表2利润表!D6-表2利润表!D7-表2利润表!D18)/表2利润表!D2</f>
        <v>#DIV/0!</v>
      </c>
      <c r="E128" s="27" t="e">
        <f>(表2利润表!E2-表2利润表!E3-表2利润表!E5-表2利润表!E6-表2利润表!E7-表2利润表!E18)/表2利润表!E2</f>
        <v>#DIV/0!</v>
      </c>
      <c r="F128" s="27" t="e">
        <f>(表2利润表!#REF!-表2利润表!#REF!-表2利润表!#REF!-表2利润表!#REF!-表2利润表!#REF!-表2利润表!#REF!)/表2利润表!#REF!</f>
        <v>#REF!</v>
      </c>
    </row>
    <row r="129" spans="1:6" x14ac:dyDescent="0.15">
      <c r="A129" s="24" t="s">
        <v>118</v>
      </c>
      <c r="B129" s="27" t="e">
        <f>表2利润表!B18/表2利润表!B2</f>
        <v>#DIV/0!</v>
      </c>
      <c r="C129" s="27" t="e">
        <f>表2利润表!C18/表2利润表!C2</f>
        <v>#DIV/0!</v>
      </c>
      <c r="D129" s="27" t="e">
        <f>表2利润表!D18/表2利润表!D2</f>
        <v>#DIV/0!</v>
      </c>
      <c r="E129" s="27" t="e">
        <f>表2利润表!E18/表2利润表!E2</f>
        <v>#DIV/0!</v>
      </c>
      <c r="F129" s="27" t="e">
        <f>表2利润表!#REF!/表2利润表!#REF!</f>
        <v>#REF!</v>
      </c>
    </row>
    <row r="130" spans="1:6" x14ac:dyDescent="0.15">
      <c r="B130" s="27" t="str">
        <f>表1资产负债表!B1</f>
        <v>2017年</v>
      </c>
      <c r="C130" s="27" t="str">
        <f>表1资产负债表!C1</f>
        <v>2018年</v>
      </c>
      <c r="D130" s="27" t="str">
        <f>表1资产负债表!D1</f>
        <v>2019年</v>
      </c>
      <c r="E130" s="27" t="str">
        <f>表1资产负债表!E1</f>
        <v>2020年</v>
      </c>
      <c r="F130" s="25" t="e">
        <f>表1资产负债表!#REF!</f>
        <v>#REF!</v>
      </c>
    </row>
    <row r="131" spans="1:6" x14ac:dyDescent="0.15">
      <c r="A131" s="24" t="s">
        <v>202</v>
      </c>
      <c r="B131" s="30">
        <f>表2利润表!B3/'辅助分析数据（自动生成请勿改动）'!B1</f>
        <v>0</v>
      </c>
      <c r="C131" s="30">
        <f>表2利润表!C3/'辅助分析数据（自动生成请勿改动）'!B1</f>
        <v>0</v>
      </c>
      <c r="D131" s="30">
        <f>表2利润表!D3/'辅助分析数据（自动生成请勿改动）'!B1</f>
        <v>0</v>
      </c>
      <c r="E131" s="30">
        <f>表2利润表!E3/'辅助分析数据（自动生成请勿改动）'!B1</f>
        <v>0</v>
      </c>
      <c r="F131" s="30" t="e">
        <f>表2利润表!#REF!/'辅助分析数据（自动生成请勿改动）'!B1</f>
        <v>#REF!</v>
      </c>
    </row>
    <row r="132" spans="1:6" x14ac:dyDescent="0.15">
      <c r="A132" s="24" t="s">
        <v>203</v>
      </c>
      <c r="B132" s="30">
        <f>(表2利润表!B5+表2利润表!B6+表2利润表!B7)/B1</f>
        <v>0</v>
      </c>
      <c r="C132" s="30">
        <f>(表2利润表!C5+表2利润表!C6+表2利润表!C7)/B1</f>
        <v>0</v>
      </c>
      <c r="D132" s="30">
        <f>(表2利润表!D5+表2利润表!D6+表2利润表!D7)/B1</f>
        <v>0</v>
      </c>
      <c r="E132" s="30">
        <f>(表2利润表!E5+表2利润表!E6+表2利润表!E7)/B1</f>
        <v>0</v>
      </c>
      <c r="F132" s="30" t="e">
        <f>(表2利润表!#REF!+表2利润表!#REF!+表2利润表!#REF!)/B1</f>
        <v>#REF!</v>
      </c>
    </row>
    <row r="133" spans="1:6" x14ac:dyDescent="0.15">
      <c r="A133" s="24" t="s">
        <v>204</v>
      </c>
      <c r="B133" s="30">
        <f>(表2利润表!B4+表2利润表!B17)/B1</f>
        <v>0</v>
      </c>
      <c r="C133" s="30">
        <f>(表2利润表!C4+表2利润表!C17)/B1</f>
        <v>0</v>
      </c>
      <c r="D133" s="30">
        <f>(表2利润表!D4+表2利润表!D17)/B1</f>
        <v>0</v>
      </c>
      <c r="E133" s="30">
        <f>(表2利润表!E4+表2利润表!E17)/B1</f>
        <v>0</v>
      </c>
      <c r="F133" s="30" t="e">
        <f>(表2利润表!#REF!+表2利润表!#REF!)/B1</f>
        <v>#REF!</v>
      </c>
    </row>
    <row r="134" spans="1:6" x14ac:dyDescent="0.15">
      <c r="A134" s="24" t="s">
        <v>205</v>
      </c>
      <c r="B134" s="30">
        <f>(表2利润表!B2-表2利润表!B3-表2利润表!B4-表2利润表!B5-表2利润表!B6-表2利润表!B7-表2利润表!B17-表2利润表!B18)/B1</f>
        <v>0</v>
      </c>
      <c r="C134" s="30">
        <f>(表2利润表!C2-表2利润表!C3-表2利润表!C4-表2利润表!C5-表2利润表!C6-表2利润表!C7-表2利润表!C17-表2利润表!C18)/B1</f>
        <v>0</v>
      </c>
      <c r="D134" s="30">
        <f>(表2利润表!D2-表2利润表!D3-表2利润表!D4-表2利润表!D5-表2利润表!D6-表2利润表!D7-表2利润表!D17-表2利润表!D18)/B1</f>
        <v>0</v>
      </c>
      <c r="E134" s="30">
        <f>(表2利润表!E2-表2利润表!E3-表2利润表!E4-表2利润表!E5-表2利润表!E6-表2利润表!E7-表2利润表!E17-表2利润表!E18)/B1</f>
        <v>0</v>
      </c>
      <c r="F134" s="30" t="e">
        <f>(表2利润表!#REF!-表2利润表!#REF!-表2利润表!#REF!-表2利润表!#REF!-表2利润表!#REF!-表2利润表!#REF!-表2利润表!#REF!-表2利润表!#REF!)/B1</f>
        <v>#REF!</v>
      </c>
    </row>
    <row r="135" spans="1:6" x14ac:dyDescent="0.15">
      <c r="B135" s="27"/>
      <c r="C135" s="27"/>
      <c r="D135" s="27"/>
      <c r="E135" s="27"/>
      <c r="F135" s="27"/>
    </row>
    <row r="136" spans="1:6" x14ac:dyDescent="0.15">
      <c r="B136" s="27"/>
      <c r="C136" s="27"/>
      <c r="D136" s="27"/>
      <c r="E136" s="27"/>
      <c r="F136" s="27"/>
    </row>
    <row r="137" spans="1:6" x14ac:dyDescent="0.15">
      <c r="B137" s="27"/>
      <c r="C137" s="27"/>
      <c r="D137" s="27"/>
      <c r="E137" s="27"/>
      <c r="F137" s="27"/>
    </row>
    <row r="138" spans="1:6" x14ac:dyDescent="0.15">
      <c r="B138" s="27"/>
      <c r="C138" s="27"/>
      <c r="D138" s="27"/>
      <c r="E138" s="27"/>
      <c r="F138" s="27"/>
    </row>
    <row r="139" spans="1:6" x14ac:dyDescent="0.15">
      <c r="B139" s="27"/>
      <c r="C139" s="27"/>
      <c r="D139" s="27"/>
      <c r="E139" s="27"/>
      <c r="F139" s="27"/>
    </row>
    <row r="140" spans="1:6" x14ac:dyDescent="0.15">
      <c r="B140" s="27"/>
      <c r="C140" s="27"/>
      <c r="D140" s="27"/>
      <c r="E140" s="27"/>
      <c r="F140" s="27"/>
    </row>
    <row r="141" spans="1:6" x14ac:dyDescent="0.15">
      <c r="B141" s="27"/>
      <c r="C141" s="27"/>
      <c r="D141" s="27"/>
      <c r="E141" s="27"/>
      <c r="F141" s="27"/>
    </row>
    <row r="142" spans="1:6" x14ac:dyDescent="0.15">
      <c r="B142" s="25" t="str">
        <f>表1资产负债表!C1</f>
        <v>2018年</v>
      </c>
      <c r="C142" s="25" t="str">
        <f>表1资产负债表!D1</f>
        <v>2019年</v>
      </c>
      <c r="D142" s="25" t="str">
        <f>表1资产负债表!E1</f>
        <v>2020年</v>
      </c>
      <c r="E142" s="25" t="e">
        <f>表1资产负债表!#REF!</f>
        <v>#REF!</v>
      </c>
    </row>
    <row r="143" spans="1:6" x14ac:dyDescent="0.15">
      <c r="A143" s="24" t="s">
        <v>201</v>
      </c>
      <c r="B143" s="27" t="e">
        <f>(C126-B126)/B126</f>
        <v>#DIV/0!</v>
      </c>
      <c r="C143" s="27" t="e">
        <f t="shared" ref="C143:E143" si="13">(D126-C126)/C126</f>
        <v>#DIV/0!</v>
      </c>
      <c r="D143" s="27" t="e">
        <f t="shared" si="13"/>
        <v>#DIV/0!</v>
      </c>
      <c r="E143" s="27" t="e">
        <f t="shared" si="13"/>
        <v>#REF!</v>
      </c>
    </row>
    <row r="144" spans="1:6" x14ac:dyDescent="0.15">
      <c r="A144" s="24" t="s">
        <v>200</v>
      </c>
      <c r="B144" s="27" t="e">
        <f>(C127-B127)/B127</f>
        <v>#DIV/0!</v>
      </c>
      <c r="C144" s="27" t="e">
        <f t="shared" ref="C144:E144" si="14">(D127-C127)/C127</f>
        <v>#DIV/0!</v>
      </c>
      <c r="D144" s="27" t="e">
        <f t="shared" si="14"/>
        <v>#DIV/0!</v>
      </c>
      <c r="E144" s="27" t="e">
        <f t="shared" si="14"/>
        <v>#REF!</v>
      </c>
    </row>
    <row r="145" spans="1:6" x14ac:dyDescent="0.15">
      <c r="A145" s="24" t="s">
        <v>199</v>
      </c>
      <c r="B145" s="27" t="e">
        <f>(C128-B128)/B128</f>
        <v>#DIV/0!</v>
      </c>
      <c r="C145" s="27" t="e">
        <f t="shared" ref="C145:E145" si="15">(D128-C128)/C128</f>
        <v>#DIV/0!</v>
      </c>
      <c r="D145" s="27" t="e">
        <f t="shared" si="15"/>
        <v>#DIV/0!</v>
      </c>
      <c r="E145" s="27" t="e">
        <f t="shared" si="15"/>
        <v>#REF!</v>
      </c>
    </row>
    <row r="146" spans="1:6" x14ac:dyDescent="0.15">
      <c r="A146" s="24" t="s">
        <v>198</v>
      </c>
      <c r="B146" s="27" t="e">
        <f>(C129-B129)/B129</f>
        <v>#DIV/0!</v>
      </c>
      <c r="C146" s="27" t="e">
        <f t="shared" ref="C146:E146" si="16">(D129-C129)/C129</f>
        <v>#DIV/0!</v>
      </c>
      <c r="D146" s="27" t="e">
        <f t="shared" si="16"/>
        <v>#DIV/0!</v>
      </c>
      <c r="E146" s="27" t="e">
        <f t="shared" si="16"/>
        <v>#REF!</v>
      </c>
    </row>
    <row r="149" spans="1:6" ht="12.6" customHeight="1" x14ac:dyDescent="0.15">
      <c r="A149" s="24" t="s">
        <v>124</v>
      </c>
      <c r="B149" s="26"/>
      <c r="C149" s="26">
        <f>(表1资产负债表!C57-表1资产负债表!B57)/B1</f>
        <v>0</v>
      </c>
      <c r="D149" s="26">
        <f>(表1资产负债表!D57-表1资产负债表!C57)/B1</f>
        <v>0</v>
      </c>
      <c r="E149" s="26">
        <f>(表1资产负债表!E57-表1资产负债表!D57)/B1</f>
        <v>0</v>
      </c>
      <c r="F149" s="26" t="e">
        <f>(表1资产负债表!#REF!-表1资产负债表!E57)/B1</f>
        <v>#REF!</v>
      </c>
    </row>
    <row r="150" spans="1:6" ht="12.6" customHeight="1" x14ac:dyDescent="0.15">
      <c r="A150" s="24" t="s">
        <v>130</v>
      </c>
      <c r="B150" s="26"/>
      <c r="C150" s="26">
        <f>(表1资产负债表!C49-表1资产负债表!B49)/B1</f>
        <v>0</v>
      </c>
      <c r="D150" s="26">
        <f>(表1资产负债表!D49-表1资产负债表!C49)/B1</f>
        <v>0</v>
      </c>
      <c r="E150" s="26">
        <f>(表1资产负债表!E49-表1资产负债表!D49)/B1</f>
        <v>0</v>
      </c>
      <c r="F150" s="26" t="e">
        <f>(表1资产负债表!#REF!-表1资产负债表!E49)/B1</f>
        <v>#REF!</v>
      </c>
    </row>
    <row r="151" spans="1:6" ht="12.6" customHeight="1" x14ac:dyDescent="0.15">
      <c r="A151" s="24" t="s">
        <v>125</v>
      </c>
      <c r="B151" s="26"/>
      <c r="C151" s="26">
        <f>(表1资产负债表!C35-表1资产负债表!B35)/B1</f>
        <v>0</v>
      </c>
      <c r="D151" s="26">
        <f>(表1资产负债表!D35-表1资产负债表!C35)/B1</f>
        <v>0</v>
      </c>
      <c r="E151" s="26">
        <f>(表1资产负债表!E35-表1资产负债表!D35)/B1</f>
        <v>0</v>
      </c>
      <c r="F151" s="26" t="e">
        <f>(表1资产负债表!#REF!-表1资产负债表!E35)/B1</f>
        <v>#REF!</v>
      </c>
    </row>
    <row r="152" spans="1:6" ht="12.6" customHeight="1" x14ac:dyDescent="0.15">
      <c r="A152" s="24" t="s">
        <v>126</v>
      </c>
      <c r="B152" s="26"/>
      <c r="C152" s="26">
        <f>(表1资产负债表!C37-表1资产负债表!B37)/B1</f>
        <v>0</v>
      </c>
      <c r="D152" s="26">
        <f>(表1资产负债表!D37-表1资产负债表!C37)/B1</f>
        <v>0</v>
      </c>
      <c r="E152" s="26">
        <f>(表1资产负债表!E37-表1资产负债表!D37)/B1</f>
        <v>0</v>
      </c>
      <c r="F152" s="26" t="e">
        <f>(表1资产负债表!#REF!-表1资产负债表!E37)/B1</f>
        <v>#REF!</v>
      </c>
    </row>
    <row r="153" spans="1:6" ht="12.6" customHeight="1" x14ac:dyDescent="0.15">
      <c r="A153" s="24" t="s">
        <v>127</v>
      </c>
      <c r="B153" s="26"/>
      <c r="C153" s="26">
        <f>(表1资产负债表!C38-表1资产负债表!B38)/B1</f>
        <v>0</v>
      </c>
      <c r="D153" s="26">
        <f>(表1资产负债表!D38-表1资产负债表!C38)/B1</f>
        <v>0</v>
      </c>
      <c r="E153" s="26">
        <f>(表1资产负债表!E38-表1资产负债表!D38)/B1</f>
        <v>0</v>
      </c>
      <c r="F153" s="26" t="e">
        <f>(表1资产负债表!#REF!-表1资产负债表!E38)/B1</f>
        <v>#REF!</v>
      </c>
    </row>
    <row r="154" spans="1:6" ht="12.6" customHeight="1" x14ac:dyDescent="0.15">
      <c r="A154" s="24" t="s">
        <v>128</v>
      </c>
      <c r="B154" s="26"/>
      <c r="C154" s="26">
        <f>(表1资产负债表!C44-表1资产负债表!B44)/B1</f>
        <v>0</v>
      </c>
      <c r="D154" s="26">
        <f>(表1资产负债表!D44-表1资产负债表!C44)/B1</f>
        <v>0</v>
      </c>
      <c r="E154" s="26">
        <f>(表1资产负债表!E44-表1资产负债表!D44)/B1</f>
        <v>0</v>
      </c>
      <c r="F154" s="26" t="e">
        <f>(表1资产负债表!#REF!-表1资产负债表!E44)/B1</f>
        <v>#REF!</v>
      </c>
    </row>
    <row r="155" spans="1:6" ht="12.6" customHeight="1" x14ac:dyDescent="0.15">
      <c r="A155" s="24" t="s">
        <v>131</v>
      </c>
      <c r="B155" s="26"/>
      <c r="C155" s="26">
        <f>(表1资产负债表!C56-表1资产负债表!B56)/B1</f>
        <v>0</v>
      </c>
      <c r="D155" s="26">
        <f>(表1资产负债表!D56-表1资产负债表!C56)/B1</f>
        <v>0</v>
      </c>
      <c r="E155" s="26">
        <f>(表1资产负债表!E56-表1资产负债表!D56)/B1</f>
        <v>0</v>
      </c>
      <c r="F155" s="26" t="e">
        <f>(表1资产负债表!#REF!-表1资产负债表!E56)/B1</f>
        <v>#REF!</v>
      </c>
    </row>
    <row r="156" spans="1:6" ht="12.6" customHeight="1" x14ac:dyDescent="0.15">
      <c r="A156" s="24" t="s">
        <v>129</v>
      </c>
      <c r="B156" s="26"/>
      <c r="C156" s="26">
        <f>(表1资产负债表!C50-表1资产负债表!B50)/B1</f>
        <v>0</v>
      </c>
      <c r="D156" s="26">
        <f>(表1资产负债表!D50-表1资产负债表!C50)/B1</f>
        <v>0</v>
      </c>
      <c r="E156" s="26">
        <f>(表1资产负债表!E50-表1资产负债表!D50)/B1</f>
        <v>0</v>
      </c>
      <c r="F156" s="26" t="e">
        <f>(表1资产负债表!#REF!-表1资产负债表!E50)/B1</f>
        <v>#REF!</v>
      </c>
    </row>
    <row r="157" spans="1:6" ht="12.6" customHeight="1" x14ac:dyDescent="0.15">
      <c r="B157" s="26"/>
      <c r="C157" s="26"/>
      <c r="D157" s="26"/>
      <c r="E157" s="26"/>
      <c r="F157" s="26"/>
    </row>
    <row r="158" spans="1:6" ht="12.6" customHeight="1" x14ac:dyDescent="0.15">
      <c r="B158" s="26"/>
      <c r="C158" s="26"/>
      <c r="D158" s="26"/>
      <c r="E158" s="26"/>
      <c r="F158" s="26"/>
    </row>
    <row r="159" spans="1:6" ht="12.6" customHeight="1" x14ac:dyDescent="0.15">
      <c r="B159" s="26"/>
      <c r="C159" s="26"/>
      <c r="D159" s="26"/>
      <c r="E159" s="26"/>
      <c r="F159" s="26"/>
    </row>
    <row r="160" spans="1:6" ht="12.6" customHeight="1" x14ac:dyDescent="0.15">
      <c r="B160" s="26"/>
      <c r="C160" s="26"/>
      <c r="D160" s="26"/>
      <c r="E160" s="26"/>
      <c r="F160" s="26"/>
    </row>
    <row r="161" spans="1:6" x14ac:dyDescent="0.15">
      <c r="A161" s="23" t="s">
        <v>133</v>
      </c>
      <c r="B161" s="26"/>
      <c r="C161" s="26"/>
      <c r="D161" s="26"/>
      <c r="E161" s="26"/>
      <c r="F161" s="26"/>
    </row>
    <row r="162" spans="1:6" x14ac:dyDescent="0.15">
      <c r="B162" s="25" t="str">
        <f>表1资产负债表!B1</f>
        <v>2017年</v>
      </c>
      <c r="C162" s="25" t="str">
        <f>表1资产负债表!C1</f>
        <v>2018年</v>
      </c>
      <c r="D162" s="25" t="str">
        <f>表1资产负债表!D1</f>
        <v>2019年</v>
      </c>
      <c r="E162" s="25" t="str">
        <f>表1资产负债表!E1</f>
        <v>2020年</v>
      </c>
      <c r="F162" s="25" t="e">
        <f>表1资产负债表!#REF!</f>
        <v>#REF!</v>
      </c>
    </row>
    <row r="163" spans="1:6" x14ac:dyDescent="0.15">
      <c r="A163" s="24" t="s">
        <v>169</v>
      </c>
      <c r="B163" s="26">
        <f>(表1资产负债表!B4+表1资产负债表!B5+表1资产负债表!B6+表1资产负债表!B10)/10000</f>
        <v>0</v>
      </c>
      <c r="C163" s="26">
        <f>(表1资产负债表!C4+表1资产负债表!C5+表1资产负债表!C6+表1资产负债表!C10)/10000</f>
        <v>0</v>
      </c>
      <c r="D163" s="26">
        <f>(表1资产负债表!D4+表1资产负债表!D5+表1资产负债表!D6+表1资产负债表!D10)/10000</f>
        <v>0</v>
      </c>
      <c r="E163" s="26">
        <f>(表1资产负债表!E4+表1资产负债表!E5+表1资产负债表!E6+表1资产负债表!E10)/10000</f>
        <v>0</v>
      </c>
      <c r="F163" s="26" t="e">
        <f>(表1资产负债表!#REF!+表1资产负债表!#REF!+表1资产负债表!#REF!+表1资产负债表!#REF!)/10000</f>
        <v>#REF!</v>
      </c>
    </row>
    <row r="164" spans="1:6" ht="10.9" customHeight="1" x14ac:dyDescent="0.15">
      <c r="A164" s="24" t="s">
        <v>132</v>
      </c>
      <c r="B164" s="26">
        <f>(表1资产负债表!B35+表1资产负债表!B37+表1资产负债表!B38+表1资产负债表!B39)/10000</f>
        <v>0</v>
      </c>
      <c r="C164" s="26">
        <f>(表1资产负债表!C35+表1资产负债表!C37+表1资产负债表!C38+表1资产负债表!C39)/10000</f>
        <v>0</v>
      </c>
      <c r="D164" s="26">
        <f>(表1资产负债表!D35+表1资产负债表!D37+表1资产负债表!D38+表1资产负债表!D39)/10000</f>
        <v>0</v>
      </c>
      <c r="E164" s="26">
        <f>(表1资产负债表!E35+表1资产负债表!E37+表1资产负债表!E38+表1资产负债表!E39)/10000</f>
        <v>0</v>
      </c>
      <c r="F164" s="26" t="e">
        <f>(表1资产负债表!#REF!+表1资产负债表!#REF!+表1资产负债表!#REF!+表1资产负债表!#REF!)/10000</f>
        <v>#REF!</v>
      </c>
    </row>
    <row r="165" spans="1:6" ht="10.9" customHeight="1" x14ac:dyDescent="0.15"/>
    <row r="166" spans="1:6" ht="10.9" customHeight="1" x14ac:dyDescent="0.15">
      <c r="A166" s="24" t="s">
        <v>134</v>
      </c>
      <c r="B166" s="26">
        <f>(表1资产负债表!B35+表1资产负债表!B37+表1资产负债表!B47+表1资产负债表!B50+表1资产负债表!B51)/10000</f>
        <v>0</v>
      </c>
      <c r="C166" s="26">
        <f>(表1资产负债表!C35+表1资产负债表!C37+表1资产负债表!C47+表1资产负债表!C50+表1资产负债表!C51)/10000</f>
        <v>0</v>
      </c>
      <c r="D166" s="26">
        <f>(表1资产负债表!D35+表1资产负债表!D37+表1资产负债表!D47+表1资产负债表!D50+表1资产负债表!D51)/10000</f>
        <v>0</v>
      </c>
      <c r="E166" s="26">
        <f>(表1资产负债表!E35+表1资产负债表!E37+表1资产负债表!E47+表1资产负债表!E50+表1资产负债表!E51)/10000</f>
        <v>0</v>
      </c>
      <c r="F166" s="26" t="e">
        <f>(表1资产负债表!#REF!+表1资产负债表!#REF!+表1资产负债表!#REF!+表1资产负债表!#REF!+表1资产负债表!#REF!)/10000</f>
        <v>#REF!</v>
      </c>
    </row>
    <row r="167" spans="1:6" ht="10.9" customHeight="1" x14ac:dyDescent="0.15"/>
    <row r="168" spans="1:6" ht="10.9" customHeight="1" x14ac:dyDescent="0.15"/>
    <row r="169" spans="1:6" ht="10.9" customHeight="1" x14ac:dyDescent="0.15"/>
    <row r="170" spans="1:6" ht="10.9" customHeight="1" x14ac:dyDescent="0.15"/>
    <row r="171" spans="1:6" ht="10.9" customHeight="1" x14ac:dyDescent="0.15">
      <c r="B171" s="25"/>
      <c r="C171" s="25"/>
      <c r="D171" s="25"/>
      <c r="E171" s="25"/>
    </row>
    <row r="172" spans="1:6" ht="10.9" customHeight="1" x14ac:dyDescent="0.15">
      <c r="A172" s="23" t="s">
        <v>207</v>
      </c>
    </row>
    <row r="173" spans="1:6" ht="10.9" customHeight="1" x14ac:dyDescent="0.15">
      <c r="B173" s="25" t="str">
        <f>表2利润表!B1</f>
        <v>2017年</v>
      </c>
      <c r="C173" s="25" t="str">
        <f>表2利润表!C1</f>
        <v>2018年</v>
      </c>
      <c r="D173" s="25" t="str">
        <f>表2利润表!D1</f>
        <v>2019年</v>
      </c>
      <c r="E173" s="25" t="str">
        <f>表2利润表!E1</f>
        <v>2020年</v>
      </c>
      <c r="F173" s="25" t="e">
        <f>表2利润表!#REF!</f>
        <v>#REF!</v>
      </c>
    </row>
    <row r="174" spans="1:6" ht="10.9" customHeight="1" x14ac:dyDescent="0.15">
      <c r="A174" s="24" t="s">
        <v>208</v>
      </c>
      <c r="B174" s="30">
        <f>表2利润表!B2/10000</f>
        <v>0</v>
      </c>
      <c r="C174" s="30">
        <f>表2利润表!C2/10000</f>
        <v>0</v>
      </c>
      <c r="D174" s="30">
        <f>表2利润表!D2/10000</f>
        <v>0</v>
      </c>
      <c r="E174" s="30">
        <f>表2利润表!E2/10000</f>
        <v>0</v>
      </c>
      <c r="F174" s="30" t="e">
        <f>表2利润表!#REF!/10000</f>
        <v>#REF!</v>
      </c>
    </row>
    <row r="175" spans="1:6" ht="10.9" customHeight="1" x14ac:dyDescent="0.15">
      <c r="A175" s="24" t="s">
        <v>210</v>
      </c>
      <c r="B175" s="30">
        <f>表2利润表!B10/10000</f>
        <v>0</v>
      </c>
      <c r="C175" s="30">
        <f>表2利润表!C10/10000</f>
        <v>0</v>
      </c>
      <c r="D175" s="30">
        <f>表2利润表!D10/10000</f>
        <v>0</v>
      </c>
      <c r="E175" s="30">
        <f>表2利润表!E10/10000</f>
        <v>0</v>
      </c>
      <c r="F175" s="30" t="e">
        <f>表2利润表!#REF!/10000</f>
        <v>#REF!</v>
      </c>
    </row>
    <row r="176" spans="1:6" ht="10.9" customHeight="1" x14ac:dyDescent="0.15">
      <c r="A176" s="24" t="s">
        <v>211</v>
      </c>
      <c r="B176" s="30">
        <f>表2利润表!B11/10000</f>
        <v>0</v>
      </c>
      <c r="C176" s="30">
        <f>表2利润表!C11/10000</f>
        <v>0</v>
      </c>
      <c r="D176" s="30">
        <f>表2利润表!D11/10000</f>
        <v>0</v>
      </c>
      <c r="E176" s="30">
        <f>表2利润表!E11/10000</f>
        <v>0</v>
      </c>
      <c r="F176" s="30" t="e">
        <f>表2利润表!#REF!/10000</f>
        <v>#REF!</v>
      </c>
    </row>
    <row r="177" spans="1:6" ht="10.9" customHeight="1" x14ac:dyDescent="0.15">
      <c r="A177" s="24" t="s">
        <v>212</v>
      </c>
      <c r="B177" s="30">
        <f>表2利润表!B13/10000</f>
        <v>0</v>
      </c>
      <c r="C177" s="30">
        <f>表2利润表!C13/10000</f>
        <v>0</v>
      </c>
      <c r="D177" s="30">
        <f>表2利润表!D13/10000</f>
        <v>0</v>
      </c>
      <c r="E177" s="30">
        <f>表2利润表!E13/10000</f>
        <v>0</v>
      </c>
      <c r="F177" s="30" t="e">
        <f>表2利润表!#REF!/10000</f>
        <v>#REF!</v>
      </c>
    </row>
    <row r="178" spans="1:6" ht="10.9" customHeight="1" x14ac:dyDescent="0.15">
      <c r="A178" s="24" t="s">
        <v>213</v>
      </c>
      <c r="B178" s="30">
        <f>SUM(B174:B177)</f>
        <v>0</v>
      </c>
      <c r="C178" s="30">
        <f t="shared" ref="C178:F178" si="17">SUM(C174:C177)</f>
        <v>0</v>
      </c>
      <c r="D178" s="30">
        <f t="shared" si="17"/>
        <v>0</v>
      </c>
      <c r="E178" s="30">
        <f t="shared" si="17"/>
        <v>0</v>
      </c>
      <c r="F178" s="30" t="e">
        <f t="shared" si="17"/>
        <v>#REF!</v>
      </c>
    </row>
    <row r="179" spans="1:6" ht="10.9" customHeight="1" x14ac:dyDescent="0.15"/>
    <row r="180" spans="1:6" ht="10.9" customHeight="1" x14ac:dyDescent="0.15"/>
    <row r="181" spans="1:6" ht="10.9" customHeight="1" x14ac:dyDescent="0.15">
      <c r="A181" s="23" t="s">
        <v>219</v>
      </c>
    </row>
    <row r="182" spans="1:6" ht="10.9" customHeight="1" x14ac:dyDescent="0.15">
      <c r="B182" s="25" t="str">
        <f>表3现金流量!B1</f>
        <v>2017年</v>
      </c>
      <c r="C182" s="25" t="str">
        <f>表3现金流量!C1</f>
        <v>2018年</v>
      </c>
      <c r="D182" s="25" t="str">
        <f>表3现金流量!D1</f>
        <v>2019年</v>
      </c>
      <c r="E182" s="25" t="str">
        <f>表3现金流量!E1</f>
        <v>2020年</v>
      </c>
      <c r="F182" s="25" t="e">
        <f>表3现金流量!#REF!</f>
        <v>#REF!</v>
      </c>
    </row>
    <row r="183" spans="1:6" ht="10.9" customHeight="1" x14ac:dyDescent="0.15">
      <c r="A183" s="24" t="s">
        <v>220</v>
      </c>
      <c r="B183" s="24">
        <f>表3现金流量!B12/10000</f>
        <v>0</v>
      </c>
      <c r="C183" s="24">
        <f>表3现金流量!C12/10000</f>
        <v>0</v>
      </c>
      <c r="D183" s="24">
        <f>表3现金流量!D12/10000</f>
        <v>0</v>
      </c>
      <c r="E183" s="24">
        <f>表3现金流量!E12/10000</f>
        <v>0</v>
      </c>
      <c r="F183" s="24" t="e">
        <f>表3现金流量!#REF!/10000</f>
        <v>#REF!</v>
      </c>
    </row>
    <row r="184" spans="1:6" ht="10.9" customHeight="1" x14ac:dyDescent="0.15">
      <c r="A184" s="24" t="s">
        <v>221</v>
      </c>
      <c r="B184" s="24">
        <f>表3现金流量!B25/10000</f>
        <v>0</v>
      </c>
      <c r="C184" s="24">
        <f>表3现金流量!C25/10000</f>
        <v>0</v>
      </c>
      <c r="D184" s="24">
        <f>表3现金流量!D25/10000</f>
        <v>0</v>
      </c>
      <c r="E184" s="24">
        <f>表3现金流量!E25/10000</f>
        <v>0</v>
      </c>
      <c r="F184" s="24" t="e">
        <f>表3现金流量!#REF!/10000</f>
        <v>#REF!</v>
      </c>
    </row>
    <row r="185" spans="1:6" ht="10.9" customHeight="1" x14ac:dyDescent="0.15">
      <c r="A185" s="24" t="s">
        <v>222</v>
      </c>
      <c r="B185" s="24">
        <f>表3现金流量!B35/10000</f>
        <v>0</v>
      </c>
      <c r="C185" s="24">
        <f>表3现金流量!C35/10000</f>
        <v>0</v>
      </c>
      <c r="D185" s="24">
        <f>表3现金流量!D35/10000</f>
        <v>0</v>
      </c>
      <c r="E185" s="24">
        <f>表3现金流量!E35/10000</f>
        <v>0</v>
      </c>
      <c r="F185" s="24" t="e">
        <f>表3现金流量!#REF!/10000</f>
        <v>#REF!</v>
      </c>
    </row>
    <row r="186" spans="1:6" ht="10.9" customHeight="1" x14ac:dyDescent="0.15">
      <c r="A186" s="24" t="s">
        <v>223</v>
      </c>
      <c r="B186" s="31" t="e">
        <f>表3现金流量!B6/(表3现金流量!B6+表3现金流量!B19+表3现金流量!B30)</f>
        <v>#DIV/0!</v>
      </c>
      <c r="C186" s="31" t="e">
        <f>表3现金流量!C6/(表3现金流量!C6+表3现金流量!C19+表3现金流量!C30)</f>
        <v>#DIV/0!</v>
      </c>
      <c r="D186" s="31" t="e">
        <f>表3现金流量!D6/(表3现金流量!D6+表3现金流量!D19+表3现金流量!D30)</f>
        <v>#DIV/0!</v>
      </c>
      <c r="E186" s="31" t="e">
        <f>表3现金流量!E6/(表3现金流量!E6+表3现金流量!E19+表3现金流量!E30)</f>
        <v>#DIV/0!</v>
      </c>
      <c r="F186" s="31" t="e">
        <f>表3现金流量!#REF!/(表3现金流量!#REF!+表3现金流量!#REF!+表3现金流量!#REF!)</f>
        <v>#REF!</v>
      </c>
    </row>
    <row r="187" spans="1:6" ht="10.9" customHeight="1" x14ac:dyDescent="0.15"/>
    <row r="188" spans="1:6" ht="10.9" customHeight="1" x14ac:dyDescent="0.15">
      <c r="A188" s="23" t="s">
        <v>233</v>
      </c>
    </row>
    <row r="189" spans="1:6" x14ac:dyDescent="0.15">
      <c r="B189" s="25" t="str">
        <f>B182</f>
        <v>2017年</v>
      </c>
      <c r="C189" s="25" t="str">
        <f t="shared" ref="C189:F189" si="18">C182</f>
        <v>2018年</v>
      </c>
      <c r="D189" s="25" t="str">
        <f t="shared" si="18"/>
        <v>2019年</v>
      </c>
      <c r="E189" s="25" t="str">
        <f t="shared" si="18"/>
        <v>2020年</v>
      </c>
      <c r="F189" s="25" t="e">
        <f t="shared" si="18"/>
        <v>#REF!</v>
      </c>
    </row>
    <row r="190" spans="1:6" x14ac:dyDescent="0.15">
      <c r="A190" s="24" t="s">
        <v>117</v>
      </c>
      <c r="B190" s="27" t="e">
        <f>#REF!</f>
        <v>#REF!</v>
      </c>
      <c r="C190" s="27" t="e">
        <f>#REF!</f>
        <v>#REF!</v>
      </c>
      <c r="D190" s="27" t="e">
        <f>#REF!</f>
        <v>#REF!</v>
      </c>
      <c r="E190" s="27" t="e">
        <f>#REF!</f>
        <v>#REF!</v>
      </c>
      <c r="F190" s="27" t="e">
        <f>#REF!</f>
        <v>#REF!</v>
      </c>
    </row>
    <row r="191" spans="1:6" x14ac:dyDescent="0.15">
      <c r="A191" s="24" t="s">
        <v>224</v>
      </c>
      <c r="B191" s="31">
        <v>0.65</v>
      </c>
      <c r="C191" s="31">
        <v>0.65</v>
      </c>
      <c r="D191" s="31">
        <v>0.65</v>
      </c>
      <c r="E191" s="31">
        <v>0.65</v>
      </c>
      <c r="F191" s="31">
        <v>0.65</v>
      </c>
    </row>
    <row r="193" spans="1:9" x14ac:dyDescent="0.15">
      <c r="B193" s="25" t="str">
        <f>B189</f>
        <v>2017年</v>
      </c>
      <c r="C193" s="25" t="str">
        <f t="shared" ref="C193:F193" si="19">C189</f>
        <v>2018年</v>
      </c>
      <c r="D193" s="25" t="str">
        <f t="shared" si="19"/>
        <v>2019年</v>
      </c>
      <c r="E193" s="25" t="str">
        <f t="shared" si="19"/>
        <v>2020年</v>
      </c>
      <c r="F193" s="25" t="e">
        <f t="shared" si="19"/>
        <v>#REF!</v>
      </c>
    </row>
    <row r="194" spans="1:9" x14ac:dyDescent="0.15">
      <c r="A194" s="24" t="s">
        <v>225</v>
      </c>
      <c r="B194" s="32" t="e">
        <f>(表1资产负债表!B35+表1资产负债表!B47)/表1资产负债表!B15</f>
        <v>#DIV/0!</v>
      </c>
      <c r="C194" s="32" t="e">
        <f>(表1资产负债表!C35+表1资产负债表!C47)/表1资产负债表!C15</f>
        <v>#DIV/0!</v>
      </c>
      <c r="D194" s="32" t="e">
        <f>(表1资产负债表!D35+表1资产负债表!D47)/表1资产负债表!D15</f>
        <v>#DIV/0!</v>
      </c>
      <c r="E194" s="32" t="e">
        <f>(表1资产负债表!E35+表1资产负债表!E47)/表1资产负债表!E15</f>
        <v>#DIV/0!</v>
      </c>
      <c r="F194" s="32" t="e">
        <f>(表1资产负债表!#REF!+表1资产负债表!#REF!)/表1资产负债表!#REF!</f>
        <v>#REF!</v>
      </c>
      <c r="I194" s="24" t="s">
        <v>238</v>
      </c>
    </row>
    <row r="195" spans="1:9" x14ac:dyDescent="0.15">
      <c r="A195" s="24" t="s">
        <v>226</v>
      </c>
      <c r="B195" s="32">
        <v>1</v>
      </c>
      <c r="C195" s="32">
        <v>1</v>
      </c>
      <c r="D195" s="32">
        <v>1</v>
      </c>
      <c r="E195" s="32">
        <v>1</v>
      </c>
      <c r="F195" s="32">
        <v>1</v>
      </c>
    </row>
    <row r="198" spans="1:9" x14ac:dyDescent="0.15">
      <c r="B198" s="25" t="str">
        <f>B193</f>
        <v>2017年</v>
      </c>
      <c r="C198" s="25" t="str">
        <f t="shared" ref="C198:F198" si="20">C193</f>
        <v>2018年</v>
      </c>
      <c r="D198" s="25" t="str">
        <f t="shared" si="20"/>
        <v>2019年</v>
      </c>
      <c r="E198" s="25" t="str">
        <f t="shared" si="20"/>
        <v>2020年</v>
      </c>
      <c r="F198" s="25" t="e">
        <f t="shared" si="20"/>
        <v>#REF!</v>
      </c>
    </row>
    <row r="199" spans="1:9" x14ac:dyDescent="0.15">
      <c r="A199" s="24" t="s">
        <v>227</v>
      </c>
      <c r="B199" s="32" t="e">
        <f>(表1资产负债表!B35+表1资产负债表!B47+表1资产负债表!B50+表1资产负债表!B51+表1资产负债表!B52)/表2利润表!B2</f>
        <v>#DIV/0!</v>
      </c>
      <c r="C199" s="32" t="e">
        <f>(表1资产负债表!C35+表1资产负债表!C47+表1资产负债表!C50+表1资产负债表!C51+表1资产负债表!C52)/表2利润表!C2</f>
        <v>#DIV/0!</v>
      </c>
      <c r="D199" s="32" t="e">
        <f>(表1资产负债表!D35+表1资产负债表!D47+表1资产负债表!D50+表1资产负债表!D51+表1资产负债表!D52)/表2利润表!D2</f>
        <v>#DIV/0!</v>
      </c>
      <c r="E199" s="32" t="e">
        <f>(表1资产负债表!E35+表1资产负债表!E47+表1资产负债表!E50+表1资产负债表!E51+表1资产负债表!E52)/表2利润表!E2</f>
        <v>#DIV/0!</v>
      </c>
      <c r="F199" s="32" t="e">
        <f>(表1资产负债表!#REF!+表1资产负债表!#REF!+表1资产负债表!#REF!+表1资产负债表!#REF!+表1资产负债表!#REF!)/表2利润表!#REF!</f>
        <v>#REF!</v>
      </c>
      <c r="I199" s="24" t="s">
        <v>228</v>
      </c>
    </row>
    <row r="200" spans="1:9" x14ac:dyDescent="0.15">
      <c r="A200" s="24" t="s">
        <v>226</v>
      </c>
      <c r="B200" s="32">
        <v>1</v>
      </c>
      <c r="C200" s="32">
        <v>1</v>
      </c>
      <c r="D200" s="32">
        <v>1</v>
      </c>
      <c r="E200" s="32">
        <v>1</v>
      </c>
      <c r="F200" s="32">
        <v>1</v>
      </c>
    </row>
    <row r="202" spans="1:9" x14ac:dyDescent="0.15">
      <c r="B202" s="25" t="str">
        <f>B198</f>
        <v>2017年</v>
      </c>
      <c r="C202" s="25" t="str">
        <f t="shared" ref="C202:F202" si="21">C198</f>
        <v>2018年</v>
      </c>
      <c r="D202" s="25" t="str">
        <f t="shared" si="21"/>
        <v>2019年</v>
      </c>
      <c r="E202" s="25" t="str">
        <f t="shared" si="21"/>
        <v>2020年</v>
      </c>
      <c r="F202" s="25" t="e">
        <f t="shared" si="21"/>
        <v>#REF!</v>
      </c>
    </row>
    <row r="203" spans="1:9" x14ac:dyDescent="0.15">
      <c r="A203" s="24" t="s">
        <v>229</v>
      </c>
      <c r="B203" s="32" t="e">
        <f>(表1资产负债表!B35+表1资产负债表!B47)/表2利润表!B2</f>
        <v>#DIV/0!</v>
      </c>
      <c r="C203" s="32" t="e">
        <f>(表1资产负债表!C35+表1资产负债表!C47)/表2利润表!C2</f>
        <v>#DIV/0!</v>
      </c>
      <c r="D203" s="32" t="e">
        <f>(表1资产负债表!D35+表1资产负债表!D47)/表2利润表!D2</f>
        <v>#DIV/0!</v>
      </c>
      <c r="E203" s="32" t="e">
        <f>(表1资产负债表!E35+表1资产负债表!E47)/表2利润表!E2</f>
        <v>#DIV/0!</v>
      </c>
      <c r="F203" s="32" t="e">
        <f>(表1资产负债表!#REF!+表1资产负债表!#REF!)/表2利润表!#REF!</f>
        <v>#REF!</v>
      </c>
    </row>
    <row r="204" spans="1:9" x14ac:dyDescent="0.15">
      <c r="A204" s="24" t="s">
        <v>230</v>
      </c>
      <c r="B204" s="32">
        <v>0.5</v>
      </c>
      <c r="C204" s="32">
        <v>0.5</v>
      </c>
      <c r="D204" s="32">
        <v>0.5</v>
      </c>
      <c r="E204" s="32">
        <v>0.5</v>
      </c>
      <c r="F204" s="32">
        <v>0.5</v>
      </c>
    </row>
    <row r="206" spans="1:9" x14ac:dyDescent="0.15">
      <c r="B206" s="25" t="str">
        <f>B202</f>
        <v>2017年</v>
      </c>
      <c r="C206" s="25" t="str">
        <f t="shared" ref="C206:F206" si="22">C202</f>
        <v>2018年</v>
      </c>
      <c r="D206" s="25" t="str">
        <f t="shared" si="22"/>
        <v>2019年</v>
      </c>
      <c r="E206" s="25" t="str">
        <f t="shared" si="22"/>
        <v>2020年</v>
      </c>
      <c r="F206" s="25" t="e">
        <f t="shared" si="22"/>
        <v>#REF!</v>
      </c>
    </row>
    <row r="207" spans="1:9" x14ac:dyDescent="0.15">
      <c r="A207" s="24" t="s">
        <v>231</v>
      </c>
      <c r="B207" s="32" t="e">
        <f>表2利润表!B16/表1资产负债表!B68</f>
        <v>#DIV/0!</v>
      </c>
      <c r="C207" s="32" t="e">
        <f>表2利润表!C16/表1资产负债表!C68</f>
        <v>#DIV/0!</v>
      </c>
      <c r="D207" s="32" t="e">
        <f>表2利润表!D16/表1资产负债表!D68</f>
        <v>#DIV/0!</v>
      </c>
      <c r="E207" s="32" t="e">
        <f>表2利润表!E16/表1资产负债表!E68</f>
        <v>#DIV/0!</v>
      </c>
      <c r="F207" s="32" t="e">
        <f>表2利润表!#REF!/表1资产负债表!#REF!</f>
        <v>#REF!</v>
      </c>
    </row>
    <row r="208" spans="1:9" x14ac:dyDescent="0.15">
      <c r="A208" s="24" t="s">
        <v>232</v>
      </c>
      <c r="B208" s="31">
        <v>0.05</v>
      </c>
      <c r="C208" s="31">
        <v>0.05</v>
      </c>
      <c r="D208" s="31">
        <v>0.05</v>
      </c>
      <c r="E208" s="31">
        <v>0.05</v>
      </c>
      <c r="F208" s="31">
        <v>0.05</v>
      </c>
    </row>
    <row r="210" spans="1:9" x14ac:dyDescent="0.15">
      <c r="B210" s="25" t="str">
        <f>B206</f>
        <v>2017年</v>
      </c>
      <c r="C210" s="25" t="str">
        <f t="shared" ref="C210:F210" si="23">C206</f>
        <v>2018年</v>
      </c>
      <c r="D210" s="25" t="str">
        <f t="shared" si="23"/>
        <v>2019年</v>
      </c>
      <c r="E210" s="25" t="str">
        <f t="shared" si="23"/>
        <v>2020年</v>
      </c>
      <c r="F210" s="25" t="e">
        <f t="shared" si="23"/>
        <v>#REF!</v>
      </c>
    </row>
    <row r="211" spans="1:9" x14ac:dyDescent="0.15">
      <c r="A211" s="24" t="s">
        <v>234</v>
      </c>
      <c r="B211" s="33" t="e">
        <f>#REF!/(表1资产负债表!B35+表1资产负债表!B47+表1资产负债表!B50+表1资产负债表!B51+表1资产负债表!B52)</f>
        <v>#REF!</v>
      </c>
      <c r="C211" s="33" t="e">
        <f>#REF!/(表1资产负债表!C35+表1资产负债表!C47+表1资产负债表!C50+表1资产负债表!C51+表1资产负债表!C52)</f>
        <v>#REF!</v>
      </c>
      <c r="D211" s="33" t="e">
        <f>#REF!/(表1资产负债表!D35+表1资产负债表!D47+表1资产负债表!D50+表1资产负债表!D51+表1资产负债表!D52)</f>
        <v>#REF!</v>
      </c>
      <c r="E211" s="33" t="e">
        <f>#REF!/(表1资产负债表!E35+表1资产负债表!E47+表1资产负债表!E50+表1资产负债表!E51+表1资产负债表!E52)</f>
        <v>#REF!</v>
      </c>
      <c r="F211" s="33" t="e">
        <f>#REF!/(表1资产负债表!#REF!+表1资产负债表!#REF!+表1资产负债表!#REF!+表1资产负债表!#REF!+表1资产负债表!#REF!)</f>
        <v>#REF!</v>
      </c>
    </row>
    <row r="212" spans="1:9" x14ac:dyDescent="0.15">
      <c r="A212" s="24" t="s">
        <v>235</v>
      </c>
      <c r="B212" s="31">
        <v>0.15</v>
      </c>
      <c r="C212" s="31">
        <v>0.15</v>
      </c>
      <c r="D212" s="31">
        <v>0.15</v>
      </c>
      <c r="E212" s="31">
        <v>0.15</v>
      </c>
      <c r="F212" s="31">
        <v>0.15</v>
      </c>
    </row>
    <row r="214" spans="1:9" x14ac:dyDescent="0.15">
      <c r="B214" s="25" t="str">
        <f>B210</f>
        <v>2017年</v>
      </c>
      <c r="C214" s="25" t="str">
        <f t="shared" ref="C214:F214" si="24">C210</f>
        <v>2018年</v>
      </c>
      <c r="D214" s="25" t="str">
        <f t="shared" si="24"/>
        <v>2019年</v>
      </c>
      <c r="E214" s="25" t="str">
        <f t="shared" si="24"/>
        <v>2020年</v>
      </c>
      <c r="F214" s="25" t="e">
        <f t="shared" si="24"/>
        <v>#REF!</v>
      </c>
    </row>
    <row r="215" spans="1:9" x14ac:dyDescent="0.15">
      <c r="A215" s="24" t="s">
        <v>236</v>
      </c>
      <c r="B215" s="24" t="e">
        <f>表3现金流量!B12/(表2利润表!B16-表2利润表!B11)</f>
        <v>#DIV/0!</v>
      </c>
      <c r="C215" s="24" t="e">
        <f>表3现金流量!C12/(表2利润表!C16-表2利润表!C11)</f>
        <v>#DIV/0!</v>
      </c>
      <c r="D215" s="24" t="e">
        <f>表3现金流量!D12/(表2利润表!D16-表2利润表!D11)</f>
        <v>#DIV/0!</v>
      </c>
      <c r="E215" s="24" t="e">
        <f>表3现金流量!E12/(表2利润表!E16-表2利润表!E11)</f>
        <v>#DIV/0!</v>
      </c>
      <c r="F215" s="24" t="e">
        <f>表3现金流量!#REF!/(表2利润表!#REF!-表2利润表!#REF!)</f>
        <v>#REF!</v>
      </c>
      <c r="I215" s="24" t="s">
        <v>241</v>
      </c>
    </row>
    <row r="216" spans="1:9" x14ac:dyDescent="0.15">
      <c r="A216" s="24" t="s">
        <v>237</v>
      </c>
      <c r="B216" s="24">
        <v>1.2</v>
      </c>
      <c r="C216" s="24">
        <v>1.2</v>
      </c>
      <c r="D216" s="24">
        <v>1.2</v>
      </c>
      <c r="E216" s="24">
        <v>1.2</v>
      </c>
      <c r="F216" s="24">
        <v>1.2</v>
      </c>
    </row>
    <row r="218" spans="1:9" x14ac:dyDescent="0.15">
      <c r="B218" s="25" t="str">
        <f>B214</f>
        <v>2017年</v>
      </c>
      <c r="C218" s="25" t="str">
        <f t="shared" ref="C218:F218" si="25">C214</f>
        <v>2018年</v>
      </c>
      <c r="D218" s="25" t="str">
        <f t="shared" si="25"/>
        <v>2019年</v>
      </c>
      <c r="E218" s="25" t="str">
        <f t="shared" si="25"/>
        <v>2020年</v>
      </c>
      <c r="F218" s="25" t="e">
        <f t="shared" si="25"/>
        <v>#REF!</v>
      </c>
    </row>
    <row r="219" spans="1:9" x14ac:dyDescent="0.15">
      <c r="A219" s="24" t="s">
        <v>239</v>
      </c>
      <c r="B219" s="24" t="e">
        <f>表3现金流量!B12/(表1资产负债表!B35+表1资产负债表!B47+表1资产负债表!B50+表1资产负债表!B51+表1资产负债表!B52)</f>
        <v>#DIV/0!</v>
      </c>
      <c r="C219" s="24" t="e">
        <f>表3现金流量!C12/(表1资产负债表!C35+表1资产负债表!C47+表1资产负债表!C50+表1资产负债表!C51+表1资产负债表!C52)</f>
        <v>#DIV/0!</v>
      </c>
      <c r="D219" s="24" t="e">
        <f>表3现金流量!D12/(表1资产负债表!D35+表1资产负债表!D47+表1资产负债表!D50+表1资产负债表!D51+表1资产负债表!D52)</f>
        <v>#DIV/0!</v>
      </c>
      <c r="E219" s="24" t="e">
        <f>表3现金流量!E12/(表1资产负债表!E35+表1资产负债表!E47+表1资产负债表!E50+表1资产负债表!E51+表1资产负债表!E52)</f>
        <v>#DIV/0!</v>
      </c>
      <c r="F219" s="24" t="e">
        <f>表3现金流量!#REF!/(表1资产负债表!#REF!+表1资产负债表!#REF!+表1资产负债表!#REF!+表1资产负债表!#REF!+表1资产负债表!#REF!)</f>
        <v>#REF!</v>
      </c>
      <c r="I219" s="24" t="s">
        <v>241</v>
      </c>
    </row>
    <row r="220" spans="1:9" x14ac:dyDescent="0.15">
      <c r="A220" s="24" t="s">
        <v>240</v>
      </c>
      <c r="B220" s="24">
        <v>0.05</v>
      </c>
      <c r="C220" s="24">
        <v>0.05</v>
      </c>
      <c r="D220" s="24">
        <v>0.05</v>
      </c>
      <c r="E220" s="24">
        <v>0.05</v>
      </c>
      <c r="F220" s="24">
        <v>0.05</v>
      </c>
    </row>
  </sheetData>
  <sheetProtection sheet="1" objects="1" scenarios="1"/>
  <phoneticPr fontId="1" type="noConversion"/>
  <dataValidations count="1">
    <dataValidation type="list" allowBlank="1" showInputMessage="1" showErrorMessage="1" sqref="B1" xr:uid="{00000000-0002-0000-0500-000000000000}">
      <formula1>"10000,100000000"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表1资产负债表</vt:lpstr>
      <vt:lpstr>表2利润表</vt:lpstr>
      <vt:lpstr>表3现金流量</vt:lpstr>
      <vt:lpstr>辅助分析数据（自动生成请勿改动）</vt:lpstr>
    </vt:vector>
  </TitlesOfParts>
  <Company>Bank Of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SHENG</cp:lastModifiedBy>
  <cp:lastPrinted>2018-10-02T15:38:35Z</cp:lastPrinted>
  <dcterms:created xsi:type="dcterms:W3CDTF">2010-12-04T10:54:50Z</dcterms:created>
  <dcterms:modified xsi:type="dcterms:W3CDTF">2021-05-04T07:41:53Z</dcterms:modified>
</cp:coreProperties>
</file>