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480" yWindow="480" windowWidth="25120" windowHeight="15040" tabRatio="500" activeTab="2"/>
  </bookViews>
  <sheets>
    <sheet name="Sheet1" sheetId="1" r:id="rId1"/>
    <sheet name="scomms" sheetId="2" r:id="rId2"/>
    <sheet name="details" sheetId="3" r:id="rId3"/>
    <sheet name="benefits" sheetId="4" r:id="rId4"/>
    <sheet name="comms" sheetId="5" r:id="rId5"/>
  </sheets>
  <definedNames>
    <definedName name="_xlnm._FilterDatabase" localSheetId="2" hidden="1">details!$A$1:$AF$10</definedName>
    <definedName name="_xlnm._FilterDatabase" localSheetId="1" hidden="1">scomms!$C$1:$C$72</definedName>
    <definedName name="_xlnm._FilterDatabase" localSheetId="0" hidden="1">Sheet1!$C$1:$C$72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2" i="3"/>
  <c r="K3" i="4"/>
  <c r="K4" i="4"/>
  <c r="K5" i="4"/>
  <c r="K6" i="4"/>
  <c r="K7" i="4"/>
  <c r="K8" i="4"/>
  <c r="K9" i="4"/>
  <c r="K10" i="4"/>
  <c r="K11" i="4"/>
  <c r="K12" i="4"/>
  <c r="K13" i="4"/>
  <c r="K14" i="4"/>
  <c r="G15" i="4"/>
  <c r="M3" i="4"/>
  <c r="M4" i="4"/>
  <c r="M5" i="4"/>
  <c r="M6" i="4"/>
  <c r="M7" i="4"/>
  <c r="M8" i="4"/>
  <c r="M9" i="4"/>
  <c r="M10" i="4"/>
  <c r="M11" i="4"/>
  <c r="M12" i="4"/>
  <c r="M13" i="4"/>
  <c r="M14" i="4"/>
  <c r="H15" i="4"/>
  <c r="O3" i="4"/>
  <c r="O4" i="4"/>
  <c r="O5" i="4"/>
  <c r="O6" i="4"/>
  <c r="O7" i="4"/>
  <c r="O8" i="4"/>
  <c r="O9" i="4"/>
  <c r="O10" i="4"/>
  <c r="O11" i="4"/>
  <c r="O12" i="4"/>
  <c r="O13" i="4"/>
  <c r="O14" i="4"/>
  <c r="I15" i="4"/>
  <c r="Q3" i="4"/>
  <c r="Q4" i="4"/>
  <c r="Q5" i="4"/>
  <c r="Q6" i="4"/>
  <c r="Q7" i="4"/>
  <c r="Q8" i="4"/>
  <c r="Q9" i="4"/>
  <c r="Q10" i="4"/>
  <c r="Q11" i="4"/>
  <c r="Q12" i="4"/>
  <c r="Q13" i="4"/>
  <c r="Q14" i="4"/>
  <c r="J15" i="4"/>
  <c r="S3" i="4"/>
  <c r="S4" i="4"/>
  <c r="S5" i="4"/>
  <c r="S6" i="4"/>
  <c r="S7" i="4"/>
  <c r="S8" i="4"/>
  <c r="S9" i="4"/>
  <c r="S10" i="4"/>
  <c r="S11" i="4"/>
  <c r="S12" i="4"/>
  <c r="S13" i="4"/>
  <c r="S14" i="4"/>
  <c r="K15" i="4"/>
  <c r="U3" i="4"/>
  <c r="U4" i="4"/>
  <c r="U5" i="4"/>
  <c r="U6" i="4"/>
  <c r="U7" i="4"/>
  <c r="U8" i="4"/>
  <c r="U9" i="4"/>
  <c r="U10" i="4"/>
  <c r="U11" i="4"/>
  <c r="U12" i="4"/>
  <c r="U13" i="4"/>
  <c r="U14" i="4"/>
  <c r="L15" i="4"/>
  <c r="I3" i="4"/>
  <c r="I4" i="4"/>
  <c r="I5" i="4"/>
  <c r="I6" i="4"/>
  <c r="I7" i="4"/>
  <c r="I8" i="4"/>
  <c r="I9" i="4"/>
  <c r="I10" i="4"/>
  <c r="I11" i="4"/>
  <c r="I12" i="4"/>
  <c r="I13" i="4"/>
  <c r="I14" i="4"/>
  <c r="F15" i="4"/>
  <c r="G3" i="4"/>
  <c r="G4" i="4"/>
  <c r="G5" i="4"/>
  <c r="G6" i="4"/>
  <c r="G7" i="4"/>
  <c r="G8" i="4"/>
  <c r="G9" i="4"/>
  <c r="G10" i="4"/>
  <c r="G11" i="4"/>
  <c r="G12" i="4"/>
  <c r="G13" i="4"/>
  <c r="G14" i="4"/>
  <c r="E15" i="4"/>
  <c r="E3" i="4"/>
  <c r="E4" i="4"/>
  <c r="E5" i="4"/>
  <c r="E6" i="4"/>
  <c r="E7" i="4"/>
  <c r="E8" i="4"/>
  <c r="E9" i="4"/>
  <c r="E10" i="4"/>
  <c r="E11" i="4"/>
  <c r="E12" i="4"/>
  <c r="E13" i="4"/>
  <c r="E14" i="4"/>
  <c r="D1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</calcChain>
</file>

<file path=xl/sharedStrings.xml><?xml version="1.0" encoding="utf-8"?>
<sst xmlns="http://schemas.openxmlformats.org/spreadsheetml/2006/main" count="455" uniqueCount="73">
  <si>
    <t>id</t>
  </si>
  <si>
    <t>conservancy</t>
  </si>
  <si>
    <t>year</t>
  </si>
  <si>
    <t>registration</t>
  </si>
  <si>
    <t>agm</t>
  </si>
  <si>
    <t>community_support</t>
  </si>
  <si>
    <t>board_rotation</t>
  </si>
  <si>
    <t>hr_procedures</t>
  </si>
  <si>
    <t>annual_audit</t>
  </si>
  <si>
    <t>budget_process</t>
  </si>
  <si>
    <t>budget_execution</t>
  </si>
  <si>
    <t>revenue_sharing_bylaws</t>
  </si>
  <si>
    <t>revenue_publication</t>
  </si>
  <si>
    <t>quarterly_reporting</t>
  </si>
  <si>
    <t>fundraising</t>
  </si>
  <si>
    <t>donor_relations</t>
  </si>
  <si>
    <t>asset_management</t>
  </si>
  <si>
    <t>partnerships</t>
  </si>
  <si>
    <t>performance_score</t>
  </si>
  <si>
    <t>Ishaqbini</t>
  </si>
  <si>
    <t>Kalama</t>
  </si>
  <si>
    <t>Lekurruki</t>
  </si>
  <si>
    <t>Ltungai</t>
  </si>
  <si>
    <t>Meibae</t>
  </si>
  <si>
    <t>Melako</t>
  </si>
  <si>
    <t>Naibunga</t>
  </si>
  <si>
    <t>Namunyak</t>
  </si>
  <si>
    <t>Ruko</t>
  </si>
  <si>
    <t>Sera</t>
  </si>
  <si>
    <t>Leparua</t>
  </si>
  <si>
    <t>Ndera</t>
  </si>
  <si>
    <t>Nasuulu</t>
  </si>
  <si>
    <t>Songa</t>
  </si>
  <si>
    <t>Jaldessa</t>
  </si>
  <si>
    <t>nrt_area</t>
  </si>
  <si>
    <t>nrt_centre</t>
  </si>
  <si>
    <t>nrt_coast</t>
  </si>
  <si>
    <t>Pate</t>
  </si>
  <si>
    <t>Kiunga</t>
  </si>
  <si>
    <t>Awer</t>
  </si>
  <si>
    <t>Biliqo_Bulesa</t>
  </si>
  <si>
    <t>Il_Ngwesi</t>
  </si>
  <si>
    <t>Mpus_Kutuk</t>
  </si>
  <si>
    <t>Ngare_Ndare</t>
  </si>
  <si>
    <t>West_Gate</t>
  </si>
  <si>
    <t>Nakuprat_Gotu</t>
  </si>
  <si>
    <t>Hanshack_Nyogoro</t>
  </si>
  <si>
    <t>Tana_River_Delta</t>
  </si>
  <si>
    <t>state_code</t>
  </si>
  <si>
    <t>Shurr</t>
  </si>
  <si>
    <t>no_benefits</t>
  </si>
  <si>
    <t>fair_distribution</t>
  </si>
  <si>
    <t>very_satisfied</t>
  </si>
  <si>
    <t>good_comms</t>
  </si>
  <si>
    <t>good_comms_nbr</t>
  </si>
  <si>
    <t>trust_revenues</t>
  </si>
  <si>
    <t>traditional</t>
  </si>
  <si>
    <t>edu_bursary</t>
  </si>
  <si>
    <t>edu_nbr</t>
  </si>
  <si>
    <t>increase_wellbeing</t>
  </si>
  <si>
    <t>ccy</t>
  </si>
  <si>
    <t>Ilngwesi</t>
  </si>
  <si>
    <t>lekurruki</t>
  </si>
  <si>
    <t>meibae</t>
  </si>
  <si>
    <t>Mpuskutuk</t>
  </si>
  <si>
    <t>namunyak</t>
  </si>
  <si>
    <t>sera</t>
  </si>
  <si>
    <t>westgate</t>
  </si>
  <si>
    <t>ben</t>
  </si>
  <si>
    <t>comms</t>
  </si>
  <si>
    <t>yes</t>
  </si>
  <si>
    <t>no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</si>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</sst>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 * #,##0.00_ ;_ * \-#,##0.00_ ;_ * &quot;-&quot;??_ ;_ 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43" fontId="0" fillId="0" borderId="0" xfId="28" applyFont="1"/>
    <xf numFmtId="43" fontId="0" fillId="0" borderId="0" xfId="0" applyNumberFormat="1"/>
  </cellXfs>
  <cellStyles count="99">
    <cellStyle name="Comma" xfId="28" builtinId="3"/>
    <cellStyle name="Comma 3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>
      <selection sqref="A1:XFD1048576"/>
    </sheetView>
  </sheetViews>
  <sheetFormatPr baseColWidth="10" defaultColWidth="8.83203125" defaultRowHeight="15" x14ac:dyDescent="0"/>
  <cols>
    <col min="1" max="1" width="3.1640625" bestFit="1" customWidth="1"/>
    <col min="2" max="2" width="10" bestFit="1" customWidth="1"/>
    <col min="3" max="3" width="17.5" bestFit="1" customWidth="1"/>
    <col min="4" max="4" width="17.5" customWidth="1"/>
    <col min="5" max="5" width="6.5" bestFit="1" customWidth="1"/>
    <col min="6" max="6" width="10.6640625" bestFit="1" customWidth="1"/>
    <col min="7" max="7" width="4.6640625" bestFit="1" customWidth="1"/>
    <col min="8" max="8" width="17.83203125" bestFit="1" customWidth="1"/>
    <col min="9" max="9" width="13.6640625" bestFit="1" customWidth="1"/>
    <col min="10" max="10" width="13.1640625" bestFit="1" customWidth="1"/>
    <col min="11" max="11" width="12" bestFit="1" customWidth="1"/>
    <col min="12" max="12" width="14.1640625" bestFit="1" customWidth="1"/>
    <col min="13" max="13" width="16" bestFit="1" customWidth="1"/>
    <col min="14" max="14" width="21.5" bestFit="1" customWidth="1"/>
    <col min="15" max="15" width="18" bestFit="1" customWidth="1"/>
    <col min="16" max="16" width="17.33203125" bestFit="1" customWidth="1"/>
    <col min="17" max="17" width="10.33203125" bestFit="1" customWidth="1"/>
    <col min="18" max="18" width="14.33203125" bestFit="1" customWidth="1"/>
    <col min="19" max="19" width="17.1640625" bestFit="1" customWidth="1"/>
    <col min="20" max="20" width="11.5" bestFit="1" customWidth="1"/>
    <col min="21" max="21" width="17.1640625" bestFit="1" customWidth="1"/>
  </cols>
  <sheetData>
    <row r="1" spans="1:21">
      <c r="A1" t="s">
        <v>0</v>
      </c>
      <c r="B1" t="s">
        <v>34</v>
      </c>
      <c r="C1" t="s">
        <v>1</v>
      </c>
      <c r="D1" t="s">
        <v>48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>
      <c r="A2">
        <v>1</v>
      </c>
      <c r="B2" t="s">
        <v>35</v>
      </c>
      <c r="C2" t="s">
        <v>40</v>
      </c>
      <c r="D2">
        <v>5</v>
      </c>
      <c r="E2">
        <v>2012</v>
      </c>
      <c r="F2">
        <v>1</v>
      </c>
      <c r="G2">
        <v>2</v>
      </c>
      <c r="H2">
        <v>2</v>
      </c>
      <c r="I2">
        <v>2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0.51724137931034486</v>
      </c>
    </row>
    <row r="3" spans="1:21" ht="15" customHeight="1">
      <c r="A3">
        <v>2</v>
      </c>
      <c r="B3" t="s">
        <v>35</v>
      </c>
      <c r="C3" t="s">
        <v>41</v>
      </c>
      <c r="D3">
        <v>21</v>
      </c>
      <c r="E3">
        <v>2012</v>
      </c>
      <c r="F3">
        <v>2</v>
      </c>
      <c r="G3">
        <v>1</v>
      </c>
      <c r="H3">
        <v>2</v>
      </c>
      <c r="I3">
        <v>2</v>
      </c>
      <c r="J3">
        <v>1</v>
      </c>
      <c r="K3">
        <v>1</v>
      </c>
      <c r="L3">
        <v>1</v>
      </c>
      <c r="M3">
        <v>2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0.65517241379310343</v>
      </c>
    </row>
    <row r="4" spans="1:21" ht="15" customHeight="1">
      <c r="A4">
        <v>3</v>
      </c>
      <c r="B4" t="s">
        <v>36</v>
      </c>
      <c r="C4" t="s">
        <v>19</v>
      </c>
      <c r="E4">
        <v>2012</v>
      </c>
      <c r="F4">
        <v>1</v>
      </c>
      <c r="G4">
        <v>1</v>
      </c>
      <c r="H4">
        <v>1</v>
      </c>
      <c r="I4">
        <v>2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0.34482758620689657</v>
      </c>
    </row>
    <row r="5" spans="1:21">
      <c r="A5">
        <v>4</v>
      </c>
      <c r="B5" t="s">
        <v>35</v>
      </c>
      <c r="C5" t="s">
        <v>20</v>
      </c>
      <c r="D5">
        <v>10</v>
      </c>
      <c r="E5">
        <v>2012</v>
      </c>
      <c r="F5">
        <v>1</v>
      </c>
      <c r="G5">
        <v>2</v>
      </c>
      <c r="H5">
        <v>2</v>
      </c>
      <c r="I5">
        <v>2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1</v>
      </c>
      <c r="U5">
        <v>0.51724137931034486</v>
      </c>
    </row>
    <row r="6" spans="1:21" ht="15" customHeight="1">
      <c r="A6">
        <v>5</v>
      </c>
      <c r="B6" t="s">
        <v>35</v>
      </c>
      <c r="C6" t="s">
        <v>21</v>
      </c>
      <c r="D6">
        <v>19</v>
      </c>
      <c r="E6">
        <v>2012</v>
      </c>
      <c r="F6">
        <v>3</v>
      </c>
      <c r="G6">
        <v>2</v>
      </c>
      <c r="H6">
        <v>2</v>
      </c>
      <c r="I6">
        <v>2</v>
      </c>
      <c r="J6">
        <v>1</v>
      </c>
      <c r="K6">
        <v>1</v>
      </c>
      <c r="L6">
        <v>2</v>
      </c>
      <c r="M6">
        <v>2</v>
      </c>
      <c r="N6">
        <v>1</v>
      </c>
      <c r="O6">
        <v>1</v>
      </c>
      <c r="P6">
        <v>2</v>
      </c>
      <c r="Q6">
        <v>1</v>
      </c>
      <c r="R6">
        <v>2</v>
      </c>
      <c r="S6">
        <v>2</v>
      </c>
      <c r="T6">
        <v>2</v>
      </c>
      <c r="U6">
        <v>0.89655172413793105</v>
      </c>
    </row>
    <row r="7" spans="1:21">
      <c r="A7">
        <v>6</v>
      </c>
      <c r="B7" t="s">
        <v>35</v>
      </c>
      <c r="C7" t="s">
        <v>22</v>
      </c>
      <c r="D7">
        <v>8</v>
      </c>
      <c r="E7">
        <v>2012</v>
      </c>
      <c r="F7">
        <v>1</v>
      </c>
      <c r="G7">
        <v>1</v>
      </c>
      <c r="H7">
        <v>1</v>
      </c>
      <c r="I7">
        <v>2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0.48275862068965519</v>
      </c>
    </row>
    <row r="8" spans="1:21">
      <c r="A8">
        <v>7</v>
      </c>
      <c r="B8" t="s">
        <v>35</v>
      </c>
      <c r="C8" t="s">
        <v>23</v>
      </c>
      <c r="D8">
        <v>7</v>
      </c>
      <c r="E8">
        <v>2012</v>
      </c>
      <c r="F8">
        <v>1</v>
      </c>
      <c r="G8">
        <v>0</v>
      </c>
      <c r="H8">
        <v>2</v>
      </c>
      <c r="I8">
        <v>2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0.44827586206896552</v>
      </c>
    </row>
    <row r="9" spans="1:21">
      <c r="A9">
        <v>8</v>
      </c>
      <c r="B9" t="s">
        <v>35</v>
      </c>
      <c r="C9" t="s">
        <v>24</v>
      </c>
      <c r="D9">
        <v>2</v>
      </c>
      <c r="E9">
        <v>2012</v>
      </c>
      <c r="F9">
        <v>1</v>
      </c>
      <c r="G9">
        <v>2</v>
      </c>
      <c r="H9">
        <v>2</v>
      </c>
      <c r="I9">
        <v>2</v>
      </c>
      <c r="J9">
        <v>1</v>
      </c>
      <c r="K9">
        <v>1</v>
      </c>
      <c r="L9">
        <v>1</v>
      </c>
      <c r="M9">
        <v>2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0.62068965517241381</v>
      </c>
    </row>
    <row r="10" spans="1:21">
      <c r="A10">
        <v>9</v>
      </c>
      <c r="B10" t="s">
        <v>35</v>
      </c>
      <c r="C10" t="s">
        <v>42</v>
      </c>
      <c r="D10">
        <v>13</v>
      </c>
      <c r="E10">
        <v>2012</v>
      </c>
      <c r="F10">
        <v>1</v>
      </c>
      <c r="G10">
        <v>0</v>
      </c>
      <c r="H10">
        <v>2</v>
      </c>
      <c r="I10">
        <v>2</v>
      </c>
      <c r="J10">
        <v>1</v>
      </c>
      <c r="K10">
        <v>1</v>
      </c>
      <c r="L10">
        <v>1</v>
      </c>
      <c r="M10">
        <v>2</v>
      </c>
      <c r="N10">
        <v>1</v>
      </c>
      <c r="O10">
        <v>1</v>
      </c>
      <c r="P10">
        <v>1</v>
      </c>
      <c r="Q10">
        <v>1</v>
      </c>
      <c r="R10">
        <v>2</v>
      </c>
      <c r="S10">
        <v>1</v>
      </c>
      <c r="T10">
        <v>1</v>
      </c>
      <c r="U10">
        <v>0.62068965517241381</v>
      </c>
    </row>
    <row r="11" spans="1:21">
      <c r="A11">
        <v>10</v>
      </c>
      <c r="B11" t="s">
        <v>35</v>
      </c>
      <c r="C11" t="s">
        <v>25</v>
      </c>
      <c r="D11">
        <v>18</v>
      </c>
      <c r="E11">
        <v>2012</v>
      </c>
      <c r="F11">
        <v>2</v>
      </c>
      <c r="G11">
        <v>0</v>
      </c>
      <c r="H11">
        <v>2</v>
      </c>
      <c r="I11">
        <v>0</v>
      </c>
      <c r="J11">
        <v>1</v>
      </c>
      <c r="K11">
        <v>1</v>
      </c>
      <c r="L11">
        <v>2</v>
      </c>
      <c r="M11">
        <v>2</v>
      </c>
      <c r="N11">
        <v>1</v>
      </c>
      <c r="O11">
        <v>1</v>
      </c>
      <c r="P11">
        <v>2</v>
      </c>
      <c r="Q11">
        <v>1</v>
      </c>
      <c r="R11">
        <v>2</v>
      </c>
      <c r="S11">
        <v>1</v>
      </c>
      <c r="T11">
        <v>2</v>
      </c>
      <c r="U11">
        <v>0.68965517241379315</v>
      </c>
    </row>
    <row r="12" spans="1:21">
      <c r="A12">
        <v>11</v>
      </c>
      <c r="B12" t="s">
        <v>35</v>
      </c>
      <c r="C12" t="s">
        <v>26</v>
      </c>
      <c r="D12">
        <v>3</v>
      </c>
      <c r="E12">
        <v>2012</v>
      </c>
      <c r="F12">
        <v>2</v>
      </c>
      <c r="G12">
        <v>1</v>
      </c>
      <c r="H12">
        <v>2</v>
      </c>
      <c r="I12">
        <v>2</v>
      </c>
      <c r="J12">
        <v>1</v>
      </c>
      <c r="K12">
        <v>1</v>
      </c>
      <c r="L12">
        <v>1</v>
      </c>
      <c r="M12">
        <v>2</v>
      </c>
      <c r="N12">
        <v>1</v>
      </c>
      <c r="O12">
        <v>1</v>
      </c>
      <c r="P12">
        <v>2</v>
      </c>
      <c r="Q12">
        <v>1</v>
      </c>
      <c r="R12">
        <v>2</v>
      </c>
      <c r="S12">
        <v>1</v>
      </c>
      <c r="T12">
        <v>2</v>
      </c>
      <c r="U12">
        <v>0.75862068965517238</v>
      </c>
    </row>
    <row r="13" spans="1:21">
      <c r="A13">
        <v>12</v>
      </c>
      <c r="B13" t="s">
        <v>35</v>
      </c>
      <c r="C13" t="s">
        <v>43</v>
      </c>
      <c r="D13">
        <v>22</v>
      </c>
      <c r="E13">
        <v>2012</v>
      </c>
      <c r="F13">
        <v>2</v>
      </c>
      <c r="G13">
        <v>0</v>
      </c>
      <c r="H13">
        <v>2</v>
      </c>
      <c r="I13">
        <v>2</v>
      </c>
      <c r="J13">
        <v>1</v>
      </c>
      <c r="K13">
        <v>1</v>
      </c>
      <c r="L13">
        <v>2</v>
      </c>
      <c r="M13">
        <v>1</v>
      </c>
      <c r="N13">
        <v>1</v>
      </c>
      <c r="O13">
        <v>1</v>
      </c>
      <c r="P13">
        <v>2</v>
      </c>
      <c r="Q13">
        <v>1</v>
      </c>
      <c r="R13">
        <v>2</v>
      </c>
      <c r="S13">
        <v>2</v>
      </c>
      <c r="T13">
        <v>2</v>
      </c>
      <c r="U13">
        <v>0.75862068965517238</v>
      </c>
    </row>
    <row r="14" spans="1:21">
      <c r="A14">
        <v>13</v>
      </c>
      <c r="B14" t="s">
        <v>35</v>
      </c>
      <c r="C14" t="s">
        <v>27</v>
      </c>
      <c r="D14">
        <v>12</v>
      </c>
      <c r="E14">
        <v>2012</v>
      </c>
      <c r="F14">
        <v>1</v>
      </c>
      <c r="G14">
        <v>0</v>
      </c>
      <c r="H14">
        <v>2</v>
      </c>
      <c r="I14">
        <v>2</v>
      </c>
      <c r="J14">
        <v>1</v>
      </c>
      <c r="K14">
        <v>1</v>
      </c>
      <c r="L14">
        <v>2</v>
      </c>
      <c r="M14">
        <v>2</v>
      </c>
      <c r="N14">
        <v>1</v>
      </c>
      <c r="O14">
        <v>1</v>
      </c>
      <c r="P14">
        <v>2</v>
      </c>
      <c r="Q14">
        <v>1</v>
      </c>
      <c r="R14">
        <v>2</v>
      </c>
      <c r="S14">
        <v>2</v>
      </c>
      <c r="T14">
        <v>2</v>
      </c>
      <c r="U14">
        <v>0.75862068965517238</v>
      </c>
    </row>
    <row r="15" spans="1:21">
      <c r="A15">
        <v>14</v>
      </c>
      <c r="B15" t="s">
        <v>35</v>
      </c>
      <c r="C15" t="s">
        <v>28</v>
      </c>
      <c r="D15">
        <v>6</v>
      </c>
      <c r="E15">
        <v>2012</v>
      </c>
      <c r="F15">
        <v>3</v>
      </c>
      <c r="G15">
        <v>2</v>
      </c>
      <c r="H15">
        <v>2</v>
      </c>
      <c r="I15">
        <v>2</v>
      </c>
      <c r="J15">
        <v>1</v>
      </c>
      <c r="K15">
        <v>1</v>
      </c>
      <c r="L15">
        <v>2</v>
      </c>
      <c r="M15">
        <v>2</v>
      </c>
      <c r="N15">
        <v>1</v>
      </c>
      <c r="O15">
        <v>1</v>
      </c>
      <c r="P15">
        <v>2</v>
      </c>
      <c r="Q15">
        <v>0</v>
      </c>
      <c r="R15">
        <v>2</v>
      </c>
      <c r="S15">
        <v>2</v>
      </c>
      <c r="T15">
        <v>2</v>
      </c>
      <c r="U15">
        <v>0.86206896551724133</v>
      </c>
    </row>
    <row r="16" spans="1:21">
      <c r="A16">
        <v>15</v>
      </c>
      <c r="B16" t="s">
        <v>35</v>
      </c>
      <c r="C16" t="s">
        <v>44</v>
      </c>
      <c r="D16">
        <v>9</v>
      </c>
      <c r="E16">
        <v>2012</v>
      </c>
      <c r="F16">
        <v>1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2</v>
      </c>
      <c r="N16">
        <v>1</v>
      </c>
      <c r="O16">
        <v>1</v>
      </c>
      <c r="P16">
        <v>2</v>
      </c>
      <c r="Q16">
        <v>1</v>
      </c>
      <c r="R16">
        <v>2</v>
      </c>
      <c r="S16">
        <v>2</v>
      </c>
      <c r="T16">
        <v>2</v>
      </c>
      <c r="U16">
        <v>0.82758620689655171</v>
      </c>
    </row>
    <row r="17" spans="1:21">
      <c r="A17">
        <v>16</v>
      </c>
      <c r="B17" t="s">
        <v>35</v>
      </c>
      <c r="C17" t="s">
        <v>29</v>
      </c>
      <c r="D17">
        <v>20</v>
      </c>
      <c r="E17">
        <v>2012</v>
      </c>
      <c r="F17">
        <v>1</v>
      </c>
      <c r="G17">
        <v>0</v>
      </c>
      <c r="H17">
        <v>2</v>
      </c>
      <c r="I17">
        <v>2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>
        <v>0.44827586206896552</v>
      </c>
    </row>
    <row r="18" spans="1:21">
      <c r="A18">
        <v>17</v>
      </c>
      <c r="B18" t="s">
        <v>35</v>
      </c>
      <c r="C18" t="s">
        <v>45</v>
      </c>
      <c r="D18">
        <v>11</v>
      </c>
      <c r="E18">
        <v>2012</v>
      </c>
      <c r="F18">
        <v>1</v>
      </c>
      <c r="G18">
        <v>2</v>
      </c>
      <c r="H18">
        <v>2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0.58620689655172409</v>
      </c>
    </row>
    <row r="19" spans="1:21">
      <c r="A19">
        <v>18</v>
      </c>
      <c r="B19" t="s">
        <v>36</v>
      </c>
      <c r="C19" t="s">
        <v>30</v>
      </c>
      <c r="E19">
        <v>2012</v>
      </c>
      <c r="F19">
        <v>1</v>
      </c>
      <c r="G19">
        <v>0</v>
      </c>
      <c r="H19">
        <v>1</v>
      </c>
      <c r="I19">
        <v>2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0.31034482758620691</v>
      </c>
    </row>
    <row r="20" spans="1:21">
      <c r="A20">
        <v>19</v>
      </c>
      <c r="B20" t="s">
        <v>35</v>
      </c>
      <c r="C20" t="s">
        <v>31</v>
      </c>
      <c r="D20">
        <v>17</v>
      </c>
      <c r="E20">
        <v>2012</v>
      </c>
      <c r="F20">
        <v>1</v>
      </c>
      <c r="G20">
        <v>0</v>
      </c>
      <c r="H20">
        <v>1</v>
      </c>
      <c r="I20">
        <v>2</v>
      </c>
      <c r="J20">
        <v>0</v>
      </c>
      <c r="K20">
        <v>1</v>
      </c>
      <c r="L20">
        <v>1</v>
      </c>
      <c r="M20">
        <v>2</v>
      </c>
      <c r="N20">
        <v>0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0.41379310344827586</v>
      </c>
    </row>
    <row r="21" spans="1:21">
      <c r="A21">
        <v>20</v>
      </c>
      <c r="B21" t="s">
        <v>35</v>
      </c>
      <c r="C21" t="s">
        <v>49</v>
      </c>
      <c r="D21">
        <v>1</v>
      </c>
      <c r="E21">
        <v>2012</v>
      </c>
      <c r="F21">
        <v>1</v>
      </c>
      <c r="G21">
        <v>0</v>
      </c>
      <c r="H21">
        <v>1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0.13793103448275862</v>
      </c>
    </row>
    <row r="22" spans="1:21">
      <c r="A22">
        <v>21</v>
      </c>
      <c r="B22" t="s">
        <v>35</v>
      </c>
      <c r="C22" t="s">
        <v>32</v>
      </c>
      <c r="D22">
        <v>24</v>
      </c>
      <c r="E22">
        <v>2012</v>
      </c>
      <c r="F22">
        <v>1</v>
      </c>
      <c r="G22">
        <v>0</v>
      </c>
      <c r="H22">
        <v>1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0.13793103448275862</v>
      </c>
    </row>
    <row r="23" spans="1:21">
      <c r="A23">
        <v>22</v>
      </c>
      <c r="B23" t="s">
        <v>35</v>
      </c>
      <c r="C23" t="s">
        <v>33</v>
      </c>
      <c r="D23">
        <v>23</v>
      </c>
      <c r="E23">
        <v>2012</v>
      </c>
      <c r="F23">
        <v>1</v>
      </c>
      <c r="G23">
        <v>0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0.13793103448275862</v>
      </c>
    </row>
    <row r="24" spans="1:21">
      <c r="A24">
        <v>23</v>
      </c>
      <c r="B24" t="s">
        <v>35</v>
      </c>
      <c r="C24" t="s">
        <v>40</v>
      </c>
      <c r="D24">
        <v>5</v>
      </c>
      <c r="E24">
        <v>2013</v>
      </c>
      <c r="F24">
        <v>3</v>
      </c>
      <c r="G24">
        <v>1</v>
      </c>
      <c r="H24">
        <v>2</v>
      </c>
      <c r="I24">
        <v>2</v>
      </c>
      <c r="J24">
        <v>1</v>
      </c>
      <c r="K24">
        <v>1</v>
      </c>
      <c r="L24">
        <v>1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0</v>
      </c>
      <c r="T24">
        <v>1</v>
      </c>
      <c r="U24">
        <v>0.55172413793103448</v>
      </c>
    </row>
    <row r="25" spans="1:21">
      <c r="A25">
        <v>24</v>
      </c>
      <c r="B25" t="s">
        <v>35</v>
      </c>
      <c r="C25" t="s">
        <v>41</v>
      </c>
      <c r="D25">
        <v>21</v>
      </c>
      <c r="E25">
        <v>2013</v>
      </c>
      <c r="F25">
        <v>2</v>
      </c>
      <c r="G25">
        <v>0</v>
      </c>
      <c r="H25">
        <v>2</v>
      </c>
      <c r="I25">
        <v>1</v>
      </c>
      <c r="J25">
        <v>1</v>
      </c>
      <c r="K25">
        <v>1</v>
      </c>
      <c r="L25">
        <v>1</v>
      </c>
      <c r="M25">
        <v>2</v>
      </c>
      <c r="N25">
        <v>1</v>
      </c>
      <c r="O25">
        <v>1</v>
      </c>
      <c r="P25">
        <v>2</v>
      </c>
      <c r="Q25">
        <v>1</v>
      </c>
      <c r="R25">
        <v>2</v>
      </c>
      <c r="S25">
        <v>1</v>
      </c>
      <c r="T25">
        <v>2</v>
      </c>
      <c r="U25">
        <v>0.68965517241379315</v>
      </c>
    </row>
    <row r="26" spans="1:21">
      <c r="A26">
        <v>25</v>
      </c>
      <c r="B26" t="s">
        <v>36</v>
      </c>
      <c r="C26" t="s">
        <v>19</v>
      </c>
      <c r="E26">
        <v>2013</v>
      </c>
      <c r="F26">
        <v>3</v>
      </c>
      <c r="G26">
        <v>0</v>
      </c>
      <c r="H26">
        <v>1</v>
      </c>
      <c r="I26">
        <v>2</v>
      </c>
      <c r="J26">
        <v>1</v>
      </c>
      <c r="K26">
        <v>0</v>
      </c>
      <c r="L26">
        <v>1</v>
      </c>
      <c r="M26">
        <v>1</v>
      </c>
      <c r="N26">
        <v>1</v>
      </c>
      <c r="O26">
        <v>0</v>
      </c>
      <c r="P26">
        <v>2</v>
      </c>
      <c r="Q26">
        <v>0</v>
      </c>
      <c r="R26">
        <v>1</v>
      </c>
      <c r="S26">
        <v>1</v>
      </c>
      <c r="T26">
        <v>1</v>
      </c>
      <c r="U26">
        <v>0.51724137931034486</v>
      </c>
    </row>
    <row r="27" spans="1:21">
      <c r="A27">
        <v>26</v>
      </c>
      <c r="B27" t="s">
        <v>35</v>
      </c>
      <c r="C27" t="s">
        <v>20</v>
      </c>
      <c r="D27">
        <v>10</v>
      </c>
      <c r="E27">
        <v>2013</v>
      </c>
      <c r="F27">
        <v>3</v>
      </c>
      <c r="G27">
        <v>0</v>
      </c>
      <c r="H27">
        <v>1</v>
      </c>
      <c r="I27">
        <v>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0.58620689655172409</v>
      </c>
    </row>
    <row r="28" spans="1:21">
      <c r="A28">
        <v>27</v>
      </c>
      <c r="B28" t="s">
        <v>35</v>
      </c>
      <c r="C28" t="s">
        <v>21</v>
      </c>
      <c r="D28">
        <v>19</v>
      </c>
      <c r="E28">
        <v>2013</v>
      </c>
      <c r="F28">
        <v>3</v>
      </c>
      <c r="G28">
        <v>2</v>
      </c>
      <c r="H28">
        <v>2</v>
      </c>
      <c r="I28">
        <v>2</v>
      </c>
      <c r="J28">
        <v>2</v>
      </c>
      <c r="K28">
        <v>1</v>
      </c>
      <c r="L28">
        <v>2</v>
      </c>
      <c r="M28">
        <v>2</v>
      </c>
      <c r="N28">
        <v>1</v>
      </c>
      <c r="O28">
        <v>1</v>
      </c>
      <c r="P28">
        <v>2</v>
      </c>
      <c r="Q28">
        <v>1</v>
      </c>
      <c r="R28">
        <v>2</v>
      </c>
      <c r="S28">
        <v>2</v>
      </c>
      <c r="T28">
        <v>2</v>
      </c>
      <c r="U28">
        <v>0.93103448275862066</v>
      </c>
    </row>
    <row r="29" spans="1:21">
      <c r="A29">
        <v>28</v>
      </c>
      <c r="B29" t="s">
        <v>35</v>
      </c>
      <c r="C29" t="s">
        <v>22</v>
      </c>
      <c r="D29">
        <v>8</v>
      </c>
      <c r="E29">
        <v>2013</v>
      </c>
      <c r="F29">
        <v>2</v>
      </c>
      <c r="G29">
        <v>1</v>
      </c>
      <c r="H29">
        <v>1</v>
      </c>
      <c r="I29">
        <v>2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1</v>
      </c>
      <c r="U29">
        <v>0.48275862068965519</v>
      </c>
    </row>
    <row r="30" spans="1:21">
      <c r="A30">
        <v>29</v>
      </c>
      <c r="B30" t="s">
        <v>35</v>
      </c>
      <c r="C30" t="s">
        <v>23</v>
      </c>
      <c r="D30">
        <v>7</v>
      </c>
      <c r="E30">
        <v>2013</v>
      </c>
      <c r="F30">
        <v>3</v>
      </c>
      <c r="G30">
        <v>0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2</v>
      </c>
      <c r="S30">
        <v>2</v>
      </c>
      <c r="T30">
        <v>1</v>
      </c>
      <c r="U30">
        <v>0.51724137931034486</v>
      </c>
    </row>
    <row r="31" spans="1:21">
      <c r="A31">
        <v>30</v>
      </c>
      <c r="B31" t="s">
        <v>35</v>
      </c>
      <c r="C31" t="s">
        <v>24</v>
      </c>
      <c r="D31">
        <v>2</v>
      </c>
      <c r="E31">
        <v>2013</v>
      </c>
      <c r="F31">
        <v>3</v>
      </c>
      <c r="G31">
        <v>1</v>
      </c>
      <c r="H31">
        <v>1</v>
      </c>
      <c r="I31">
        <v>2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0.55172413793103448</v>
      </c>
    </row>
    <row r="32" spans="1:21">
      <c r="A32">
        <v>31</v>
      </c>
      <c r="B32" t="s">
        <v>35</v>
      </c>
      <c r="C32" t="s">
        <v>42</v>
      </c>
      <c r="D32">
        <v>13</v>
      </c>
      <c r="E32">
        <v>2013</v>
      </c>
      <c r="F32">
        <v>1</v>
      </c>
      <c r="G32">
        <v>1</v>
      </c>
      <c r="H32">
        <v>1</v>
      </c>
      <c r="I32">
        <v>2</v>
      </c>
      <c r="J32">
        <v>2</v>
      </c>
      <c r="K32">
        <v>1</v>
      </c>
      <c r="L32">
        <v>2</v>
      </c>
      <c r="M32">
        <v>2</v>
      </c>
      <c r="N32">
        <v>1</v>
      </c>
      <c r="O32">
        <v>1</v>
      </c>
      <c r="P32">
        <v>2</v>
      </c>
      <c r="Q32">
        <v>0</v>
      </c>
      <c r="R32">
        <v>2</v>
      </c>
      <c r="S32">
        <v>1</v>
      </c>
      <c r="T32">
        <v>1</v>
      </c>
      <c r="U32">
        <v>0.68965517241379315</v>
      </c>
    </row>
    <row r="33" spans="1:21">
      <c r="A33">
        <v>32</v>
      </c>
      <c r="B33" t="s">
        <v>35</v>
      </c>
      <c r="C33" t="s">
        <v>25</v>
      </c>
      <c r="D33">
        <v>18</v>
      </c>
      <c r="E33">
        <v>2013</v>
      </c>
      <c r="F33">
        <v>3</v>
      </c>
      <c r="G33">
        <v>2</v>
      </c>
      <c r="H33">
        <v>2</v>
      </c>
      <c r="I33">
        <v>2</v>
      </c>
      <c r="J33">
        <v>1</v>
      </c>
      <c r="K33">
        <v>1</v>
      </c>
      <c r="L33">
        <v>2</v>
      </c>
      <c r="M33">
        <v>2</v>
      </c>
      <c r="N33">
        <v>0</v>
      </c>
      <c r="O33">
        <v>0</v>
      </c>
      <c r="P33">
        <v>2</v>
      </c>
      <c r="Q33">
        <v>1</v>
      </c>
      <c r="R33">
        <v>2</v>
      </c>
      <c r="S33">
        <v>1</v>
      </c>
      <c r="T33">
        <v>2</v>
      </c>
      <c r="U33">
        <v>0.7931034482758621</v>
      </c>
    </row>
    <row r="34" spans="1:21">
      <c r="A34">
        <v>33</v>
      </c>
      <c r="B34" t="s">
        <v>35</v>
      </c>
      <c r="C34" t="s">
        <v>26</v>
      </c>
      <c r="D34">
        <v>3</v>
      </c>
      <c r="E34">
        <v>2013</v>
      </c>
      <c r="F34">
        <v>3</v>
      </c>
      <c r="G34">
        <v>1</v>
      </c>
      <c r="H34">
        <v>1</v>
      </c>
      <c r="I34">
        <v>2</v>
      </c>
      <c r="J34">
        <v>2</v>
      </c>
      <c r="K34">
        <v>1</v>
      </c>
      <c r="L34">
        <v>2</v>
      </c>
      <c r="M34">
        <v>1</v>
      </c>
      <c r="N34">
        <v>1</v>
      </c>
      <c r="O34">
        <v>1</v>
      </c>
      <c r="P34">
        <v>2</v>
      </c>
      <c r="Q34">
        <v>1</v>
      </c>
      <c r="R34">
        <v>2</v>
      </c>
      <c r="S34">
        <v>1</v>
      </c>
      <c r="T34">
        <v>2</v>
      </c>
      <c r="U34">
        <v>0.7931034482758621</v>
      </c>
    </row>
    <row r="35" spans="1:21">
      <c r="A35">
        <v>34</v>
      </c>
      <c r="B35" t="s">
        <v>35</v>
      </c>
      <c r="C35" t="s">
        <v>43</v>
      </c>
      <c r="D35">
        <v>22</v>
      </c>
      <c r="E35">
        <v>2013</v>
      </c>
      <c r="F35">
        <v>2</v>
      </c>
      <c r="G35">
        <v>0</v>
      </c>
      <c r="H35">
        <v>1</v>
      </c>
      <c r="I35">
        <v>2</v>
      </c>
      <c r="J35">
        <v>2</v>
      </c>
      <c r="K35">
        <v>1</v>
      </c>
      <c r="L35">
        <v>2</v>
      </c>
      <c r="M35">
        <v>2</v>
      </c>
      <c r="N35">
        <v>1</v>
      </c>
      <c r="O35">
        <v>1</v>
      </c>
      <c r="P35">
        <v>2</v>
      </c>
      <c r="Q35">
        <v>1</v>
      </c>
      <c r="R35">
        <v>2</v>
      </c>
      <c r="S35">
        <v>2</v>
      </c>
      <c r="T35">
        <v>2</v>
      </c>
      <c r="U35">
        <v>0.7931034482758621</v>
      </c>
    </row>
    <row r="36" spans="1:21">
      <c r="A36">
        <v>35</v>
      </c>
      <c r="B36" t="s">
        <v>35</v>
      </c>
      <c r="C36" t="s">
        <v>27</v>
      </c>
      <c r="D36">
        <v>12</v>
      </c>
      <c r="E36">
        <v>2013</v>
      </c>
      <c r="F36">
        <v>3</v>
      </c>
      <c r="G36">
        <v>2</v>
      </c>
      <c r="H36">
        <v>1</v>
      </c>
      <c r="I36">
        <v>2</v>
      </c>
      <c r="J36">
        <v>1</v>
      </c>
      <c r="K36">
        <v>1</v>
      </c>
      <c r="L36">
        <v>2</v>
      </c>
      <c r="M36">
        <v>2</v>
      </c>
      <c r="N36">
        <v>1</v>
      </c>
      <c r="O36">
        <v>1</v>
      </c>
      <c r="P36">
        <v>2</v>
      </c>
      <c r="Q36">
        <v>1</v>
      </c>
      <c r="R36">
        <v>2</v>
      </c>
      <c r="S36">
        <v>2</v>
      </c>
      <c r="T36">
        <v>1</v>
      </c>
      <c r="U36">
        <v>0.82758620689655171</v>
      </c>
    </row>
    <row r="37" spans="1:21">
      <c r="A37">
        <v>36</v>
      </c>
      <c r="B37" t="s">
        <v>35</v>
      </c>
      <c r="C37" t="s">
        <v>28</v>
      </c>
      <c r="D37">
        <v>6</v>
      </c>
      <c r="E37">
        <v>2013</v>
      </c>
      <c r="F37">
        <v>3</v>
      </c>
      <c r="G37">
        <v>2</v>
      </c>
      <c r="H37">
        <v>2</v>
      </c>
      <c r="I37">
        <v>2</v>
      </c>
      <c r="J37">
        <v>2</v>
      </c>
      <c r="K37">
        <v>1</v>
      </c>
      <c r="L37">
        <v>2</v>
      </c>
      <c r="M37">
        <v>2</v>
      </c>
      <c r="N37">
        <v>1</v>
      </c>
      <c r="O37">
        <v>1</v>
      </c>
      <c r="P37">
        <v>2</v>
      </c>
      <c r="Q37">
        <v>0</v>
      </c>
      <c r="R37">
        <v>2</v>
      </c>
      <c r="S37">
        <v>2</v>
      </c>
      <c r="T37">
        <v>1</v>
      </c>
      <c r="U37">
        <v>0.86206896551724133</v>
      </c>
    </row>
    <row r="38" spans="1:21">
      <c r="A38">
        <v>37</v>
      </c>
      <c r="B38" t="s">
        <v>35</v>
      </c>
      <c r="C38" t="s">
        <v>44</v>
      </c>
      <c r="D38">
        <v>9</v>
      </c>
      <c r="E38">
        <v>2013</v>
      </c>
      <c r="F38">
        <v>3</v>
      </c>
      <c r="G38">
        <v>2</v>
      </c>
      <c r="H38">
        <v>2</v>
      </c>
      <c r="I38">
        <v>2</v>
      </c>
      <c r="J38">
        <v>2</v>
      </c>
      <c r="K38">
        <v>1</v>
      </c>
      <c r="L38">
        <v>2</v>
      </c>
      <c r="M38">
        <v>2</v>
      </c>
      <c r="N38">
        <v>1</v>
      </c>
      <c r="O38">
        <v>1</v>
      </c>
      <c r="P38">
        <v>2</v>
      </c>
      <c r="Q38">
        <v>0</v>
      </c>
      <c r="R38">
        <v>2</v>
      </c>
      <c r="S38">
        <v>2</v>
      </c>
      <c r="T38">
        <v>1</v>
      </c>
      <c r="U38">
        <v>0.86206896551724133</v>
      </c>
    </row>
    <row r="39" spans="1:21">
      <c r="A39">
        <v>38</v>
      </c>
      <c r="B39" t="s">
        <v>35</v>
      </c>
      <c r="C39" t="s">
        <v>29</v>
      </c>
      <c r="D39">
        <v>20</v>
      </c>
      <c r="E39">
        <v>2013</v>
      </c>
      <c r="F39">
        <v>1</v>
      </c>
      <c r="G39">
        <v>0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1</v>
      </c>
      <c r="U39">
        <v>0.44827586206896552</v>
      </c>
    </row>
    <row r="40" spans="1:21">
      <c r="A40">
        <v>39</v>
      </c>
      <c r="B40" t="s">
        <v>35</v>
      </c>
      <c r="C40" t="s">
        <v>45</v>
      </c>
      <c r="D40">
        <v>11</v>
      </c>
      <c r="E40">
        <v>2013</v>
      </c>
      <c r="F40">
        <v>3</v>
      </c>
      <c r="G40">
        <v>1</v>
      </c>
      <c r="H40">
        <v>2</v>
      </c>
      <c r="I40">
        <v>2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2</v>
      </c>
      <c r="S40">
        <v>1</v>
      </c>
      <c r="T40">
        <v>1</v>
      </c>
      <c r="U40">
        <v>0.65517241379310343</v>
      </c>
    </row>
    <row r="41" spans="1:21">
      <c r="A41">
        <v>40</v>
      </c>
      <c r="B41" t="s">
        <v>36</v>
      </c>
      <c r="C41" t="s">
        <v>30</v>
      </c>
      <c r="E41">
        <v>2013</v>
      </c>
      <c r="F41">
        <v>3</v>
      </c>
      <c r="G41">
        <v>0</v>
      </c>
      <c r="H41">
        <v>1</v>
      </c>
      <c r="I41">
        <v>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0.2413793103448276</v>
      </c>
    </row>
    <row r="42" spans="1:21">
      <c r="A42">
        <v>41</v>
      </c>
      <c r="B42" t="s">
        <v>35</v>
      </c>
      <c r="C42" t="s">
        <v>31</v>
      </c>
      <c r="D42">
        <v>17</v>
      </c>
      <c r="E42">
        <v>2013</v>
      </c>
      <c r="F42">
        <v>1</v>
      </c>
      <c r="G42">
        <v>2</v>
      </c>
      <c r="H42">
        <v>1</v>
      </c>
      <c r="I42">
        <v>2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1</v>
      </c>
      <c r="Q42">
        <v>0</v>
      </c>
      <c r="R42">
        <v>2</v>
      </c>
      <c r="S42">
        <v>2</v>
      </c>
      <c r="T42">
        <v>1</v>
      </c>
      <c r="U42">
        <v>0.55172413793103448</v>
      </c>
    </row>
    <row r="43" spans="1:21">
      <c r="A43">
        <v>42</v>
      </c>
      <c r="B43" t="s">
        <v>35</v>
      </c>
      <c r="C43" t="s">
        <v>49</v>
      </c>
      <c r="D43">
        <v>1</v>
      </c>
      <c r="E43">
        <v>2013</v>
      </c>
      <c r="F43">
        <v>1</v>
      </c>
      <c r="G43">
        <v>0</v>
      </c>
      <c r="H43">
        <v>1</v>
      </c>
      <c r="I43">
        <v>2</v>
      </c>
      <c r="J43">
        <v>1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0.27586206896551724</v>
      </c>
    </row>
    <row r="44" spans="1:21">
      <c r="A44">
        <v>43</v>
      </c>
      <c r="B44" t="s">
        <v>35</v>
      </c>
      <c r="C44" t="s">
        <v>32</v>
      </c>
      <c r="D44">
        <v>24</v>
      </c>
      <c r="E44">
        <v>2013</v>
      </c>
      <c r="F44">
        <v>1</v>
      </c>
      <c r="G44">
        <v>0</v>
      </c>
      <c r="H44">
        <v>1</v>
      </c>
      <c r="I44">
        <v>2</v>
      </c>
      <c r="J44">
        <v>1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0.27586206896551724</v>
      </c>
    </row>
    <row r="45" spans="1:21">
      <c r="A45">
        <v>44</v>
      </c>
      <c r="B45" t="s">
        <v>35</v>
      </c>
      <c r="C45" t="s">
        <v>33</v>
      </c>
      <c r="D45">
        <v>23</v>
      </c>
      <c r="E45">
        <v>2013</v>
      </c>
      <c r="F45">
        <v>1</v>
      </c>
      <c r="G45">
        <v>0</v>
      </c>
      <c r="H45">
        <v>1</v>
      </c>
      <c r="I45">
        <v>2</v>
      </c>
      <c r="J45">
        <v>1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0.27586206896551724</v>
      </c>
    </row>
    <row r="46" spans="1:21">
      <c r="A46">
        <v>45</v>
      </c>
      <c r="B46" t="s">
        <v>35</v>
      </c>
      <c r="C46" t="s">
        <v>40</v>
      </c>
      <c r="D46">
        <v>5</v>
      </c>
      <c r="E46">
        <v>2014</v>
      </c>
      <c r="F46">
        <v>4</v>
      </c>
      <c r="G46">
        <v>6</v>
      </c>
      <c r="H46">
        <v>2</v>
      </c>
      <c r="I46">
        <f t="shared" ref="I46:I69" si="0">G46+H46</f>
        <v>8</v>
      </c>
      <c r="J46">
        <v>6</v>
      </c>
      <c r="K46">
        <v>2</v>
      </c>
      <c r="L46">
        <v>2</v>
      </c>
      <c r="M46">
        <v>2</v>
      </c>
      <c r="N46">
        <v>6</v>
      </c>
      <c r="O46">
        <v>2</v>
      </c>
      <c r="P46">
        <v>2</v>
      </c>
      <c r="Q46">
        <v>3</v>
      </c>
      <c r="R46">
        <v>3</v>
      </c>
      <c r="S46">
        <v>5</v>
      </c>
      <c r="T46">
        <v>5</v>
      </c>
      <c r="U46">
        <v>0.42409999999999998</v>
      </c>
    </row>
    <row r="47" spans="1:21">
      <c r="A47">
        <v>46</v>
      </c>
      <c r="B47" t="s">
        <v>35</v>
      </c>
      <c r="C47" t="s">
        <v>41</v>
      </c>
      <c r="D47">
        <v>21</v>
      </c>
      <c r="E47">
        <v>2014</v>
      </c>
      <c r="F47">
        <v>1</v>
      </c>
      <c r="G47">
        <v>7</v>
      </c>
      <c r="H47">
        <v>6</v>
      </c>
      <c r="I47">
        <f t="shared" si="0"/>
        <v>13</v>
      </c>
      <c r="J47">
        <v>6</v>
      </c>
      <c r="K47">
        <v>3</v>
      </c>
      <c r="L47">
        <v>6</v>
      </c>
      <c r="M47">
        <v>6</v>
      </c>
      <c r="N47">
        <v>9</v>
      </c>
      <c r="O47">
        <v>2</v>
      </c>
      <c r="P47">
        <v>3</v>
      </c>
      <c r="Q47">
        <v>5</v>
      </c>
      <c r="R47">
        <v>6</v>
      </c>
      <c r="S47">
        <v>6</v>
      </c>
      <c r="T47">
        <v>6</v>
      </c>
      <c r="U47">
        <v>0.57589999999999997</v>
      </c>
    </row>
    <row r="48" spans="1:21">
      <c r="A48">
        <v>47</v>
      </c>
      <c r="B48" t="s">
        <v>36</v>
      </c>
      <c r="C48" t="s">
        <v>19</v>
      </c>
      <c r="E48">
        <v>2014</v>
      </c>
      <c r="F48">
        <v>3</v>
      </c>
      <c r="G48">
        <v>7</v>
      </c>
      <c r="H48">
        <v>6</v>
      </c>
      <c r="I48">
        <f t="shared" si="0"/>
        <v>13</v>
      </c>
      <c r="J48">
        <v>6</v>
      </c>
      <c r="K48">
        <v>0</v>
      </c>
      <c r="L48">
        <v>7</v>
      </c>
      <c r="M48">
        <v>7</v>
      </c>
      <c r="N48">
        <v>3</v>
      </c>
      <c r="O48">
        <v>2</v>
      </c>
      <c r="P48">
        <v>0</v>
      </c>
      <c r="Q48">
        <v>6</v>
      </c>
      <c r="R48">
        <v>9</v>
      </c>
      <c r="S48">
        <v>6</v>
      </c>
      <c r="T48">
        <v>8</v>
      </c>
      <c r="U48">
        <v>0.66459999999999997</v>
      </c>
    </row>
    <row r="49" spans="1:21">
      <c r="A49">
        <v>48</v>
      </c>
      <c r="B49" t="s">
        <v>35</v>
      </c>
      <c r="C49" t="s">
        <v>20</v>
      </c>
      <c r="D49">
        <v>10</v>
      </c>
      <c r="E49">
        <v>2014</v>
      </c>
      <c r="F49">
        <v>3</v>
      </c>
      <c r="G49">
        <v>1</v>
      </c>
      <c r="H49">
        <v>3</v>
      </c>
      <c r="I49">
        <f t="shared" si="0"/>
        <v>4</v>
      </c>
      <c r="J49">
        <v>2</v>
      </c>
      <c r="K49">
        <v>4</v>
      </c>
      <c r="L49">
        <v>4</v>
      </c>
      <c r="M49">
        <v>4</v>
      </c>
      <c r="N49">
        <v>3</v>
      </c>
      <c r="O49">
        <v>2</v>
      </c>
      <c r="P49">
        <v>4</v>
      </c>
      <c r="Q49">
        <v>2</v>
      </c>
      <c r="R49">
        <v>4</v>
      </c>
      <c r="S49">
        <v>8</v>
      </c>
      <c r="T49">
        <v>2</v>
      </c>
      <c r="U49">
        <v>0.37340000000000001</v>
      </c>
    </row>
    <row r="50" spans="1:21">
      <c r="A50">
        <v>49</v>
      </c>
      <c r="B50" t="s">
        <v>35</v>
      </c>
      <c r="C50" t="s">
        <v>21</v>
      </c>
      <c r="D50">
        <v>19</v>
      </c>
      <c r="E50">
        <v>2014</v>
      </c>
      <c r="F50">
        <v>2</v>
      </c>
      <c r="G50">
        <v>7</v>
      </c>
      <c r="H50">
        <v>6</v>
      </c>
      <c r="I50">
        <f t="shared" si="0"/>
        <v>13</v>
      </c>
      <c r="J50">
        <v>6</v>
      </c>
      <c r="K50">
        <v>2</v>
      </c>
      <c r="L50">
        <v>6</v>
      </c>
      <c r="M50">
        <v>6</v>
      </c>
      <c r="N50">
        <v>6</v>
      </c>
      <c r="O50">
        <v>2</v>
      </c>
      <c r="P50">
        <v>2</v>
      </c>
      <c r="Q50">
        <v>6</v>
      </c>
      <c r="R50">
        <v>4</v>
      </c>
      <c r="S50">
        <v>7</v>
      </c>
      <c r="T50">
        <v>5</v>
      </c>
      <c r="U50">
        <v>0.56330000000000002</v>
      </c>
    </row>
    <row r="51" spans="1:21">
      <c r="A51">
        <v>50</v>
      </c>
      <c r="B51" t="s">
        <v>35</v>
      </c>
      <c r="C51" t="s">
        <v>22</v>
      </c>
      <c r="D51">
        <v>8</v>
      </c>
      <c r="E51">
        <v>2014</v>
      </c>
      <c r="F51">
        <v>1</v>
      </c>
      <c r="G51">
        <v>7</v>
      </c>
      <c r="H51">
        <v>4</v>
      </c>
      <c r="I51">
        <f t="shared" si="0"/>
        <v>11</v>
      </c>
      <c r="J51">
        <v>6</v>
      </c>
      <c r="K51">
        <v>2</v>
      </c>
      <c r="L51">
        <v>4</v>
      </c>
      <c r="M51">
        <v>4</v>
      </c>
      <c r="N51">
        <v>3</v>
      </c>
      <c r="O51">
        <v>1</v>
      </c>
      <c r="P51">
        <v>2</v>
      </c>
      <c r="Q51">
        <v>2</v>
      </c>
      <c r="R51">
        <v>2</v>
      </c>
      <c r="S51">
        <v>3</v>
      </c>
      <c r="T51">
        <v>5</v>
      </c>
      <c r="U51">
        <v>0.3987</v>
      </c>
    </row>
    <row r="52" spans="1:21">
      <c r="A52">
        <v>51</v>
      </c>
      <c r="B52" t="s">
        <v>35</v>
      </c>
      <c r="C52" t="s">
        <v>23</v>
      </c>
      <c r="D52">
        <v>7</v>
      </c>
      <c r="E52">
        <v>2014</v>
      </c>
      <c r="F52">
        <v>4</v>
      </c>
      <c r="G52">
        <v>7</v>
      </c>
      <c r="H52">
        <v>5</v>
      </c>
      <c r="I52">
        <f t="shared" si="0"/>
        <v>12</v>
      </c>
      <c r="J52">
        <v>6</v>
      </c>
      <c r="K52">
        <v>2</v>
      </c>
      <c r="L52">
        <v>5</v>
      </c>
      <c r="M52">
        <v>5</v>
      </c>
      <c r="N52">
        <v>5</v>
      </c>
      <c r="O52">
        <v>2</v>
      </c>
      <c r="P52">
        <v>2</v>
      </c>
      <c r="Q52">
        <v>3</v>
      </c>
      <c r="R52">
        <v>3</v>
      </c>
      <c r="S52">
        <v>6</v>
      </c>
      <c r="T52">
        <v>7</v>
      </c>
      <c r="U52">
        <v>0.51900000000000002</v>
      </c>
    </row>
    <row r="53" spans="1:21">
      <c r="A53">
        <v>52</v>
      </c>
      <c r="B53" t="s">
        <v>35</v>
      </c>
      <c r="C53" t="s">
        <v>24</v>
      </c>
      <c r="D53">
        <v>2</v>
      </c>
      <c r="E53">
        <v>2014</v>
      </c>
      <c r="F53">
        <v>2</v>
      </c>
      <c r="G53">
        <v>7</v>
      </c>
      <c r="H53">
        <v>3</v>
      </c>
      <c r="I53">
        <f t="shared" si="0"/>
        <v>10</v>
      </c>
      <c r="J53">
        <v>4</v>
      </c>
      <c r="K53">
        <v>2</v>
      </c>
      <c r="L53">
        <v>4</v>
      </c>
      <c r="M53">
        <v>4</v>
      </c>
      <c r="N53">
        <v>5</v>
      </c>
      <c r="O53">
        <v>2</v>
      </c>
      <c r="P53">
        <v>2</v>
      </c>
      <c r="Q53">
        <v>3</v>
      </c>
      <c r="R53">
        <v>7</v>
      </c>
      <c r="S53">
        <v>7</v>
      </c>
      <c r="T53">
        <v>4</v>
      </c>
      <c r="U53">
        <v>0.46200000000000002</v>
      </c>
    </row>
    <row r="54" spans="1:21">
      <c r="A54">
        <v>53</v>
      </c>
      <c r="B54" t="s">
        <v>35</v>
      </c>
      <c r="C54" t="s">
        <v>42</v>
      </c>
      <c r="D54">
        <v>13</v>
      </c>
      <c r="E54">
        <v>2014</v>
      </c>
      <c r="F54">
        <v>2</v>
      </c>
      <c r="G54">
        <v>4</v>
      </c>
      <c r="H54">
        <v>1</v>
      </c>
      <c r="I54">
        <f t="shared" si="0"/>
        <v>5</v>
      </c>
      <c r="J54">
        <v>0</v>
      </c>
      <c r="K54">
        <v>2</v>
      </c>
      <c r="L54">
        <v>3</v>
      </c>
      <c r="M54">
        <v>3</v>
      </c>
      <c r="N54">
        <v>2</v>
      </c>
      <c r="O54">
        <v>1</v>
      </c>
      <c r="P54">
        <v>2</v>
      </c>
      <c r="Q54">
        <v>2</v>
      </c>
      <c r="R54">
        <v>4</v>
      </c>
      <c r="S54">
        <v>5</v>
      </c>
      <c r="T54">
        <v>3</v>
      </c>
      <c r="U54">
        <v>0.26579999999999998</v>
      </c>
    </row>
    <row r="55" spans="1:21">
      <c r="A55">
        <v>54</v>
      </c>
      <c r="B55" t="s">
        <v>35</v>
      </c>
      <c r="C55" t="s">
        <v>25</v>
      </c>
      <c r="D55">
        <v>18</v>
      </c>
      <c r="E55">
        <v>2014</v>
      </c>
      <c r="F55">
        <v>2</v>
      </c>
      <c r="G55">
        <v>6</v>
      </c>
      <c r="H55">
        <v>5</v>
      </c>
      <c r="I55">
        <f t="shared" si="0"/>
        <v>11</v>
      </c>
      <c r="J55">
        <v>5</v>
      </c>
      <c r="K55">
        <v>2</v>
      </c>
      <c r="L55">
        <v>6</v>
      </c>
      <c r="M55">
        <v>6</v>
      </c>
      <c r="N55">
        <v>2</v>
      </c>
      <c r="O55">
        <v>1</v>
      </c>
      <c r="P55">
        <v>2</v>
      </c>
      <c r="Q55">
        <v>4</v>
      </c>
      <c r="R55">
        <v>4</v>
      </c>
      <c r="S55">
        <v>7</v>
      </c>
      <c r="T55">
        <v>5</v>
      </c>
      <c r="U55">
        <v>0.50629999999999997</v>
      </c>
    </row>
    <row r="56" spans="1:21">
      <c r="A56">
        <v>55</v>
      </c>
      <c r="B56" t="s">
        <v>35</v>
      </c>
      <c r="C56" t="s">
        <v>26</v>
      </c>
      <c r="D56">
        <v>3</v>
      </c>
      <c r="E56">
        <v>2014</v>
      </c>
      <c r="F56">
        <v>3</v>
      </c>
      <c r="G56">
        <v>5</v>
      </c>
      <c r="H56">
        <v>6</v>
      </c>
      <c r="I56">
        <f t="shared" si="0"/>
        <v>11</v>
      </c>
      <c r="J56">
        <v>6</v>
      </c>
      <c r="K56">
        <v>2</v>
      </c>
      <c r="L56">
        <v>4</v>
      </c>
      <c r="M56">
        <v>4</v>
      </c>
      <c r="N56">
        <v>6</v>
      </c>
      <c r="O56">
        <v>3</v>
      </c>
      <c r="P56">
        <v>2</v>
      </c>
      <c r="Q56">
        <v>6</v>
      </c>
      <c r="R56">
        <v>6</v>
      </c>
      <c r="S56">
        <v>6</v>
      </c>
      <c r="T56">
        <v>7</v>
      </c>
      <c r="U56">
        <v>0.60760000000000003</v>
      </c>
    </row>
    <row r="57" spans="1:21">
      <c r="A57">
        <v>56</v>
      </c>
      <c r="B57" t="s">
        <v>35</v>
      </c>
      <c r="C57" t="s">
        <v>43</v>
      </c>
      <c r="D57">
        <v>22</v>
      </c>
      <c r="E57">
        <v>2014</v>
      </c>
      <c r="F57">
        <v>1</v>
      </c>
      <c r="G57">
        <v>7</v>
      </c>
      <c r="H57">
        <v>4</v>
      </c>
      <c r="I57">
        <f t="shared" si="0"/>
        <v>11</v>
      </c>
      <c r="J57">
        <v>0</v>
      </c>
      <c r="K57">
        <v>1</v>
      </c>
      <c r="L57">
        <v>5</v>
      </c>
      <c r="M57">
        <v>5</v>
      </c>
      <c r="N57">
        <v>2</v>
      </c>
      <c r="O57">
        <v>1</v>
      </c>
      <c r="P57">
        <v>1</v>
      </c>
      <c r="Q57">
        <v>7</v>
      </c>
      <c r="R57">
        <v>6</v>
      </c>
      <c r="S57">
        <v>8</v>
      </c>
      <c r="T57">
        <v>6</v>
      </c>
      <c r="U57">
        <v>0.51900000000000002</v>
      </c>
    </row>
    <row r="58" spans="1:21">
      <c r="A58">
        <v>57</v>
      </c>
      <c r="B58" t="s">
        <v>35</v>
      </c>
      <c r="C58" t="s">
        <v>27</v>
      </c>
      <c r="D58">
        <v>12</v>
      </c>
      <c r="E58">
        <v>2014</v>
      </c>
      <c r="F58">
        <v>3</v>
      </c>
      <c r="G58">
        <v>7</v>
      </c>
      <c r="H58">
        <v>5</v>
      </c>
      <c r="I58">
        <f t="shared" si="0"/>
        <v>12</v>
      </c>
      <c r="J58">
        <v>6</v>
      </c>
      <c r="K58">
        <v>2</v>
      </c>
      <c r="L58">
        <v>6</v>
      </c>
      <c r="M58">
        <v>6</v>
      </c>
      <c r="N58">
        <v>7</v>
      </c>
      <c r="O58">
        <v>2</v>
      </c>
      <c r="P58">
        <v>2</v>
      </c>
      <c r="Q58">
        <v>4</v>
      </c>
      <c r="R58">
        <v>2</v>
      </c>
      <c r="S58">
        <v>3</v>
      </c>
      <c r="T58">
        <v>7</v>
      </c>
      <c r="U58">
        <v>0.54430000000000001</v>
      </c>
    </row>
    <row r="59" spans="1:21">
      <c r="A59">
        <v>58</v>
      </c>
      <c r="B59" t="s">
        <v>35</v>
      </c>
      <c r="C59" t="s">
        <v>28</v>
      </c>
      <c r="D59">
        <v>6</v>
      </c>
      <c r="E59">
        <v>2014</v>
      </c>
      <c r="F59">
        <v>4</v>
      </c>
      <c r="G59">
        <v>6</v>
      </c>
      <c r="H59">
        <v>5</v>
      </c>
      <c r="I59">
        <f t="shared" si="0"/>
        <v>11</v>
      </c>
      <c r="J59">
        <v>0</v>
      </c>
      <c r="K59">
        <v>2</v>
      </c>
      <c r="L59">
        <v>4</v>
      </c>
      <c r="M59">
        <v>4</v>
      </c>
      <c r="N59">
        <v>6</v>
      </c>
      <c r="O59">
        <v>1</v>
      </c>
      <c r="P59">
        <v>2</v>
      </c>
      <c r="Q59">
        <v>4</v>
      </c>
      <c r="R59">
        <v>7</v>
      </c>
      <c r="S59">
        <v>9</v>
      </c>
      <c r="T59">
        <v>6</v>
      </c>
      <c r="U59">
        <v>0.52529999999999999</v>
      </c>
    </row>
    <row r="60" spans="1:21">
      <c r="A60">
        <v>59</v>
      </c>
      <c r="B60" t="s">
        <v>35</v>
      </c>
      <c r="C60" t="s">
        <v>44</v>
      </c>
      <c r="D60">
        <v>9</v>
      </c>
      <c r="E60">
        <v>2014</v>
      </c>
      <c r="F60">
        <v>3</v>
      </c>
      <c r="G60">
        <v>7</v>
      </c>
      <c r="H60">
        <v>7</v>
      </c>
      <c r="I60">
        <f t="shared" si="0"/>
        <v>14</v>
      </c>
      <c r="J60">
        <v>6</v>
      </c>
      <c r="K60">
        <v>2</v>
      </c>
      <c r="L60">
        <v>5</v>
      </c>
      <c r="M60">
        <v>5</v>
      </c>
      <c r="N60">
        <v>6</v>
      </c>
      <c r="O60">
        <v>2</v>
      </c>
      <c r="P60">
        <v>2</v>
      </c>
      <c r="Q60">
        <v>6</v>
      </c>
      <c r="R60">
        <v>7</v>
      </c>
      <c r="S60">
        <v>6</v>
      </c>
      <c r="T60">
        <v>7</v>
      </c>
      <c r="U60">
        <v>0.66459999999999997</v>
      </c>
    </row>
    <row r="61" spans="1:21">
      <c r="A61">
        <v>60</v>
      </c>
      <c r="B61" t="s">
        <v>35</v>
      </c>
      <c r="C61" t="s">
        <v>29</v>
      </c>
      <c r="D61">
        <v>20</v>
      </c>
      <c r="E61">
        <v>2014</v>
      </c>
      <c r="F61">
        <v>1</v>
      </c>
      <c r="G61">
        <v>7</v>
      </c>
      <c r="H61">
        <v>4</v>
      </c>
      <c r="I61">
        <f t="shared" si="0"/>
        <v>11</v>
      </c>
      <c r="J61">
        <v>5</v>
      </c>
      <c r="K61">
        <v>1</v>
      </c>
      <c r="L61">
        <v>3</v>
      </c>
      <c r="M61">
        <v>3</v>
      </c>
      <c r="N61">
        <v>6</v>
      </c>
      <c r="O61">
        <v>1</v>
      </c>
      <c r="P61">
        <v>1</v>
      </c>
      <c r="Q61">
        <v>2</v>
      </c>
      <c r="R61">
        <v>4</v>
      </c>
      <c r="S61">
        <v>5</v>
      </c>
      <c r="T61">
        <v>4</v>
      </c>
      <c r="U61">
        <v>0.40510000000000002</v>
      </c>
    </row>
    <row r="62" spans="1:21">
      <c r="A62">
        <v>61</v>
      </c>
      <c r="B62" t="s">
        <v>35</v>
      </c>
      <c r="C62" t="s">
        <v>45</v>
      </c>
      <c r="D62">
        <v>11</v>
      </c>
      <c r="E62">
        <v>2014</v>
      </c>
      <c r="F62">
        <v>3</v>
      </c>
      <c r="G62">
        <v>6</v>
      </c>
      <c r="H62">
        <v>5</v>
      </c>
      <c r="I62">
        <f t="shared" si="0"/>
        <v>11</v>
      </c>
      <c r="J62">
        <v>6</v>
      </c>
      <c r="K62">
        <v>2</v>
      </c>
      <c r="L62">
        <v>2</v>
      </c>
      <c r="M62">
        <v>2</v>
      </c>
      <c r="N62">
        <v>6</v>
      </c>
      <c r="O62">
        <v>1</v>
      </c>
      <c r="P62">
        <v>2</v>
      </c>
      <c r="Q62">
        <v>3</v>
      </c>
      <c r="R62">
        <v>5</v>
      </c>
      <c r="S62">
        <v>5</v>
      </c>
      <c r="T62">
        <v>4</v>
      </c>
      <c r="U62">
        <v>0.45569999999999999</v>
      </c>
    </row>
    <row r="63" spans="1:21">
      <c r="A63">
        <v>62</v>
      </c>
      <c r="B63" t="s">
        <v>36</v>
      </c>
      <c r="C63" t="s">
        <v>30</v>
      </c>
      <c r="E63">
        <v>2014</v>
      </c>
      <c r="F63">
        <v>3</v>
      </c>
      <c r="G63">
        <v>6</v>
      </c>
      <c r="H63">
        <v>5</v>
      </c>
      <c r="I63">
        <f t="shared" si="0"/>
        <v>11</v>
      </c>
      <c r="J63">
        <v>6</v>
      </c>
      <c r="K63">
        <v>0</v>
      </c>
      <c r="L63">
        <v>6</v>
      </c>
      <c r="M63">
        <v>6</v>
      </c>
      <c r="N63">
        <v>2</v>
      </c>
      <c r="O63">
        <v>1</v>
      </c>
      <c r="P63">
        <v>0</v>
      </c>
      <c r="Q63">
        <v>2</v>
      </c>
      <c r="R63">
        <v>6</v>
      </c>
      <c r="S63">
        <v>3</v>
      </c>
      <c r="T63">
        <v>4</v>
      </c>
      <c r="U63">
        <v>0.45569999999999999</v>
      </c>
    </row>
    <row r="64" spans="1:21">
      <c r="A64">
        <v>63</v>
      </c>
      <c r="B64" t="s">
        <v>35</v>
      </c>
      <c r="C64" t="s">
        <v>31</v>
      </c>
      <c r="D64">
        <v>17</v>
      </c>
      <c r="E64">
        <v>2014</v>
      </c>
      <c r="F64">
        <v>1</v>
      </c>
      <c r="G64">
        <v>7</v>
      </c>
      <c r="H64">
        <v>5</v>
      </c>
      <c r="I64">
        <f t="shared" si="0"/>
        <v>12</v>
      </c>
      <c r="J64">
        <v>0</v>
      </c>
      <c r="K64">
        <v>2</v>
      </c>
      <c r="L64">
        <v>4</v>
      </c>
      <c r="M64">
        <v>4</v>
      </c>
      <c r="N64">
        <v>6</v>
      </c>
      <c r="O64">
        <v>1</v>
      </c>
      <c r="P64">
        <v>2</v>
      </c>
      <c r="Q64">
        <v>4</v>
      </c>
      <c r="R64">
        <v>5</v>
      </c>
      <c r="S64">
        <v>6</v>
      </c>
      <c r="T64">
        <v>6</v>
      </c>
      <c r="U64">
        <v>0.46200000000000002</v>
      </c>
    </row>
    <row r="65" spans="1:21">
      <c r="A65">
        <v>64</v>
      </c>
      <c r="B65" t="s">
        <v>35</v>
      </c>
      <c r="C65" t="s">
        <v>49</v>
      </c>
      <c r="D65">
        <v>1</v>
      </c>
      <c r="E65">
        <v>2014</v>
      </c>
      <c r="F65">
        <v>1</v>
      </c>
      <c r="G65">
        <v>7</v>
      </c>
      <c r="H65">
        <v>5</v>
      </c>
      <c r="I65">
        <f t="shared" si="0"/>
        <v>12</v>
      </c>
      <c r="J65">
        <v>5</v>
      </c>
      <c r="K65">
        <v>0</v>
      </c>
      <c r="L65">
        <v>4</v>
      </c>
      <c r="M65">
        <v>4</v>
      </c>
      <c r="N65">
        <v>2</v>
      </c>
      <c r="O65">
        <v>1</v>
      </c>
      <c r="P65">
        <v>0</v>
      </c>
      <c r="Q65">
        <v>2</v>
      </c>
      <c r="R65">
        <v>3</v>
      </c>
      <c r="S65">
        <v>6</v>
      </c>
      <c r="T65">
        <v>5</v>
      </c>
      <c r="U65">
        <v>0.41770000000000002</v>
      </c>
    </row>
    <row r="66" spans="1:21">
      <c r="A66">
        <v>65</v>
      </c>
      <c r="B66" t="s">
        <v>35</v>
      </c>
      <c r="C66" t="s">
        <v>32</v>
      </c>
      <c r="D66">
        <v>24</v>
      </c>
      <c r="E66">
        <v>2014</v>
      </c>
      <c r="F66">
        <v>1</v>
      </c>
      <c r="G66">
        <v>7</v>
      </c>
      <c r="H66">
        <v>5</v>
      </c>
      <c r="I66">
        <f t="shared" si="0"/>
        <v>12</v>
      </c>
      <c r="J66">
        <v>5</v>
      </c>
      <c r="K66">
        <v>0</v>
      </c>
      <c r="L66">
        <v>4</v>
      </c>
      <c r="M66">
        <v>4</v>
      </c>
      <c r="N66">
        <v>2</v>
      </c>
      <c r="O66">
        <v>1</v>
      </c>
      <c r="P66">
        <v>0</v>
      </c>
      <c r="Q66">
        <v>1</v>
      </c>
      <c r="R66">
        <v>3</v>
      </c>
      <c r="S66">
        <v>6</v>
      </c>
      <c r="T66">
        <v>5</v>
      </c>
      <c r="U66">
        <v>0.40510000000000002</v>
      </c>
    </row>
    <row r="67" spans="1:21">
      <c r="A67">
        <v>66</v>
      </c>
      <c r="B67" t="s">
        <v>35</v>
      </c>
      <c r="C67" t="s">
        <v>33</v>
      </c>
      <c r="D67">
        <v>23</v>
      </c>
      <c r="E67">
        <v>2014</v>
      </c>
      <c r="F67">
        <v>1</v>
      </c>
      <c r="G67">
        <v>7</v>
      </c>
      <c r="H67">
        <v>5</v>
      </c>
      <c r="I67">
        <f t="shared" si="0"/>
        <v>12</v>
      </c>
      <c r="J67">
        <v>5</v>
      </c>
      <c r="K67">
        <v>0</v>
      </c>
      <c r="L67">
        <v>4</v>
      </c>
      <c r="M67">
        <v>4</v>
      </c>
      <c r="N67">
        <v>2</v>
      </c>
      <c r="O67">
        <v>1</v>
      </c>
      <c r="P67">
        <v>0</v>
      </c>
      <c r="Q67">
        <v>1</v>
      </c>
      <c r="R67">
        <v>3</v>
      </c>
      <c r="S67">
        <v>6</v>
      </c>
      <c r="T67">
        <v>5</v>
      </c>
      <c r="U67">
        <v>0.3987</v>
      </c>
    </row>
    <row r="68" spans="1:21">
      <c r="A68">
        <v>67</v>
      </c>
      <c r="B68" t="s">
        <v>36</v>
      </c>
      <c r="C68" t="s">
        <v>37</v>
      </c>
      <c r="E68">
        <v>2014</v>
      </c>
      <c r="F68">
        <v>1</v>
      </c>
      <c r="G68">
        <v>5</v>
      </c>
      <c r="H68">
        <v>6</v>
      </c>
      <c r="I68">
        <f t="shared" si="0"/>
        <v>11</v>
      </c>
      <c r="J68">
        <v>6</v>
      </c>
      <c r="K68">
        <v>0</v>
      </c>
      <c r="L68">
        <v>6</v>
      </c>
      <c r="M68">
        <v>6</v>
      </c>
      <c r="N68">
        <v>1</v>
      </c>
      <c r="O68">
        <v>5</v>
      </c>
      <c r="P68">
        <v>2</v>
      </c>
      <c r="Q68">
        <v>4</v>
      </c>
      <c r="R68">
        <v>3</v>
      </c>
      <c r="S68">
        <v>7</v>
      </c>
      <c r="T68">
        <v>5</v>
      </c>
      <c r="U68">
        <v>0.53159999999999996</v>
      </c>
    </row>
    <row r="69" spans="1:21">
      <c r="A69">
        <v>68</v>
      </c>
      <c r="B69" t="s">
        <v>36</v>
      </c>
      <c r="C69" t="s">
        <v>38</v>
      </c>
      <c r="E69">
        <v>2014</v>
      </c>
      <c r="F69">
        <v>1</v>
      </c>
      <c r="G69">
        <v>4</v>
      </c>
      <c r="H69">
        <v>3</v>
      </c>
      <c r="I69">
        <f t="shared" si="0"/>
        <v>7</v>
      </c>
      <c r="J69">
        <v>0</v>
      </c>
      <c r="K69">
        <v>0</v>
      </c>
      <c r="L69">
        <v>3</v>
      </c>
      <c r="M69">
        <v>3</v>
      </c>
      <c r="N69">
        <v>1</v>
      </c>
      <c r="O69">
        <v>4</v>
      </c>
      <c r="P69">
        <v>0</v>
      </c>
      <c r="Q69">
        <v>0</v>
      </c>
      <c r="R69">
        <v>2</v>
      </c>
      <c r="S69">
        <v>3</v>
      </c>
      <c r="T69">
        <v>6</v>
      </c>
      <c r="U69">
        <v>0.36709999999999998</v>
      </c>
    </row>
    <row r="70" spans="1:21">
      <c r="A70">
        <v>69</v>
      </c>
      <c r="B70" t="s">
        <v>36</v>
      </c>
      <c r="C70" t="s">
        <v>47</v>
      </c>
      <c r="E70">
        <v>2014</v>
      </c>
      <c r="F70">
        <v>1</v>
      </c>
      <c r="G70">
        <v>1</v>
      </c>
      <c r="H70">
        <v>6</v>
      </c>
      <c r="I70">
        <v>4</v>
      </c>
      <c r="J70">
        <v>6</v>
      </c>
      <c r="K70">
        <v>0</v>
      </c>
      <c r="L70">
        <v>6</v>
      </c>
      <c r="M70">
        <v>6</v>
      </c>
      <c r="N70">
        <v>1</v>
      </c>
      <c r="O70">
        <v>5</v>
      </c>
      <c r="P70">
        <v>1</v>
      </c>
      <c r="Q70">
        <v>3</v>
      </c>
      <c r="R70">
        <v>1</v>
      </c>
      <c r="S70">
        <v>4</v>
      </c>
      <c r="T70">
        <v>3</v>
      </c>
      <c r="U70">
        <v>0.3291</v>
      </c>
    </row>
    <row r="71" spans="1:21">
      <c r="A71">
        <v>70</v>
      </c>
      <c r="B71" t="s">
        <v>36</v>
      </c>
      <c r="C71" t="s">
        <v>46</v>
      </c>
      <c r="E71">
        <v>2014</v>
      </c>
      <c r="F71">
        <v>1</v>
      </c>
      <c r="G71">
        <v>5</v>
      </c>
      <c r="H71">
        <v>4</v>
      </c>
      <c r="I71">
        <v>6</v>
      </c>
      <c r="J71">
        <v>0</v>
      </c>
      <c r="K71">
        <v>0</v>
      </c>
      <c r="L71">
        <v>3</v>
      </c>
      <c r="M71">
        <v>3</v>
      </c>
      <c r="N71">
        <v>1</v>
      </c>
      <c r="O71">
        <v>3</v>
      </c>
      <c r="P71">
        <v>0</v>
      </c>
      <c r="Q71">
        <v>0</v>
      </c>
      <c r="R71">
        <v>2</v>
      </c>
      <c r="S71">
        <v>1</v>
      </c>
      <c r="T71">
        <v>4</v>
      </c>
      <c r="U71">
        <v>0.2848</v>
      </c>
    </row>
    <row r="72" spans="1:21">
      <c r="A72">
        <v>71</v>
      </c>
      <c r="B72" t="s">
        <v>36</v>
      </c>
      <c r="C72" t="s">
        <v>39</v>
      </c>
      <c r="E72">
        <v>2014</v>
      </c>
      <c r="F72">
        <v>1</v>
      </c>
      <c r="G72">
        <v>5</v>
      </c>
      <c r="H72">
        <v>5</v>
      </c>
      <c r="I72">
        <v>7</v>
      </c>
      <c r="J72">
        <v>0</v>
      </c>
      <c r="K72">
        <v>0</v>
      </c>
      <c r="L72">
        <v>3</v>
      </c>
      <c r="M72">
        <v>3</v>
      </c>
      <c r="N72">
        <v>1</v>
      </c>
      <c r="O72">
        <v>4</v>
      </c>
      <c r="P72">
        <v>1</v>
      </c>
      <c r="Q72">
        <v>0</v>
      </c>
      <c r="R72">
        <v>1</v>
      </c>
      <c r="S72">
        <v>3</v>
      </c>
      <c r="T72">
        <v>5</v>
      </c>
      <c r="U72">
        <v>0.37340000000000001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72"/>
  <sheetViews>
    <sheetView topLeftCell="M1" workbookViewId="0">
      <selection activeCell="U47" sqref="U47:U62"/>
    </sheetView>
  </sheetViews>
  <sheetFormatPr baseColWidth="10" defaultColWidth="8.83203125" defaultRowHeight="15" x14ac:dyDescent="0"/>
  <cols>
    <col min="1" max="1" width="3.1640625" bestFit="1" customWidth="1"/>
    <col min="2" max="2" width="10" bestFit="1" customWidth="1"/>
    <col min="3" max="3" width="17.5" bestFit="1" customWidth="1"/>
    <col min="4" max="4" width="17.5" customWidth="1"/>
    <col min="5" max="5" width="6.5" bestFit="1" customWidth="1"/>
    <col min="6" max="6" width="10.6640625" bestFit="1" customWidth="1"/>
    <col min="7" max="7" width="4.6640625" bestFit="1" customWidth="1"/>
    <col min="8" max="8" width="17.83203125" bestFit="1" customWidth="1"/>
    <col min="9" max="9" width="13.6640625" bestFit="1" customWidth="1"/>
    <col min="10" max="10" width="13.1640625" bestFit="1" customWidth="1"/>
    <col min="11" max="11" width="12" bestFit="1" customWidth="1"/>
    <col min="12" max="12" width="14.1640625" bestFit="1" customWidth="1"/>
    <col min="13" max="13" width="16" bestFit="1" customWidth="1"/>
    <col min="14" max="14" width="21.5" bestFit="1" customWidth="1"/>
    <col min="15" max="15" width="18" bestFit="1" customWidth="1"/>
    <col min="16" max="16" width="17.33203125" bestFit="1" customWidth="1"/>
    <col min="17" max="17" width="10.33203125" bestFit="1" customWidth="1"/>
    <col min="18" max="18" width="14.33203125" bestFit="1" customWidth="1"/>
    <col min="19" max="19" width="17.1640625" bestFit="1" customWidth="1"/>
    <col min="20" max="20" width="11.5" bestFit="1" customWidth="1"/>
    <col min="21" max="21" width="17.1640625" bestFit="1" customWidth="1"/>
  </cols>
  <sheetData>
    <row r="1" spans="1:21">
      <c r="A1" t="s">
        <v>0</v>
      </c>
      <c r="B1" t="s">
        <v>34</v>
      </c>
      <c r="C1" t="s">
        <v>1</v>
      </c>
      <c r="D1" t="s">
        <v>48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hidden="1">
      <c r="A2">
        <v>1</v>
      </c>
      <c r="B2" t="s">
        <v>35</v>
      </c>
      <c r="C2" t="s">
        <v>40</v>
      </c>
      <c r="D2">
        <v>5</v>
      </c>
      <c r="E2">
        <v>2012</v>
      </c>
      <c r="F2">
        <v>1</v>
      </c>
      <c r="G2">
        <v>2</v>
      </c>
      <c r="H2">
        <v>2</v>
      </c>
      <c r="I2">
        <v>2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0.51724137931034486</v>
      </c>
    </row>
    <row r="3" spans="1:21" ht="15" customHeight="1">
      <c r="A3">
        <v>2</v>
      </c>
      <c r="B3" t="s">
        <v>35</v>
      </c>
      <c r="C3" t="s">
        <v>41</v>
      </c>
      <c r="D3">
        <v>21</v>
      </c>
      <c r="E3">
        <v>2012</v>
      </c>
      <c r="F3">
        <v>2</v>
      </c>
      <c r="G3">
        <v>1</v>
      </c>
      <c r="H3">
        <v>2</v>
      </c>
      <c r="I3">
        <v>2</v>
      </c>
      <c r="J3">
        <v>1</v>
      </c>
      <c r="K3">
        <v>1</v>
      </c>
      <c r="L3">
        <v>1</v>
      </c>
      <c r="M3">
        <v>2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0.65517241379310343</v>
      </c>
    </row>
    <row r="4" spans="1:21" ht="15" hidden="1" customHeight="1">
      <c r="A4">
        <v>3</v>
      </c>
      <c r="B4" t="s">
        <v>36</v>
      </c>
      <c r="C4" t="s">
        <v>19</v>
      </c>
      <c r="E4">
        <v>2012</v>
      </c>
      <c r="F4">
        <v>1</v>
      </c>
      <c r="G4">
        <v>1</v>
      </c>
      <c r="H4">
        <v>1</v>
      </c>
      <c r="I4">
        <v>2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0.34482758620689657</v>
      </c>
    </row>
    <row r="5" spans="1:21">
      <c r="A5">
        <v>4</v>
      </c>
      <c r="B5" t="s">
        <v>35</v>
      </c>
      <c r="C5" t="s">
        <v>20</v>
      </c>
      <c r="D5">
        <v>10</v>
      </c>
      <c r="E5">
        <v>2012</v>
      </c>
      <c r="F5">
        <v>1</v>
      </c>
      <c r="G5">
        <v>2</v>
      </c>
      <c r="H5">
        <v>2</v>
      </c>
      <c r="I5">
        <v>2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1</v>
      </c>
      <c r="U5">
        <v>0.51724137931034486</v>
      </c>
    </row>
    <row r="6" spans="1:21" ht="15" customHeight="1">
      <c r="A6">
        <v>5</v>
      </c>
      <c r="B6" t="s">
        <v>35</v>
      </c>
      <c r="C6" t="s">
        <v>21</v>
      </c>
      <c r="D6">
        <v>19</v>
      </c>
      <c r="E6">
        <v>2012</v>
      </c>
      <c r="F6">
        <v>3</v>
      </c>
      <c r="G6">
        <v>2</v>
      </c>
      <c r="H6">
        <v>2</v>
      </c>
      <c r="I6">
        <v>2</v>
      </c>
      <c r="J6">
        <v>1</v>
      </c>
      <c r="K6">
        <v>1</v>
      </c>
      <c r="L6">
        <v>2</v>
      </c>
      <c r="M6">
        <v>2</v>
      </c>
      <c r="N6">
        <v>1</v>
      </c>
      <c r="O6">
        <v>1</v>
      </c>
      <c r="P6">
        <v>2</v>
      </c>
      <c r="Q6">
        <v>1</v>
      </c>
      <c r="R6">
        <v>2</v>
      </c>
      <c r="S6">
        <v>2</v>
      </c>
      <c r="T6">
        <v>2</v>
      </c>
      <c r="U6">
        <v>0.89655172413793105</v>
      </c>
    </row>
    <row r="7" spans="1:21" hidden="1">
      <c r="A7">
        <v>6</v>
      </c>
      <c r="B7" t="s">
        <v>35</v>
      </c>
      <c r="C7" t="s">
        <v>22</v>
      </c>
      <c r="D7">
        <v>8</v>
      </c>
      <c r="E7">
        <v>2012</v>
      </c>
      <c r="F7">
        <v>1</v>
      </c>
      <c r="G7">
        <v>1</v>
      </c>
      <c r="H7">
        <v>1</v>
      </c>
      <c r="I7">
        <v>2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0.48275862068965519</v>
      </c>
    </row>
    <row r="8" spans="1:21">
      <c r="A8">
        <v>7</v>
      </c>
      <c r="B8" t="s">
        <v>35</v>
      </c>
      <c r="C8" t="s">
        <v>23</v>
      </c>
      <c r="D8">
        <v>7</v>
      </c>
      <c r="E8">
        <v>2012</v>
      </c>
      <c r="F8">
        <v>1</v>
      </c>
      <c r="G8">
        <v>0</v>
      </c>
      <c r="H8">
        <v>2</v>
      </c>
      <c r="I8">
        <v>2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0.44827586206896552</v>
      </c>
    </row>
    <row r="9" spans="1:21">
      <c r="A9">
        <v>8</v>
      </c>
      <c r="B9" t="s">
        <v>35</v>
      </c>
      <c r="C9" t="s">
        <v>24</v>
      </c>
      <c r="D9">
        <v>2</v>
      </c>
      <c r="E9">
        <v>2012</v>
      </c>
      <c r="F9">
        <v>1</v>
      </c>
      <c r="G9">
        <v>2</v>
      </c>
      <c r="H9">
        <v>2</v>
      </c>
      <c r="I9">
        <v>2</v>
      </c>
      <c r="J9">
        <v>1</v>
      </c>
      <c r="K9">
        <v>1</v>
      </c>
      <c r="L9">
        <v>1</v>
      </c>
      <c r="M9">
        <v>2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0.62068965517241381</v>
      </c>
    </row>
    <row r="10" spans="1:21">
      <c r="A10">
        <v>9</v>
      </c>
      <c r="B10" t="s">
        <v>35</v>
      </c>
      <c r="C10" t="s">
        <v>42</v>
      </c>
      <c r="D10">
        <v>13</v>
      </c>
      <c r="E10">
        <v>2012</v>
      </c>
      <c r="F10">
        <v>1</v>
      </c>
      <c r="G10">
        <v>0</v>
      </c>
      <c r="H10">
        <v>2</v>
      </c>
      <c r="I10">
        <v>2</v>
      </c>
      <c r="J10">
        <v>1</v>
      </c>
      <c r="K10">
        <v>1</v>
      </c>
      <c r="L10">
        <v>1</v>
      </c>
      <c r="M10">
        <v>2</v>
      </c>
      <c r="N10">
        <v>1</v>
      </c>
      <c r="O10">
        <v>1</v>
      </c>
      <c r="P10">
        <v>1</v>
      </c>
      <c r="Q10">
        <v>1</v>
      </c>
      <c r="R10">
        <v>2</v>
      </c>
      <c r="S10">
        <v>1</v>
      </c>
      <c r="T10">
        <v>1</v>
      </c>
      <c r="U10">
        <v>0.62068965517241381</v>
      </c>
    </row>
    <row r="11" spans="1:21" hidden="1">
      <c r="A11">
        <v>10</v>
      </c>
      <c r="B11" t="s">
        <v>35</v>
      </c>
      <c r="C11" t="s">
        <v>25</v>
      </c>
      <c r="D11">
        <v>18</v>
      </c>
      <c r="E11">
        <v>2012</v>
      </c>
      <c r="F11">
        <v>2</v>
      </c>
      <c r="G11">
        <v>0</v>
      </c>
      <c r="H11">
        <v>2</v>
      </c>
      <c r="I11">
        <v>0</v>
      </c>
      <c r="J11">
        <v>1</v>
      </c>
      <c r="K11">
        <v>1</v>
      </c>
      <c r="L11">
        <v>2</v>
      </c>
      <c r="M11">
        <v>2</v>
      </c>
      <c r="N11">
        <v>1</v>
      </c>
      <c r="O11">
        <v>1</v>
      </c>
      <c r="P11">
        <v>2</v>
      </c>
      <c r="Q11">
        <v>1</v>
      </c>
      <c r="R11">
        <v>2</v>
      </c>
      <c r="S11">
        <v>1</v>
      </c>
      <c r="T11">
        <v>2</v>
      </c>
      <c r="U11">
        <v>0.68965517241379315</v>
      </c>
    </row>
    <row r="12" spans="1:21">
      <c r="A12">
        <v>11</v>
      </c>
      <c r="B12" t="s">
        <v>35</v>
      </c>
      <c r="C12" t="s">
        <v>26</v>
      </c>
      <c r="D12">
        <v>3</v>
      </c>
      <c r="E12">
        <v>2012</v>
      </c>
      <c r="F12">
        <v>2</v>
      </c>
      <c r="G12">
        <v>1</v>
      </c>
      <c r="H12">
        <v>2</v>
      </c>
      <c r="I12">
        <v>2</v>
      </c>
      <c r="J12">
        <v>1</v>
      </c>
      <c r="K12">
        <v>1</v>
      </c>
      <c r="L12">
        <v>1</v>
      </c>
      <c r="M12">
        <v>2</v>
      </c>
      <c r="N12">
        <v>1</v>
      </c>
      <c r="O12">
        <v>1</v>
      </c>
      <c r="P12">
        <v>2</v>
      </c>
      <c r="Q12">
        <v>1</v>
      </c>
      <c r="R12">
        <v>2</v>
      </c>
      <c r="S12">
        <v>1</v>
      </c>
      <c r="T12">
        <v>2</v>
      </c>
      <c r="U12">
        <v>0.75862068965517238</v>
      </c>
    </row>
    <row r="13" spans="1:21" hidden="1">
      <c r="A13">
        <v>12</v>
      </c>
      <c r="B13" t="s">
        <v>35</v>
      </c>
      <c r="C13" t="s">
        <v>43</v>
      </c>
      <c r="D13">
        <v>22</v>
      </c>
      <c r="E13">
        <v>2012</v>
      </c>
      <c r="F13">
        <v>2</v>
      </c>
      <c r="G13">
        <v>0</v>
      </c>
      <c r="H13">
        <v>2</v>
      </c>
      <c r="I13">
        <v>2</v>
      </c>
      <c r="J13">
        <v>1</v>
      </c>
      <c r="K13">
        <v>1</v>
      </c>
      <c r="L13">
        <v>2</v>
      </c>
      <c r="M13">
        <v>1</v>
      </c>
      <c r="N13">
        <v>1</v>
      </c>
      <c r="O13">
        <v>1</v>
      </c>
      <c r="P13">
        <v>2</v>
      </c>
      <c r="Q13">
        <v>1</v>
      </c>
      <c r="R13">
        <v>2</v>
      </c>
      <c r="S13">
        <v>2</v>
      </c>
      <c r="T13">
        <v>2</v>
      </c>
      <c r="U13">
        <v>0.75862068965517238</v>
      </c>
    </row>
    <row r="14" spans="1:21" hidden="1">
      <c r="A14">
        <v>13</v>
      </c>
      <c r="B14" t="s">
        <v>35</v>
      </c>
      <c r="C14" t="s">
        <v>27</v>
      </c>
      <c r="D14">
        <v>12</v>
      </c>
      <c r="E14">
        <v>2012</v>
      </c>
      <c r="F14">
        <v>1</v>
      </c>
      <c r="G14">
        <v>0</v>
      </c>
      <c r="H14">
        <v>2</v>
      </c>
      <c r="I14">
        <v>2</v>
      </c>
      <c r="J14">
        <v>1</v>
      </c>
      <c r="K14">
        <v>1</v>
      </c>
      <c r="L14">
        <v>2</v>
      </c>
      <c r="M14">
        <v>2</v>
      </c>
      <c r="N14">
        <v>1</v>
      </c>
      <c r="O14">
        <v>1</v>
      </c>
      <c r="P14">
        <v>2</v>
      </c>
      <c r="Q14">
        <v>1</v>
      </c>
      <c r="R14">
        <v>2</v>
      </c>
      <c r="S14">
        <v>2</v>
      </c>
      <c r="T14">
        <v>2</v>
      </c>
      <c r="U14">
        <v>0.75862068965517238</v>
      </c>
    </row>
    <row r="15" spans="1:21">
      <c r="A15">
        <v>14</v>
      </c>
      <c r="B15" t="s">
        <v>35</v>
      </c>
      <c r="C15" t="s">
        <v>28</v>
      </c>
      <c r="D15">
        <v>6</v>
      </c>
      <c r="E15">
        <v>2012</v>
      </c>
      <c r="F15">
        <v>3</v>
      </c>
      <c r="G15">
        <v>2</v>
      </c>
      <c r="H15">
        <v>2</v>
      </c>
      <c r="I15">
        <v>2</v>
      </c>
      <c r="J15">
        <v>1</v>
      </c>
      <c r="K15">
        <v>1</v>
      </c>
      <c r="L15">
        <v>2</v>
      </c>
      <c r="M15">
        <v>2</v>
      </c>
      <c r="N15">
        <v>1</v>
      </c>
      <c r="O15">
        <v>1</v>
      </c>
      <c r="P15">
        <v>2</v>
      </c>
      <c r="Q15">
        <v>0</v>
      </c>
      <c r="R15">
        <v>2</v>
      </c>
      <c r="S15">
        <v>2</v>
      </c>
      <c r="T15">
        <v>2</v>
      </c>
      <c r="U15">
        <v>0.86206896551724133</v>
      </c>
    </row>
    <row r="16" spans="1:21">
      <c r="A16">
        <v>15</v>
      </c>
      <c r="B16" t="s">
        <v>35</v>
      </c>
      <c r="C16" t="s">
        <v>44</v>
      </c>
      <c r="D16">
        <v>9</v>
      </c>
      <c r="E16">
        <v>2012</v>
      </c>
      <c r="F16">
        <v>1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2</v>
      </c>
      <c r="N16">
        <v>1</v>
      </c>
      <c r="O16">
        <v>1</v>
      </c>
      <c r="P16">
        <v>2</v>
      </c>
      <c r="Q16">
        <v>1</v>
      </c>
      <c r="R16">
        <v>2</v>
      </c>
      <c r="S16">
        <v>2</v>
      </c>
      <c r="T16">
        <v>2</v>
      </c>
      <c r="U16">
        <v>0.82758620689655171</v>
      </c>
    </row>
    <row r="17" spans="1:21" hidden="1">
      <c r="A17">
        <v>16</v>
      </c>
      <c r="B17" t="s">
        <v>35</v>
      </c>
      <c r="C17" t="s">
        <v>29</v>
      </c>
      <c r="D17">
        <v>20</v>
      </c>
      <c r="E17">
        <v>2012</v>
      </c>
      <c r="F17">
        <v>1</v>
      </c>
      <c r="G17">
        <v>0</v>
      </c>
      <c r="H17">
        <v>2</v>
      </c>
      <c r="I17">
        <v>2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>
        <v>0.44827586206896552</v>
      </c>
    </row>
    <row r="18" spans="1:21">
      <c r="A18">
        <v>17</v>
      </c>
      <c r="B18" t="s">
        <v>35</v>
      </c>
      <c r="C18" t="s">
        <v>45</v>
      </c>
      <c r="D18">
        <v>11</v>
      </c>
      <c r="E18">
        <v>2012</v>
      </c>
      <c r="F18">
        <v>1</v>
      </c>
      <c r="G18">
        <v>2</v>
      </c>
      <c r="H18">
        <v>2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0.58620689655172409</v>
      </c>
    </row>
    <row r="19" spans="1:21" hidden="1">
      <c r="A19">
        <v>18</v>
      </c>
      <c r="B19" t="s">
        <v>36</v>
      </c>
      <c r="C19" t="s">
        <v>30</v>
      </c>
      <c r="E19">
        <v>2012</v>
      </c>
      <c r="F19">
        <v>1</v>
      </c>
      <c r="G19">
        <v>0</v>
      </c>
      <c r="H19">
        <v>1</v>
      </c>
      <c r="I19">
        <v>2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0.31034482758620691</v>
      </c>
    </row>
    <row r="20" spans="1:21" hidden="1">
      <c r="A20">
        <v>19</v>
      </c>
      <c r="B20" t="s">
        <v>35</v>
      </c>
      <c r="C20" t="s">
        <v>31</v>
      </c>
      <c r="D20">
        <v>17</v>
      </c>
      <c r="E20">
        <v>2012</v>
      </c>
      <c r="F20">
        <v>1</v>
      </c>
      <c r="G20">
        <v>0</v>
      </c>
      <c r="H20">
        <v>1</v>
      </c>
      <c r="I20">
        <v>2</v>
      </c>
      <c r="J20">
        <v>0</v>
      </c>
      <c r="K20">
        <v>1</v>
      </c>
      <c r="L20">
        <v>1</v>
      </c>
      <c r="M20">
        <v>2</v>
      </c>
      <c r="N20">
        <v>0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0.41379310344827586</v>
      </c>
    </row>
    <row r="21" spans="1:21" hidden="1">
      <c r="A21">
        <v>20</v>
      </c>
      <c r="B21" t="s">
        <v>35</v>
      </c>
      <c r="C21" t="s">
        <v>49</v>
      </c>
      <c r="D21">
        <v>1</v>
      </c>
      <c r="E21">
        <v>2012</v>
      </c>
      <c r="F21">
        <v>1</v>
      </c>
      <c r="G21">
        <v>0</v>
      </c>
      <c r="H21">
        <v>1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0.13793103448275862</v>
      </c>
    </row>
    <row r="22" spans="1:21" hidden="1">
      <c r="A22">
        <v>21</v>
      </c>
      <c r="B22" t="s">
        <v>35</v>
      </c>
      <c r="C22" t="s">
        <v>32</v>
      </c>
      <c r="D22">
        <v>24</v>
      </c>
      <c r="E22">
        <v>2012</v>
      </c>
      <c r="F22">
        <v>1</v>
      </c>
      <c r="G22">
        <v>0</v>
      </c>
      <c r="H22">
        <v>1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0.13793103448275862</v>
      </c>
    </row>
    <row r="23" spans="1:21" hidden="1">
      <c r="A23">
        <v>22</v>
      </c>
      <c r="B23" t="s">
        <v>35</v>
      </c>
      <c r="C23" t="s">
        <v>33</v>
      </c>
      <c r="D23">
        <v>23</v>
      </c>
      <c r="E23">
        <v>2012</v>
      </c>
      <c r="F23">
        <v>1</v>
      </c>
      <c r="G23">
        <v>0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0.13793103448275862</v>
      </c>
    </row>
    <row r="24" spans="1:21" hidden="1">
      <c r="A24">
        <v>23</v>
      </c>
      <c r="B24" t="s">
        <v>35</v>
      </c>
      <c r="C24" t="s">
        <v>40</v>
      </c>
      <c r="D24">
        <v>5</v>
      </c>
      <c r="E24">
        <v>2013</v>
      </c>
      <c r="F24">
        <v>3</v>
      </c>
      <c r="G24">
        <v>1</v>
      </c>
      <c r="H24">
        <v>2</v>
      </c>
      <c r="I24">
        <v>2</v>
      </c>
      <c r="J24">
        <v>1</v>
      </c>
      <c r="K24">
        <v>1</v>
      </c>
      <c r="L24">
        <v>1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0</v>
      </c>
      <c r="T24">
        <v>1</v>
      </c>
      <c r="U24">
        <v>0.55172413793103448</v>
      </c>
    </row>
    <row r="25" spans="1:21">
      <c r="A25">
        <v>24</v>
      </c>
      <c r="B25" t="s">
        <v>35</v>
      </c>
      <c r="C25" t="s">
        <v>41</v>
      </c>
      <c r="D25">
        <v>21</v>
      </c>
      <c r="E25">
        <v>2013</v>
      </c>
      <c r="F25">
        <v>2</v>
      </c>
      <c r="G25">
        <v>0</v>
      </c>
      <c r="H25">
        <v>2</v>
      </c>
      <c r="I25">
        <v>1</v>
      </c>
      <c r="J25">
        <v>1</v>
      </c>
      <c r="K25">
        <v>1</v>
      </c>
      <c r="L25">
        <v>1</v>
      </c>
      <c r="M25">
        <v>2</v>
      </c>
      <c r="N25">
        <v>1</v>
      </c>
      <c r="O25">
        <v>1</v>
      </c>
      <c r="P25">
        <v>2</v>
      </c>
      <c r="Q25">
        <v>1</v>
      </c>
      <c r="R25">
        <v>2</v>
      </c>
      <c r="S25">
        <v>1</v>
      </c>
      <c r="T25">
        <v>2</v>
      </c>
      <c r="U25">
        <v>0.68965517241379315</v>
      </c>
    </row>
    <row r="26" spans="1:21" hidden="1">
      <c r="A26">
        <v>25</v>
      </c>
      <c r="B26" t="s">
        <v>36</v>
      </c>
      <c r="C26" t="s">
        <v>19</v>
      </c>
      <c r="E26">
        <v>2013</v>
      </c>
      <c r="F26">
        <v>3</v>
      </c>
      <c r="G26">
        <v>0</v>
      </c>
      <c r="H26">
        <v>1</v>
      </c>
      <c r="I26">
        <v>2</v>
      </c>
      <c r="J26">
        <v>1</v>
      </c>
      <c r="K26">
        <v>0</v>
      </c>
      <c r="L26">
        <v>1</v>
      </c>
      <c r="M26">
        <v>1</v>
      </c>
      <c r="N26">
        <v>1</v>
      </c>
      <c r="O26">
        <v>0</v>
      </c>
      <c r="P26">
        <v>2</v>
      </c>
      <c r="Q26">
        <v>0</v>
      </c>
      <c r="R26">
        <v>1</v>
      </c>
      <c r="S26">
        <v>1</v>
      </c>
      <c r="T26">
        <v>1</v>
      </c>
      <c r="U26">
        <v>0.51724137931034486</v>
      </c>
    </row>
    <row r="27" spans="1:21">
      <c r="A27">
        <v>26</v>
      </c>
      <c r="B27" t="s">
        <v>35</v>
      </c>
      <c r="C27" t="s">
        <v>20</v>
      </c>
      <c r="D27">
        <v>10</v>
      </c>
      <c r="E27">
        <v>2013</v>
      </c>
      <c r="F27">
        <v>3</v>
      </c>
      <c r="G27">
        <v>0</v>
      </c>
      <c r="H27">
        <v>1</v>
      </c>
      <c r="I27">
        <v>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0.58620689655172409</v>
      </c>
    </row>
    <row r="28" spans="1:21">
      <c r="A28">
        <v>27</v>
      </c>
      <c r="B28" t="s">
        <v>35</v>
      </c>
      <c r="C28" t="s">
        <v>21</v>
      </c>
      <c r="D28">
        <v>19</v>
      </c>
      <c r="E28">
        <v>2013</v>
      </c>
      <c r="F28">
        <v>3</v>
      </c>
      <c r="G28">
        <v>2</v>
      </c>
      <c r="H28">
        <v>2</v>
      </c>
      <c r="I28">
        <v>2</v>
      </c>
      <c r="J28">
        <v>2</v>
      </c>
      <c r="K28">
        <v>1</v>
      </c>
      <c r="L28">
        <v>2</v>
      </c>
      <c r="M28">
        <v>2</v>
      </c>
      <c r="N28">
        <v>1</v>
      </c>
      <c r="O28">
        <v>1</v>
      </c>
      <c r="P28">
        <v>2</v>
      </c>
      <c r="Q28">
        <v>1</v>
      </c>
      <c r="R28">
        <v>2</v>
      </c>
      <c r="S28">
        <v>2</v>
      </c>
      <c r="T28">
        <v>2</v>
      </c>
      <c r="U28">
        <v>0.93103448275862066</v>
      </c>
    </row>
    <row r="29" spans="1:21" hidden="1">
      <c r="A29">
        <v>28</v>
      </c>
      <c r="B29" t="s">
        <v>35</v>
      </c>
      <c r="C29" t="s">
        <v>22</v>
      </c>
      <c r="D29">
        <v>8</v>
      </c>
      <c r="E29">
        <v>2013</v>
      </c>
      <c r="F29">
        <v>2</v>
      </c>
      <c r="G29">
        <v>1</v>
      </c>
      <c r="H29">
        <v>1</v>
      </c>
      <c r="I29">
        <v>2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1</v>
      </c>
      <c r="U29">
        <v>0.48275862068965519</v>
      </c>
    </row>
    <row r="30" spans="1:21">
      <c r="A30">
        <v>29</v>
      </c>
      <c r="B30" t="s">
        <v>35</v>
      </c>
      <c r="C30" t="s">
        <v>23</v>
      </c>
      <c r="D30">
        <v>7</v>
      </c>
      <c r="E30">
        <v>2013</v>
      </c>
      <c r="F30">
        <v>3</v>
      </c>
      <c r="G30">
        <v>0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2</v>
      </c>
      <c r="S30">
        <v>2</v>
      </c>
      <c r="T30">
        <v>1</v>
      </c>
      <c r="U30">
        <v>0.51724137931034486</v>
      </c>
    </row>
    <row r="31" spans="1:21">
      <c r="A31">
        <v>30</v>
      </c>
      <c r="B31" t="s">
        <v>35</v>
      </c>
      <c r="C31" t="s">
        <v>24</v>
      </c>
      <c r="D31">
        <v>2</v>
      </c>
      <c r="E31">
        <v>2013</v>
      </c>
      <c r="F31">
        <v>3</v>
      </c>
      <c r="G31">
        <v>1</v>
      </c>
      <c r="H31">
        <v>1</v>
      </c>
      <c r="I31">
        <v>2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0.55172413793103448</v>
      </c>
    </row>
    <row r="32" spans="1:21">
      <c r="A32">
        <v>31</v>
      </c>
      <c r="B32" t="s">
        <v>35</v>
      </c>
      <c r="C32" t="s">
        <v>42</v>
      </c>
      <c r="D32">
        <v>13</v>
      </c>
      <c r="E32">
        <v>2013</v>
      </c>
      <c r="F32">
        <v>1</v>
      </c>
      <c r="G32">
        <v>1</v>
      </c>
      <c r="H32">
        <v>1</v>
      </c>
      <c r="I32">
        <v>2</v>
      </c>
      <c r="J32">
        <v>2</v>
      </c>
      <c r="K32">
        <v>1</v>
      </c>
      <c r="L32">
        <v>2</v>
      </c>
      <c r="M32">
        <v>2</v>
      </c>
      <c r="N32">
        <v>1</v>
      </c>
      <c r="O32">
        <v>1</v>
      </c>
      <c r="P32">
        <v>2</v>
      </c>
      <c r="Q32">
        <v>0</v>
      </c>
      <c r="R32">
        <v>2</v>
      </c>
      <c r="S32">
        <v>1</v>
      </c>
      <c r="T32">
        <v>1</v>
      </c>
      <c r="U32">
        <v>0.68965517241379315</v>
      </c>
    </row>
    <row r="33" spans="1:21" hidden="1">
      <c r="A33">
        <v>32</v>
      </c>
      <c r="B33" t="s">
        <v>35</v>
      </c>
      <c r="C33" t="s">
        <v>25</v>
      </c>
      <c r="D33">
        <v>18</v>
      </c>
      <c r="E33">
        <v>2013</v>
      </c>
      <c r="F33">
        <v>3</v>
      </c>
      <c r="G33">
        <v>2</v>
      </c>
      <c r="H33">
        <v>2</v>
      </c>
      <c r="I33">
        <v>2</v>
      </c>
      <c r="J33">
        <v>1</v>
      </c>
      <c r="K33">
        <v>1</v>
      </c>
      <c r="L33">
        <v>2</v>
      </c>
      <c r="M33">
        <v>2</v>
      </c>
      <c r="N33">
        <v>0</v>
      </c>
      <c r="O33">
        <v>0</v>
      </c>
      <c r="P33">
        <v>2</v>
      </c>
      <c r="Q33">
        <v>1</v>
      </c>
      <c r="R33">
        <v>2</v>
      </c>
      <c r="S33">
        <v>1</v>
      </c>
      <c r="T33">
        <v>2</v>
      </c>
      <c r="U33">
        <v>0.7931034482758621</v>
      </c>
    </row>
    <row r="34" spans="1:21">
      <c r="A34">
        <v>33</v>
      </c>
      <c r="B34" t="s">
        <v>35</v>
      </c>
      <c r="C34" t="s">
        <v>26</v>
      </c>
      <c r="D34">
        <v>3</v>
      </c>
      <c r="E34">
        <v>2013</v>
      </c>
      <c r="F34">
        <v>3</v>
      </c>
      <c r="G34">
        <v>1</v>
      </c>
      <c r="H34">
        <v>1</v>
      </c>
      <c r="I34">
        <v>2</v>
      </c>
      <c r="J34">
        <v>2</v>
      </c>
      <c r="K34">
        <v>1</v>
      </c>
      <c r="L34">
        <v>2</v>
      </c>
      <c r="M34">
        <v>1</v>
      </c>
      <c r="N34">
        <v>1</v>
      </c>
      <c r="O34">
        <v>1</v>
      </c>
      <c r="P34">
        <v>2</v>
      </c>
      <c r="Q34">
        <v>1</v>
      </c>
      <c r="R34">
        <v>2</v>
      </c>
      <c r="S34">
        <v>1</v>
      </c>
      <c r="T34">
        <v>2</v>
      </c>
      <c r="U34">
        <v>0.7931034482758621</v>
      </c>
    </row>
    <row r="35" spans="1:21" hidden="1">
      <c r="A35">
        <v>34</v>
      </c>
      <c r="B35" t="s">
        <v>35</v>
      </c>
      <c r="C35" t="s">
        <v>43</v>
      </c>
      <c r="D35">
        <v>22</v>
      </c>
      <c r="E35">
        <v>2013</v>
      </c>
      <c r="F35">
        <v>2</v>
      </c>
      <c r="G35">
        <v>0</v>
      </c>
      <c r="H35">
        <v>1</v>
      </c>
      <c r="I35">
        <v>2</v>
      </c>
      <c r="J35">
        <v>2</v>
      </c>
      <c r="K35">
        <v>1</v>
      </c>
      <c r="L35">
        <v>2</v>
      </c>
      <c r="M35">
        <v>2</v>
      </c>
      <c r="N35">
        <v>1</v>
      </c>
      <c r="O35">
        <v>1</v>
      </c>
      <c r="P35">
        <v>2</v>
      </c>
      <c r="Q35">
        <v>1</v>
      </c>
      <c r="R35">
        <v>2</v>
      </c>
      <c r="S35">
        <v>2</v>
      </c>
      <c r="T35">
        <v>2</v>
      </c>
      <c r="U35">
        <v>0.7931034482758621</v>
      </c>
    </row>
    <row r="36" spans="1:21" hidden="1">
      <c r="A36">
        <v>35</v>
      </c>
      <c r="B36" t="s">
        <v>35</v>
      </c>
      <c r="C36" t="s">
        <v>27</v>
      </c>
      <c r="D36">
        <v>12</v>
      </c>
      <c r="E36">
        <v>2013</v>
      </c>
      <c r="F36">
        <v>3</v>
      </c>
      <c r="G36">
        <v>2</v>
      </c>
      <c r="H36">
        <v>1</v>
      </c>
      <c r="I36">
        <v>2</v>
      </c>
      <c r="J36">
        <v>1</v>
      </c>
      <c r="K36">
        <v>1</v>
      </c>
      <c r="L36">
        <v>2</v>
      </c>
      <c r="M36">
        <v>2</v>
      </c>
      <c r="N36">
        <v>1</v>
      </c>
      <c r="O36">
        <v>1</v>
      </c>
      <c r="P36">
        <v>2</v>
      </c>
      <c r="Q36">
        <v>1</v>
      </c>
      <c r="R36">
        <v>2</v>
      </c>
      <c r="S36">
        <v>2</v>
      </c>
      <c r="T36">
        <v>1</v>
      </c>
      <c r="U36">
        <v>0.82758620689655171</v>
      </c>
    </row>
    <row r="37" spans="1:21">
      <c r="A37">
        <v>36</v>
      </c>
      <c r="B37" t="s">
        <v>35</v>
      </c>
      <c r="C37" t="s">
        <v>28</v>
      </c>
      <c r="D37">
        <v>6</v>
      </c>
      <c r="E37">
        <v>2013</v>
      </c>
      <c r="F37">
        <v>3</v>
      </c>
      <c r="G37">
        <v>2</v>
      </c>
      <c r="H37">
        <v>2</v>
      </c>
      <c r="I37">
        <v>2</v>
      </c>
      <c r="J37">
        <v>2</v>
      </c>
      <c r="K37">
        <v>1</v>
      </c>
      <c r="L37">
        <v>2</v>
      </c>
      <c r="M37">
        <v>2</v>
      </c>
      <c r="N37">
        <v>1</v>
      </c>
      <c r="O37">
        <v>1</v>
      </c>
      <c r="P37">
        <v>2</v>
      </c>
      <c r="Q37">
        <v>0</v>
      </c>
      <c r="R37">
        <v>2</v>
      </c>
      <c r="S37">
        <v>2</v>
      </c>
      <c r="T37">
        <v>1</v>
      </c>
      <c r="U37">
        <v>0.86206896551724133</v>
      </c>
    </row>
    <row r="38" spans="1:21">
      <c r="A38">
        <v>37</v>
      </c>
      <c r="B38" t="s">
        <v>35</v>
      </c>
      <c r="C38" t="s">
        <v>44</v>
      </c>
      <c r="D38">
        <v>9</v>
      </c>
      <c r="E38">
        <v>2013</v>
      </c>
      <c r="F38">
        <v>3</v>
      </c>
      <c r="G38">
        <v>2</v>
      </c>
      <c r="H38">
        <v>2</v>
      </c>
      <c r="I38">
        <v>2</v>
      </c>
      <c r="J38">
        <v>2</v>
      </c>
      <c r="K38">
        <v>1</v>
      </c>
      <c r="L38">
        <v>2</v>
      </c>
      <c r="M38">
        <v>2</v>
      </c>
      <c r="N38">
        <v>1</v>
      </c>
      <c r="O38">
        <v>1</v>
      </c>
      <c r="P38">
        <v>2</v>
      </c>
      <c r="Q38">
        <v>0</v>
      </c>
      <c r="R38">
        <v>2</v>
      </c>
      <c r="S38">
        <v>2</v>
      </c>
      <c r="T38">
        <v>1</v>
      </c>
      <c r="U38">
        <v>0.86206896551724133</v>
      </c>
    </row>
    <row r="39" spans="1:21" hidden="1">
      <c r="A39">
        <v>38</v>
      </c>
      <c r="B39" t="s">
        <v>35</v>
      </c>
      <c r="C39" t="s">
        <v>29</v>
      </c>
      <c r="D39">
        <v>20</v>
      </c>
      <c r="E39">
        <v>2013</v>
      </c>
      <c r="F39">
        <v>1</v>
      </c>
      <c r="G39">
        <v>0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1</v>
      </c>
      <c r="U39">
        <v>0.44827586206896552</v>
      </c>
    </row>
    <row r="40" spans="1:21">
      <c r="A40">
        <v>39</v>
      </c>
      <c r="B40" t="s">
        <v>35</v>
      </c>
      <c r="C40" t="s">
        <v>45</v>
      </c>
      <c r="D40">
        <v>11</v>
      </c>
      <c r="E40">
        <v>2013</v>
      </c>
      <c r="F40">
        <v>3</v>
      </c>
      <c r="G40">
        <v>1</v>
      </c>
      <c r="H40">
        <v>2</v>
      </c>
      <c r="I40">
        <v>2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2</v>
      </c>
      <c r="S40">
        <v>1</v>
      </c>
      <c r="T40">
        <v>1</v>
      </c>
      <c r="U40">
        <v>0.65517241379310343</v>
      </c>
    </row>
    <row r="41" spans="1:21" hidden="1">
      <c r="A41">
        <v>40</v>
      </c>
      <c r="B41" t="s">
        <v>36</v>
      </c>
      <c r="C41" t="s">
        <v>30</v>
      </c>
      <c r="E41">
        <v>2013</v>
      </c>
      <c r="F41">
        <v>3</v>
      </c>
      <c r="G41">
        <v>0</v>
      </c>
      <c r="H41">
        <v>1</v>
      </c>
      <c r="I41">
        <v>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0.2413793103448276</v>
      </c>
    </row>
    <row r="42" spans="1:21" hidden="1">
      <c r="A42">
        <v>41</v>
      </c>
      <c r="B42" t="s">
        <v>35</v>
      </c>
      <c r="C42" t="s">
        <v>31</v>
      </c>
      <c r="D42">
        <v>17</v>
      </c>
      <c r="E42">
        <v>2013</v>
      </c>
      <c r="F42">
        <v>1</v>
      </c>
      <c r="G42">
        <v>2</v>
      </c>
      <c r="H42">
        <v>1</v>
      </c>
      <c r="I42">
        <v>2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1</v>
      </c>
      <c r="Q42">
        <v>0</v>
      </c>
      <c r="R42">
        <v>2</v>
      </c>
      <c r="S42">
        <v>2</v>
      </c>
      <c r="T42">
        <v>1</v>
      </c>
      <c r="U42">
        <v>0.55172413793103448</v>
      </c>
    </row>
    <row r="43" spans="1:21" hidden="1">
      <c r="A43">
        <v>42</v>
      </c>
      <c r="B43" t="s">
        <v>35</v>
      </c>
      <c r="C43" t="s">
        <v>49</v>
      </c>
      <c r="D43">
        <v>1</v>
      </c>
      <c r="E43">
        <v>2013</v>
      </c>
      <c r="F43">
        <v>1</v>
      </c>
      <c r="G43">
        <v>0</v>
      </c>
      <c r="H43">
        <v>1</v>
      </c>
      <c r="I43">
        <v>2</v>
      </c>
      <c r="J43">
        <v>1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0.27586206896551724</v>
      </c>
    </row>
    <row r="44" spans="1:21" hidden="1">
      <c r="A44">
        <v>43</v>
      </c>
      <c r="B44" t="s">
        <v>35</v>
      </c>
      <c r="C44" t="s">
        <v>32</v>
      </c>
      <c r="D44">
        <v>24</v>
      </c>
      <c r="E44">
        <v>2013</v>
      </c>
      <c r="F44">
        <v>1</v>
      </c>
      <c r="G44">
        <v>0</v>
      </c>
      <c r="H44">
        <v>1</v>
      </c>
      <c r="I44">
        <v>2</v>
      </c>
      <c r="J44">
        <v>1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0.27586206896551724</v>
      </c>
    </row>
    <row r="45" spans="1:21" hidden="1">
      <c r="A45">
        <v>44</v>
      </c>
      <c r="B45" t="s">
        <v>35</v>
      </c>
      <c r="C45" t="s">
        <v>33</v>
      </c>
      <c r="D45">
        <v>23</v>
      </c>
      <c r="E45">
        <v>2013</v>
      </c>
      <c r="F45">
        <v>1</v>
      </c>
      <c r="G45">
        <v>0</v>
      </c>
      <c r="H45">
        <v>1</v>
      </c>
      <c r="I45">
        <v>2</v>
      </c>
      <c r="J45">
        <v>1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0.27586206896551724</v>
      </c>
    </row>
    <row r="46" spans="1:21" hidden="1">
      <c r="A46">
        <v>45</v>
      </c>
      <c r="B46" t="s">
        <v>35</v>
      </c>
      <c r="C46" t="s">
        <v>40</v>
      </c>
      <c r="D46">
        <v>5</v>
      </c>
      <c r="E46">
        <v>2014</v>
      </c>
      <c r="F46">
        <v>4</v>
      </c>
      <c r="G46">
        <v>6</v>
      </c>
      <c r="H46">
        <v>2</v>
      </c>
      <c r="I46">
        <f t="shared" ref="I46:I69" si="0">G46+H46</f>
        <v>8</v>
      </c>
      <c r="J46">
        <v>6</v>
      </c>
      <c r="K46">
        <v>2</v>
      </c>
      <c r="L46">
        <v>2</v>
      </c>
      <c r="M46">
        <v>2</v>
      </c>
      <c r="N46">
        <v>6</v>
      </c>
      <c r="O46">
        <v>2</v>
      </c>
      <c r="P46">
        <v>2</v>
      </c>
      <c r="Q46">
        <v>3</v>
      </c>
      <c r="R46">
        <v>3</v>
      </c>
      <c r="S46">
        <v>5</v>
      </c>
      <c r="T46">
        <v>5</v>
      </c>
      <c r="U46">
        <v>0.42409999999999998</v>
      </c>
    </row>
    <row r="47" spans="1:21">
      <c r="A47">
        <v>46</v>
      </c>
      <c r="B47" t="s">
        <v>35</v>
      </c>
      <c r="C47" t="s">
        <v>41</v>
      </c>
      <c r="D47">
        <v>21</v>
      </c>
      <c r="E47">
        <v>2014</v>
      </c>
      <c r="F47">
        <v>1</v>
      </c>
      <c r="G47">
        <v>7</v>
      </c>
      <c r="H47">
        <v>6</v>
      </c>
      <c r="I47">
        <f t="shared" si="0"/>
        <v>13</v>
      </c>
      <c r="J47">
        <v>6</v>
      </c>
      <c r="K47">
        <v>3</v>
      </c>
      <c r="L47">
        <v>6</v>
      </c>
      <c r="M47">
        <v>6</v>
      </c>
      <c r="N47">
        <v>9</v>
      </c>
      <c r="O47">
        <v>2</v>
      </c>
      <c r="P47">
        <v>3</v>
      </c>
      <c r="Q47">
        <v>5</v>
      </c>
      <c r="R47">
        <v>6</v>
      </c>
      <c r="S47">
        <v>6</v>
      </c>
      <c r="T47">
        <v>6</v>
      </c>
      <c r="U47">
        <v>0.57589999999999997</v>
      </c>
    </row>
    <row r="48" spans="1:21" hidden="1">
      <c r="A48">
        <v>47</v>
      </c>
      <c r="B48" t="s">
        <v>36</v>
      </c>
      <c r="C48" t="s">
        <v>19</v>
      </c>
      <c r="E48">
        <v>2014</v>
      </c>
      <c r="F48">
        <v>3</v>
      </c>
      <c r="G48">
        <v>7</v>
      </c>
      <c r="H48">
        <v>6</v>
      </c>
      <c r="I48">
        <f t="shared" si="0"/>
        <v>13</v>
      </c>
      <c r="J48">
        <v>6</v>
      </c>
      <c r="K48">
        <v>0</v>
      </c>
      <c r="L48">
        <v>7</v>
      </c>
      <c r="M48">
        <v>7</v>
      </c>
      <c r="N48">
        <v>3</v>
      </c>
      <c r="O48">
        <v>2</v>
      </c>
      <c r="P48">
        <v>0</v>
      </c>
      <c r="Q48">
        <v>6</v>
      </c>
      <c r="R48">
        <v>9</v>
      </c>
      <c r="S48">
        <v>6</v>
      </c>
      <c r="T48">
        <v>8</v>
      </c>
      <c r="U48">
        <v>0.66459999999999997</v>
      </c>
    </row>
    <row r="49" spans="1:21">
      <c r="A49">
        <v>48</v>
      </c>
      <c r="B49" t="s">
        <v>35</v>
      </c>
      <c r="C49" t="s">
        <v>20</v>
      </c>
      <c r="D49">
        <v>10</v>
      </c>
      <c r="E49">
        <v>2014</v>
      </c>
      <c r="F49">
        <v>3</v>
      </c>
      <c r="G49">
        <v>1</v>
      </c>
      <c r="H49">
        <v>3</v>
      </c>
      <c r="I49">
        <f t="shared" si="0"/>
        <v>4</v>
      </c>
      <c r="J49">
        <v>2</v>
      </c>
      <c r="K49">
        <v>4</v>
      </c>
      <c r="L49">
        <v>4</v>
      </c>
      <c r="M49">
        <v>4</v>
      </c>
      <c r="N49">
        <v>3</v>
      </c>
      <c r="O49">
        <v>2</v>
      </c>
      <c r="P49">
        <v>4</v>
      </c>
      <c r="Q49">
        <v>2</v>
      </c>
      <c r="R49">
        <v>4</v>
      </c>
      <c r="S49">
        <v>8</v>
      </c>
      <c r="T49">
        <v>2</v>
      </c>
      <c r="U49">
        <v>0.37340000000000001</v>
      </c>
    </row>
    <row r="50" spans="1:21">
      <c r="A50">
        <v>49</v>
      </c>
      <c r="B50" t="s">
        <v>35</v>
      </c>
      <c r="C50" t="s">
        <v>21</v>
      </c>
      <c r="D50">
        <v>19</v>
      </c>
      <c r="E50">
        <v>2014</v>
      </c>
      <c r="F50">
        <v>2</v>
      </c>
      <c r="G50">
        <v>7</v>
      </c>
      <c r="H50">
        <v>6</v>
      </c>
      <c r="I50">
        <f t="shared" si="0"/>
        <v>13</v>
      </c>
      <c r="J50">
        <v>6</v>
      </c>
      <c r="K50">
        <v>2</v>
      </c>
      <c r="L50">
        <v>6</v>
      </c>
      <c r="M50">
        <v>6</v>
      </c>
      <c r="N50">
        <v>6</v>
      </c>
      <c r="O50">
        <v>2</v>
      </c>
      <c r="P50">
        <v>2</v>
      </c>
      <c r="Q50">
        <v>6</v>
      </c>
      <c r="R50">
        <v>4</v>
      </c>
      <c r="S50">
        <v>7</v>
      </c>
      <c r="T50">
        <v>5</v>
      </c>
      <c r="U50">
        <v>0.56330000000000002</v>
      </c>
    </row>
    <row r="51" spans="1:21" hidden="1">
      <c r="A51">
        <v>50</v>
      </c>
      <c r="B51" t="s">
        <v>35</v>
      </c>
      <c r="C51" t="s">
        <v>22</v>
      </c>
      <c r="D51">
        <v>8</v>
      </c>
      <c r="E51">
        <v>2014</v>
      </c>
      <c r="F51">
        <v>1</v>
      </c>
      <c r="G51">
        <v>7</v>
      </c>
      <c r="H51">
        <v>4</v>
      </c>
      <c r="I51">
        <f t="shared" si="0"/>
        <v>11</v>
      </c>
      <c r="J51">
        <v>6</v>
      </c>
      <c r="K51">
        <v>2</v>
      </c>
      <c r="L51">
        <v>4</v>
      </c>
      <c r="M51">
        <v>4</v>
      </c>
      <c r="N51">
        <v>3</v>
      </c>
      <c r="O51">
        <v>1</v>
      </c>
      <c r="P51">
        <v>2</v>
      </c>
      <c r="Q51">
        <v>2</v>
      </c>
      <c r="R51">
        <v>2</v>
      </c>
      <c r="S51">
        <v>3</v>
      </c>
      <c r="T51">
        <v>5</v>
      </c>
      <c r="U51">
        <v>0.3987</v>
      </c>
    </row>
    <row r="52" spans="1:21">
      <c r="A52">
        <v>51</v>
      </c>
      <c r="B52" t="s">
        <v>35</v>
      </c>
      <c r="C52" t="s">
        <v>23</v>
      </c>
      <c r="D52">
        <v>7</v>
      </c>
      <c r="E52">
        <v>2014</v>
      </c>
      <c r="F52">
        <v>4</v>
      </c>
      <c r="G52">
        <v>7</v>
      </c>
      <c r="H52">
        <v>5</v>
      </c>
      <c r="I52">
        <f t="shared" si="0"/>
        <v>12</v>
      </c>
      <c r="J52">
        <v>6</v>
      </c>
      <c r="K52">
        <v>2</v>
      </c>
      <c r="L52">
        <v>5</v>
      </c>
      <c r="M52">
        <v>5</v>
      </c>
      <c r="N52">
        <v>5</v>
      </c>
      <c r="O52">
        <v>2</v>
      </c>
      <c r="P52">
        <v>2</v>
      </c>
      <c r="Q52">
        <v>3</v>
      </c>
      <c r="R52">
        <v>3</v>
      </c>
      <c r="S52">
        <v>6</v>
      </c>
      <c r="T52">
        <v>7</v>
      </c>
      <c r="U52">
        <v>0.51900000000000002</v>
      </c>
    </row>
    <row r="53" spans="1:21">
      <c r="A53">
        <v>52</v>
      </c>
      <c r="B53" t="s">
        <v>35</v>
      </c>
      <c r="C53" t="s">
        <v>24</v>
      </c>
      <c r="D53">
        <v>2</v>
      </c>
      <c r="E53">
        <v>2014</v>
      </c>
      <c r="F53">
        <v>2</v>
      </c>
      <c r="G53">
        <v>7</v>
      </c>
      <c r="H53">
        <v>3</v>
      </c>
      <c r="I53">
        <f t="shared" si="0"/>
        <v>10</v>
      </c>
      <c r="J53">
        <v>4</v>
      </c>
      <c r="K53">
        <v>2</v>
      </c>
      <c r="L53">
        <v>4</v>
      </c>
      <c r="M53">
        <v>4</v>
      </c>
      <c r="N53">
        <v>5</v>
      </c>
      <c r="O53">
        <v>2</v>
      </c>
      <c r="P53">
        <v>2</v>
      </c>
      <c r="Q53">
        <v>3</v>
      </c>
      <c r="R53">
        <v>7</v>
      </c>
      <c r="S53">
        <v>7</v>
      </c>
      <c r="T53">
        <v>4</v>
      </c>
      <c r="U53">
        <v>0.46200000000000002</v>
      </c>
    </row>
    <row r="54" spans="1:21">
      <c r="A54">
        <v>53</v>
      </c>
      <c r="B54" t="s">
        <v>35</v>
      </c>
      <c r="C54" t="s">
        <v>42</v>
      </c>
      <c r="D54">
        <v>13</v>
      </c>
      <c r="E54">
        <v>2014</v>
      </c>
      <c r="F54">
        <v>2</v>
      </c>
      <c r="G54">
        <v>4</v>
      </c>
      <c r="H54">
        <v>1</v>
      </c>
      <c r="I54">
        <f t="shared" si="0"/>
        <v>5</v>
      </c>
      <c r="J54">
        <v>0</v>
      </c>
      <c r="K54">
        <v>2</v>
      </c>
      <c r="L54">
        <v>3</v>
      </c>
      <c r="M54">
        <v>3</v>
      </c>
      <c r="N54">
        <v>2</v>
      </c>
      <c r="O54">
        <v>1</v>
      </c>
      <c r="P54">
        <v>2</v>
      </c>
      <c r="Q54">
        <v>2</v>
      </c>
      <c r="R54">
        <v>4</v>
      </c>
      <c r="S54">
        <v>5</v>
      </c>
      <c r="T54">
        <v>3</v>
      </c>
      <c r="U54">
        <v>0.26579999999999998</v>
      </c>
    </row>
    <row r="55" spans="1:21" hidden="1">
      <c r="A55">
        <v>54</v>
      </c>
      <c r="B55" t="s">
        <v>35</v>
      </c>
      <c r="C55" t="s">
        <v>25</v>
      </c>
      <c r="D55">
        <v>18</v>
      </c>
      <c r="E55">
        <v>2014</v>
      </c>
      <c r="F55">
        <v>2</v>
      </c>
      <c r="G55">
        <v>6</v>
      </c>
      <c r="H55">
        <v>5</v>
      </c>
      <c r="I55">
        <f t="shared" si="0"/>
        <v>11</v>
      </c>
      <c r="J55">
        <v>5</v>
      </c>
      <c r="K55">
        <v>2</v>
      </c>
      <c r="L55">
        <v>6</v>
      </c>
      <c r="M55">
        <v>6</v>
      </c>
      <c r="N55">
        <v>2</v>
      </c>
      <c r="O55">
        <v>1</v>
      </c>
      <c r="P55">
        <v>2</v>
      </c>
      <c r="Q55">
        <v>4</v>
      </c>
      <c r="R55">
        <v>4</v>
      </c>
      <c r="S55">
        <v>7</v>
      </c>
      <c r="T55">
        <v>5</v>
      </c>
      <c r="U55">
        <v>0.50629999999999997</v>
      </c>
    </row>
    <row r="56" spans="1:21">
      <c r="A56">
        <v>55</v>
      </c>
      <c r="B56" t="s">
        <v>35</v>
      </c>
      <c r="C56" t="s">
        <v>26</v>
      </c>
      <c r="D56">
        <v>3</v>
      </c>
      <c r="E56">
        <v>2014</v>
      </c>
      <c r="F56">
        <v>3</v>
      </c>
      <c r="G56">
        <v>5</v>
      </c>
      <c r="H56">
        <v>6</v>
      </c>
      <c r="I56">
        <f t="shared" si="0"/>
        <v>11</v>
      </c>
      <c r="J56">
        <v>6</v>
      </c>
      <c r="K56">
        <v>2</v>
      </c>
      <c r="L56">
        <v>4</v>
      </c>
      <c r="M56">
        <v>4</v>
      </c>
      <c r="N56">
        <v>6</v>
      </c>
      <c r="O56">
        <v>3</v>
      </c>
      <c r="P56">
        <v>2</v>
      </c>
      <c r="Q56">
        <v>6</v>
      </c>
      <c r="R56">
        <v>6</v>
      </c>
      <c r="S56">
        <v>6</v>
      </c>
      <c r="T56">
        <v>7</v>
      </c>
      <c r="U56">
        <v>0.60760000000000003</v>
      </c>
    </row>
    <row r="57" spans="1:21" hidden="1">
      <c r="A57">
        <v>56</v>
      </c>
      <c r="B57" t="s">
        <v>35</v>
      </c>
      <c r="C57" t="s">
        <v>43</v>
      </c>
      <c r="D57">
        <v>22</v>
      </c>
      <c r="E57">
        <v>2014</v>
      </c>
      <c r="F57">
        <v>1</v>
      </c>
      <c r="G57">
        <v>7</v>
      </c>
      <c r="H57">
        <v>4</v>
      </c>
      <c r="I57">
        <f t="shared" si="0"/>
        <v>11</v>
      </c>
      <c r="J57">
        <v>0</v>
      </c>
      <c r="K57">
        <v>1</v>
      </c>
      <c r="L57">
        <v>5</v>
      </c>
      <c r="M57">
        <v>5</v>
      </c>
      <c r="N57">
        <v>2</v>
      </c>
      <c r="O57">
        <v>1</v>
      </c>
      <c r="P57">
        <v>1</v>
      </c>
      <c r="Q57">
        <v>7</v>
      </c>
      <c r="R57">
        <v>6</v>
      </c>
      <c r="S57">
        <v>8</v>
      </c>
      <c r="T57">
        <v>6</v>
      </c>
      <c r="U57">
        <v>0.51900000000000002</v>
      </c>
    </row>
    <row r="58" spans="1:21" hidden="1">
      <c r="A58">
        <v>57</v>
      </c>
      <c r="B58" t="s">
        <v>35</v>
      </c>
      <c r="C58" t="s">
        <v>27</v>
      </c>
      <c r="D58">
        <v>12</v>
      </c>
      <c r="E58">
        <v>2014</v>
      </c>
      <c r="F58">
        <v>3</v>
      </c>
      <c r="G58">
        <v>7</v>
      </c>
      <c r="H58">
        <v>5</v>
      </c>
      <c r="I58">
        <f t="shared" si="0"/>
        <v>12</v>
      </c>
      <c r="J58">
        <v>6</v>
      </c>
      <c r="K58">
        <v>2</v>
      </c>
      <c r="L58">
        <v>6</v>
      </c>
      <c r="M58">
        <v>6</v>
      </c>
      <c r="N58">
        <v>7</v>
      </c>
      <c r="O58">
        <v>2</v>
      </c>
      <c r="P58">
        <v>2</v>
      </c>
      <c r="Q58">
        <v>4</v>
      </c>
      <c r="R58">
        <v>2</v>
      </c>
      <c r="S58">
        <v>3</v>
      </c>
      <c r="T58">
        <v>7</v>
      </c>
      <c r="U58">
        <v>0.54430000000000001</v>
      </c>
    </row>
    <row r="59" spans="1:21">
      <c r="A59">
        <v>58</v>
      </c>
      <c r="B59" t="s">
        <v>35</v>
      </c>
      <c r="C59" t="s">
        <v>28</v>
      </c>
      <c r="D59">
        <v>6</v>
      </c>
      <c r="E59">
        <v>2014</v>
      </c>
      <c r="F59">
        <v>4</v>
      </c>
      <c r="G59">
        <v>6</v>
      </c>
      <c r="H59">
        <v>5</v>
      </c>
      <c r="I59">
        <f t="shared" si="0"/>
        <v>11</v>
      </c>
      <c r="J59">
        <v>0</v>
      </c>
      <c r="K59">
        <v>2</v>
      </c>
      <c r="L59">
        <v>4</v>
      </c>
      <c r="M59">
        <v>4</v>
      </c>
      <c r="N59">
        <v>6</v>
      </c>
      <c r="O59">
        <v>1</v>
      </c>
      <c r="P59">
        <v>2</v>
      </c>
      <c r="Q59">
        <v>4</v>
      </c>
      <c r="R59">
        <v>7</v>
      </c>
      <c r="S59">
        <v>9</v>
      </c>
      <c r="T59">
        <v>6</v>
      </c>
      <c r="U59">
        <v>0.52529999999999999</v>
      </c>
    </row>
    <row r="60" spans="1:21">
      <c r="A60">
        <v>59</v>
      </c>
      <c r="B60" t="s">
        <v>35</v>
      </c>
      <c r="C60" t="s">
        <v>44</v>
      </c>
      <c r="D60">
        <v>9</v>
      </c>
      <c r="E60">
        <v>2014</v>
      </c>
      <c r="F60">
        <v>3</v>
      </c>
      <c r="G60">
        <v>7</v>
      </c>
      <c r="H60">
        <v>7</v>
      </c>
      <c r="I60">
        <f t="shared" si="0"/>
        <v>14</v>
      </c>
      <c r="J60">
        <v>6</v>
      </c>
      <c r="K60">
        <v>2</v>
      </c>
      <c r="L60">
        <v>5</v>
      </c>
      <c r="M60">
        <v>5</v>
      </c>
      <c r="N60">
        <v>6</v>
      </c>
      <c r="O60">
        <v>2</v>
      </c>
      <c r="P60">
        <v>2</v>
      </c>
      <c r="Q60">
        <v>6</v>
      </c>
      <c r="R60">
        <v>7</v>
      </c>
      <c r="S60">
        <v>6</v>
      </c>
      <c r="T60">
        <v>7</v>
      </c>
      <c r="U60">
        <v>0.66459999999999997</v>
      </c>
    </row>
    <row r="61" spans="1:21" hidden="1">
      <c r="A61">
        <v>60</v>
      </c>
      <c r="B61" t="s">
        <v>35</v>
      </c>
      <c r="C61" t="s">
        <v>29</v>
      </c>
      <c r="D61">
        <v>20</v>
      </c>
      <c r="E61">
        <v>2014</v>
      </c>
      <c r="F61">
        <v>1</v>
      </c>
      <c r="G61">
        <v>7</v>
      </c>
      <c r="H61">
        <v>4</v>
      </c>
      <c r="I61">
        <f t="shared" si="0"/>
        <v>11</v>
      </c>
      <c r="J61">
        <v>5</v>
      </c>
      <c r="K61">
        <v>1</v>
      </c>
      <c r="L61">
        <v>3</v>
      </c>
      <c r="M61">
        <v>3</v>
      </c>
      <c r="N61">
        <v>6</v>
      </c>
      <c r="O61">
        <v>1</v>
      </c>
      <c r="P61">
        <v>1</v>
      </c>
      <c r="Q61">
        <v>2</v>
      </c>
      <c r="R61">
        <v>4</v>
      </c>
      <c r="S61">
        <v>5</v>
      </c>
      <c r="T61">
        <v>4</v>
      </c>
      <c r="U61">
        <v>0.40510000000000002</v>
      </c>
    </row>
    <row r="62" spans="1:21">
      <c r="A62">
        <v>61</v>
      </c>
      <c r="B62" t="s">
        <v>35</v>
      </c>
      <c r="C62" t="s">
        <v>45</v>
      </c>
      <c r="D62">
        <v>11</v>
      </c>
      <c r="E62">
        <v>2014</v>
      </c>
      <c r="F62">
        <v>3</v>
      </c>
      <c r="G62">
        <v>6</v>
      </c>
      <c r="H62">
        <v>5</v>
      </c>
      <c r="I62">
        <f t="shared" si="0"/>
        <v>11</v>
      </c>
      <c r="J62">
        <v>6</v>
      </c>
      <c r="K62">
        <v>2</v>
      </c>
      <c r="L62">
        <v>2</v>
      </c>
      <c r="M62">
        <v>2</v>
      </c>
      <c r="N62">
        <v>6</v>
      </c>
      <c r="O62">
        <v>1</v>
      </c>
      <c r="P62">
        <v>2</v>
      </c>
      <c r="Q62">
        <v>3</v>
      </c>
      <c r="R62">
        <v>5</v>
      </c>
      <c r="S62">
        <v>5</v>
      </c>
      <c r="T62">
        <v>4</v>
      </c>
      <c r="U62">
        <v>0.45569999999999999</v>
      </c>
    </row>
    <row r="63" spans="1:21" hidden="1">
      <c r="A63">
        <v>62</v>
      </c>
      <c r="B63" t="s">
        <v>36</v>
      </c>
      <c r="C63" t="s">
        <v>30</v>
      </c>
      <c r="E63">
        <v>2014</v>
      </c>
      <c r="F63">
        <v>3</v>
      </c>
      <c r="G63">
        <v>6</v>
      </c>
      <c r="H63">
        <v>5</v>
      </c>
      <c r="I63">
        <f t="shared" si="0"/>
        <v>11</v>
      </c>
      <c r="J63">
        <v>6</v>
      </c>
      <c r="K63">
        <v>0</v>
      </c>
      <c r="L63">
        <v>6</v>
      </c>
      <c r="M63">
        <v>6</v>
      </c>
      <c r="N63">
        <v>2</v>
      </c>
      <c r="O63">
        <v>1</v>
      </c>
      <c r="P63">
        <v>0</v>
      </c>
      <c r="Q63">
        <v>2</v>
      </c>
      <c r="R63">
        <v>6</v>
      </c>
      <c r="S63">
        <v>3</v>
      </c>
      <c r="T63">
        <v>4</v>
      </c>
      <c r="U63">
        <v>0.45569999999999999</v>
      </c>
    </row>
    <row r="64" spans="1:21" hidden="1">
      <c r="A64">
        <v>63</v>
      </c>
      <c r="B64" t="s">
        <v>35</v>
      </c>
      <c r="C64" t="s">
        <v>31</v>
      </c>
      <c r="D64">
        <v>17</v>
      </c>
      <c r="E64">
        <v>2014</v>
      </c>
      <c r="F64">
        <v>1</v>
      </c>
      <c r="G64">
        <v>7</v>
      </c>
      <c r="H64">
        <v>5</v>
      </c>
      <c r="I64">
        <f t="shared" si="0"/>
        <v>12</v>
      </c>
      <c r="J64">
        <v>0</v>
      </c>
      <c r="K64">
        <v>2</v>
      </c>
      <c r="L64">
        <v>4</v>
      </c>
      <c r="M64">
        <v>4</v>
      </c>
      <c r="N64">
        <v>6</v>
      </c>
      <c r="O64">
        <v>1</v>
      </c>
      <c r="P64">
        <v>2</v>
      </c>
      <c r="Q64">
        <v>4</v>
      </c>
      <c r="R64">
        <v>5</v>
      </c>
      <c r="S64">
        <v>6</v>
      </c>
      <c r="T64">
        <v>6</v>
      </c>
      <c r="U64">
        <v>0.46200000000000002</v>
      </c>
    </row>
    <row r="65" spans="1:21" hidden="1">
      <c r="A65">
        <v>64</v>
      </c>
      <c r="B65" t="s">
        <v>35</v>
      </c>
      <c r="C65" t="s">
        <v>49</v>
      </c>
      <c r="D65">
        <v>1</v>
      </c>
      <c r="E65">
        <v>2014</v>
      </c>
      <c r="F65">
        <v>1</v>
      </c>
      <c r="G65">
        <v>7</v>
      </c>
      <c r="H65">
        <v>5</v>
      </c>
      <c r="I65">
        <f t="shared" si="0"/>
        <v>12</v>
      </c>
      <c r="J65">
        <v>5</v>
      </c>
      <c r="K65">
        <v>0</v>
      </c>
      <c r="L65">
        <v>4</v>
      </c>
      <c r="M65">
        <v>4</v>
      </c>
      <c r="N65">
        <v>2</v>
      </c>
      <c r="O65">
        <v>1</v>
      </c>
      <c r="P65">
        <v>0</v>
      </c>
      <c r="Q65">
        <v>2</v>
      </c>
      <c r="R65">
        <v>3</v>
      </c>
      <c r="S65">
        <v>6</v>
      </c>
      <c r="T65">
        <v>5</v>
      </c>
      <c r="U65">
        <v>0.41770000000000002</v>
      </c>
    </row>
    <row r="66" spans="1:21" hidden="1">
      <c r="A66">
        <v>65</v>
      </c>
      <c r="B66" t="s">
        <v>35</v>
      </c>
      <c r="C66" t="s">
        <v>32</v>
      </c>
      <c r="D66">
        <v>24</v>
      </c>
      <c r="E66">
        <v>2014</v>
      </c>
      <c r="F66">
        <v>1</v>
      </c>
      <c r="G66">
        <v>7</v>
      </c>
      <c r="H66">
        <v>5</v>
      </c>
      <c r="I66">
        <f t="shared" si="0"/>
        <v>12</v>
      </c>
      <c r="J66">
        <v>5</v>
      </c>
      <c r="K66">
        <v>0</v>
      </c>
      <c r="L66">
        <v>4</v>
      </c>
      <c r="M66">
        <v>4</v>
      </c>
      <c r="N66">
        <v>2</v>
      </c>
      <c r="O66">
        <v>1</v>
      </c>
      <c r="P66">
        <v>0</v>
      </c>
      <c r="Q66">
        <v>1</v>
      </c>
      <c r="R66">
        <v>3</v>
      </c>
      <c r="S66">
        <v>6</v>
      </c>
      <c r="T66">
        <v>5</v>
      </c>
      <c r="U66">
        <v>0.40510000000000002</v>
      </c>
    </row>
    <row r="67" spans="1:21" hidden="1">
      <c r="A67">
        <v>66</v>
      </c>
      <c r="B67" t="s">
        <v>35</v>
      </c>
      <c r="C67" t="s">
        <v>33</v>
      </c>
      <c r="D67">
        <v>23</v>
      </c>
      <c r="E67">
        <v>2014</v>
      </c>
      <c r="F67">
        <v>1</v>
      </c>
      <c r="G67">
        <v>7</v>
      </c>
      <c r="H67">
        <v>5</v>
      </c>
      <c r="I67">
        <f t="shared" si="0"/>
        <v>12</v>
      </c>
      <c r="J67">
        <v>5</v>
      </c>
      <c r="K67">
        <v>0</v>
      </c>
      <c r="L67">
        <v>4</v>
      </c>
      <c r="M67">
        <v>4</v>
      </c>
      <c r="N67">
        <v>2</v>
      </c>
      <c r="O67">
        <v>1</v>
      </c>
      <c r="P67">
        <v>0</v>
      </c>
      <c r="Q67">
        <v>1</v>
      </c>
      <c r="R67">
        <v>3</v>
      </c>
      <c r="S67">
        <v>6</v>
      </c>
      <c r="T67">
        <v>5</v>
      </c>
      <c r="U67">
        <v>0.3987</v>
      </c>
    </row>
    <row r="68" spans="1:21" hidden="1">
      <c r="A68">
        <v>67</v>
      </c>
      <c r="B68" t="s">
        <v>36</v>
      </c>
      <c r="C68" t="s">
        <v>37</v>
      </c>
      <c r="E68">
        <v>2014</v>
      </c>
      <c r="F68">
        <v>1</v>
      </c>
      <c r="G68">
        <v>5</v>
      </c>
      <c r="H68">
        <v>6</v>
      </c>
      <c r="I68">
        <f t="shared" si="0"/>
        <v>11</v>
      </c>
      <c r="J68">
        <v>6</v>
      </c>
      <c r="K68">
        <v>0</v>
      </c>
      <c r="L68">
        <v>6</v>
      </c>
      <c r="M68">
        <v>6</v>
      </c>
      <c r="N68">
        <v>1</v>
      </c>
      <c r="O68">
        <v>5</v>
      </c>
      <c r="P68">
        <v>2</v>
      </c>
      <c r="Q68">
        <v>4</v>
      </c>
      <c r="R68">
        <v>3</v>
      </c>
      <c r="S68">
        <v>7</v>
      </c>
      <c r="T68">
        <v>5</v>
      </c>
      <c r="U68">
        <v>0.53159999999999996</v>
      </c>
    </row>
    <row r="69" spans="1:21" hidden="1">
      <c r="A69">
        <v>68</v>
      </c>
      <c r="B69" t="s">
        <v>36</v>
      </c>
      <c r="C69" t="s">
        <v>38</v>
      </c>
      <c r="E69">
        <v>2014</v>
      </c>
      <c r="F69">
        <v>1</v>
      </c>
      <c r="G69">
        <v>4</v>
      </c>
      <c r="H69">
        <v>3</v>
      </c>
      <c r="I69">
        <f t="shared" si="0"/>
        <v>7</v>
      </c>
      <c r="J69">
        <v>0</v>
      </c>
      <c r="K69">
        <v>0</v>
      </c>
      <c r="L69">
        <v>3</v>
      </c>
      <c r="M69">
        <v>3</v>
      </c>
      <c r="N69">
        <v>1</v>
      </c>
      <c r="O69">
        <v>4</v>
      </c>
      <c r="P69">
        <v>0</v>
      </c>
      <c r="Q69">
        <v>0</v>
      </c>
      <c r="R69">
        <v>2</v>
      </c>
      <c r="S69">
        <v>3</v>
      </c>
      <c r="T69">
        <v>6</v>
      </c>
      <c r="U69">
        <v>0.36709999999999998</v>
      </c>
    </row>
    <row r="70" spans="1:21" hidden="1">
      <c r="A70">
        <v>69</v>
      </c>
      <c r="B70" t="s">
        <v>36</v>
      </c>
      <c r="C70" t="s">
        <v>47</v>
      </c>
      <c r="E70">
        <v>2014</v>
      </c>
      <c r="F70">
        <v>1</v>
      </c>
      <c r="G70">
        <v>1</v>
      </c>
      <c r="H70">
        <v>6</v>
      </c>
      <c r="I70">
        <v>4</v>
      </c>
      <c r="J70">
        <v>6</v>
      </c>
      <c r="K70">
        <v>0</v>
      </c>
      <c r="L70">
        <v>6</v>
      </c>
      <c r="M70">
        <v>6</v>
      </c>
      <c r="N70">
        <v>1</v>
      </c>
      <c r="O70">
        <v>5</v>
      </c>
      <c r="P70">
        <v>1</v>
      </c>
      <c r="Q70">
        <v>3</v>
      </c>
      <c r="R70">
        <v>1</v>
      </c>
      <c r="S70">
        <v>4</v>
      </c>
      <c r="T70">
        <v>3</v>
      </c>
      <c r="U70">
        <v>0.3291</v>
      </c>
    </row>
    <row r="71" spans="1:21" hidden="1">
      <c r="A71">
        <v>70</v>
      </c>
      <c r="B71" t="s">
        <v>36</v>
      </c>
      <c r="C71" t="s">
        <v>46</v>
      </c>
      <c r="E71">
        <v>2014</v>
      </c>
      <c r="F71">
        <v>1</v>
      </c>
      <c r="G71">
        <v>5</v>
      </c>
      <c r="H71">
        <v>4</v>
      </c>
      <c r="I71">
        <v>6</v>
      </c>
      <c r="J71">
        <v>0</v>
      </c>
      <c r="K71">
        <v>0</v>
      </c>
      <c r="L71">
        <v>3</v>
      </c>
      <c r="M71">
        <v>3</v>
      </c>
      <c r="N71">
        <v>1</v>
      </c>
      <c r="O71">
        <v>3</v>
      </c>
      <c r="P71">
        <v>0</v>
      </c>
      <c r="Q71">
        <v>0</v>
      </c>
      <c r="R71">
        <v>2</v>
      </c>
      <c r="S71">
        <v>1</v>
      </c>
      <c r="T71">
        <v>4</v>
      </c>
      <c r="U71">
        <v>0.2848</v>
      </c>
    </row>
    <row r="72" spans="1:21" hidden="1">
      <c r="A72">
        <v>71</v>
      </c>
      <c r="B72" t="s">
        <v>36</v>
      </c>
      <c r="C72" t="s">
        <v>39</v>
      </c>
      <c r="E72">
        <v>2014</v>
      </c>
      <c r="F72">
        <v>1</v>
      </c>
      <c r="G72">
        <v>5</v>
      </c>
      <c r="H72">
        <v>5</v>
      </c>
      <c r="I72">
        <v>7</v>
      </c>
      <c r="J72">
        <v>0</v>
      </c>
      <c r="K72">
        <v>0</v>
      </c>
      <c r="L72">
        <v>3</v>
      </c>
      <c r="M72">
        <v>3</v>
      </c>
      <c r="N72">
        <v>1</v>
      </c>
      <c r="O72">
        <v>4</v>
      </c>
      <c r="P72">
        <v>1</v>
      </c>
      <c r="Q72">
        <v>0</v>
      </c>
      <c r="R72">
        <v>1</v>
      </c>
      <c r="S72">
        <v>3</v>
      </c>
      <c r="T72">
        <v>5</v>
      </c>
      <c r="U72">
        <v>0.37340000000000001</v>
      </c>
    </row>
  </sheetData>
  <autoFilter ref="C1:C72">
    <filterColumn colId="0">
      <filters>
        <filter val="Il_Ngwesi"/>
        <filter val="Kalama"/>
        <filter val="Lekurruki"/>
        <filter val="Meibae"/>
        <filter val="Melako"/>
        <filter val="Mpus_Kutuk"/>
        <filter val="Nakuprat_Gotu"/>
        <filter val="Namunyak"/>
        <filter val="Sera"/>
        <filter val="West_Gate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3" sqref="F33"/>
    </sheetView>
  </sheetViews>
  <sheetFormatPr baseColWidth="10" defaultRowHeight="15" x14ac:dyDescent="0"/>
  <sheetData>
    <row r="1" spans="1:32">
      <c r="A1" t="s">
        <v>0</v>
      </c>
      <c r="B1" t="s">
        <v>34</v>
      </c>
      <c r="C1" t="s">
        <v>1</v>
      </c>
      <c r="D1" t="s">
        <v>48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4</v>
      </c>
      <c r="AF1" t="s">
        <v>18</v>
      </c>
    </row>
    <row r="2" spans="1:32">
      <c r="A2">
        <v>46</v>
      </c>
      <c r="B2" t="s">
        <v>35</v>
      </c>
      <c r="C2" t="s">
        <v>41</v>
      </c>
      <c r="D2">
        <v>21</v>
      </c>
      <c r="E2">
        <v>2014</v>
      </c>
      <c r="F2">
        <v>1</v>
      </c>
      <c r="G2">
        <v>7</v>
      </c>
      <c r="H2">
        <v>6</v>
      </c>
      <c r="I2">
        <v>13</v>
      </c>
      <c r="J2">
        <v>6</v>
      </c>
      <c r="K2">
        <v>3</v>
      </c>
      <c r="L2">
        <v>6</v>
      </c>
      <c r="M2">
        <v>6</v>
      </c>
      <c r="N2">
        <v>9</v>
      </c>
      <c r="O2">
        <v>2</v>
      </c>
      <c r="P2">
        <v>3</v>
      </c>
      <c r="Q2">
        <v>5</v>
      </c>
      <c r="R2">
        <v>6</v>
      </c>
      <c r="S2">
        <v>6</v>
      </c>
      <c r="T2">
        <v>6</v>
      </c>
      <c r="U2" s="1">
        <v>0.722943722943723</v>
      </c>
      <c r="V2">
        <v>0.4</v>
      </c>
      <c r="W2">
        <v>0.09</v>
      </c>
      <c r="X2">
        <v>0.57999999999999996</v>
      </c>
      <c r="Y2">
        <v>0.41</v>
      </c>
      <c r="Z2">
        <v>0.41</v>
      </c>
      <c r="AA2">
        <v>0.71</v>
      </c>
      <c r="AB2">
        <v>0</v>
      </c>
      <c r="AC2">
        <v>0</v>
      </c>
      <c r="AD2">
        <v>0</v>
      </c>
      <c r="AE2">
        <v>0.41</v>
      </c>
      <c r="AF2" s="2">
        <f>0.5759+(SUM(U2:AE2)/11)</f>
        <v>0.91525852026761112</v>
      </c>
    </row>
    <row r="3" spans="1:32">
      <c r="A3">
        <v>48</v>
      </c>
      <c r="B3" t="s">
        <v>35</v>
      </c>
      <c r="C3" t="s">
        <v>20</v>
      </c>
      <c r="D3">
        <v>10</v>
      </c>
      <c r="E3">
        <v>2014</v>
      </c>
      <c r="F3">
        <v>3</v>
      </c>
      <c r="G3">
        <v>1</v>
      </c>
      <c r="H3">
        <v>3</v>
      </c>
      <c r="I3">
        <v>4</v>
      </c>
      <c r="J3">
        <v>2</v>
      </c>
      <c r="K3">
        <v>4</v>
      </c>
      <c r="L3">
        <v>4</v>
      </c>
      <c r="M3">
        <v>4</v>
      </c>
      <c r="N3">
        <v>3</v>
      </c>
      <c r="O3">
        <v>2</v>
      </c>
      <c r="P3">
        <v>4</v>
      </c>
      <c r="Q3">
        <v>2</v>
      </c>
      <c r="R3">
        <v>4</v>
      </c>
      <c r="S3">
        <v>8</v>
      </c>
      <c r="T3">
        <v>2</v>
      </c>
      <c r="U3" s="1">
        <v>0.30877192982456142</v>
      </c>
      <c r="V3">
        <v>0.25</v>
      </c>
      <c r="W3">
        <v>0.19</v>
      </c>
      <c r="X3">
        <v>0.3</v>
      </c>
      <c r="Y3">
        <v>0.48</v>
      </c>
      <c r="Z3">
        <v>0.2</v>
      </c>
      <c r="AA3">
        <v>0.48</v>
      </c>
      <c r="AB3">
        <v>0</v>
      </c>
      <c r="AC3">
        <v>0</v>
      </c>
      <c r="AD3">
        <v>0</v>
      </c>
      <c r="AE3">
        <v>0.52</v>
      </c>
      <c r="AF3" s="2">
        <f t="shared" ref="AF3:AF11" si="0">0.5759+(SUM(U3:AE3)/11)</f>
        <v>0.82397017543859641</v>
      </c>
    </row>
    <row r="4" spans="1:32">
      <c r="A4">
        <v>49</v>
      </c>
      <c r="B4" t="s">
        <v>35</v>
      </c>
      <c r="C4" t="s">
        <v>21</v>
      </c>
      <c r="D4">
        <v>19</v>
      </c>
      <c r="E4">
        <v>2014</v>
      </c>
      <c r="F4">
        <v>2</v>
      </c>
      <c r="G4">
        <v>7</v>
      </c>
      <c r="H4">
        <v>6</v>
      </c>
      <c r="I4">
        <v>13</v>
      </c>
      <c r="J4">
        <v>6</v>
      </c>
      <c r="K4">
        <v>2</v>
      </c>
      <c r="L4">
        <v>6</v>
      </c>
      <c r="M4">
        <v>6</v>
      </c>
      <c r="N4">
        <v>6</v>
      </c>
      <c r="O4">
        <v>2</v>
      </c>
      <c r="P4">
        <v>2</v>
      </c>
      <c r="Q4">
        <v>6</v>
      </c>
      <c r="R4">
        <v>4</v>
      </c>
      <c r="S4">
        <v>7</v>
      </c>
      <c r="T4">
        <v>5</v>
      </c>
      <c r="U4" s="1">
        <v>3.9157894736842107</v>
      </c>
      <c r="V4">
        <v>0.78</v>
      </c>
      <c r="W4">
        <v>0.44</v>
      </c>
      <c r="X4">
        <v>0.79</v>
      </c>
      <c r="Y4">
        <v>0.73</v>
      </c>
      <c r="Z4">
        <v>0.71</v>
      </c>
      <c r="AA4">
        <v>0.88</v>
      </c>
      <c r="AB4">
        <v>0.43</v>
      </c>
      <c r="AC4">
        <v>0.83</v>
      </c>
      <c r="AD4">
        <v>0.59</v>
      </c>
      <c r="AE4">
        <v>0.84</v>
      </c>
      <c r="AF4" s="2">
        <f t="shared" si="0"/>
        <v>1.5700626794258372</v>
      </c>
    </row>
    <row r="5" spans="1:32">
      <c r="A5">
        <v>51</v>
      </c>
      <c r="B5" t="s">
        <v>35</v>
      </c>
      <c r="C5" t="s">
        <v>23</v>
      </c>
      <c r="D5">
        <v>7</v>
      </c>
      <c r="E5">
        <v>2014</v>
      </c>
      <c r="F5">
        <v>4</v>
      </c>
      <c r="G5">
        <v>7</v>
      </c>
      <c r="H5">
        <v>5</v>
      </c>
      <c r="I5">
        <v>12</v>
      </c>
      <c r="J5">
        <v>6</v>
      </c>
      <c r="K5">
        <v>2</v>
      </c>
      <c r="L5">
        <v>5</v>
      </c>
      <c r="M5">
        <v>5</v>
      </c>
      <c r="N5">
        <v>5</v>
      </c>
      <c r="O5">
        <v>2</v>
      </c>
      <c r="P5">
        <v>2</v>
      </c>
      <c r="Q5">
        <v>3</v>
      </c>
      <c r="R5">
        <v>3</v>
      </c>
      <c r="S5">
        <v>6</v>
      </c>
      <c r="T5">
        <v>7</v>
      </c>
      <c r="U5" s="1">
        <v>2.2000000000000002</v>
      </c>
      <c r="V5">
        <v>0.39</v>
      </c>
      <c r="W5">
        <v>0.28999999999999998</v>
      </c>
      <c r="X5">
        <v>0.43</v>
      </c>
      <c r="Y5">
        <v>0.41</v>
      </c>
      <c r="Z5">
        <v>0.59</v>
      </c>
      <c r="AA5">
        <v>0.71</v>
      </c>
      <c r="AB5">
        <v>7.0000000000000007E-2</v>
      </c>
      <c r="AC5">
        <v>0.18</v>
      </c>
      <c r="AD5">
        <v>0.22</v>
      </c>
      <c r="AE5">
        <v>0.21</v>
      </c>
      <c r="AF5" s="2">
        <f t="shared" si="0"/>
        <v>1.0940818181818182</v>
      </c>
    </row>
    <row r="6" spans="1:32">
      <c r="A6">
        <v>52</v>
      </c>
      <c r="B6" t="s">
        <v>35</v>
      </c>
      <c r="C6" t="s">
        <v>24</v>
      </c>
      <c r="D6">
        <v>2</v>
      </c>
      <c r="E6">
        <v>2014</v>
      </c>
      <c r="F6">
        <v>2</v>
      </c>
      <c r="G6">
        <v>7</v>
      </c>
      <c r="H6">
        <v>3</v>
      </c>
      <c r="I6">
        <v>10</v>
      </c>
      <c r="J6">
        <v>4</v>
      </c>
      <c r="K6">
        <v>2</v>
      </c>
      <c r="L6">
        <v>4</v>
      </c>
      <c r="M6">
        <v>4</v>
      </c>
      <c r="N6">
        <v>5</v>
      </c>
      <c r="O6">
        <v>2</v>
      </c>
      <c r="P6">
        <v>2</v>
      </c>
      <c r="Q6">
        <v>3</v>
      </c>
      <c r="R6">
        <v>7</v>
      </c>
      <c r="S6">
        <v>7</v>
      </c>
      <c r="T6">
        <v>4</v>
      </c>
      <c r="U6" s="1">
        <v>0.4098360655737705</v>
      </c>
      <c r="V6">
        <v>0.4</v>
      </c>
      <c r="W6">
        <v>0.28000000000000003</v>
      </c>
      <c r="X6">
        <v>0.79</v>
      </c>
      <c r="Y6">
        <v>0.74</v>
      </c>
      <c r="Z6">
        <v>0.66</v>
      </c>
      <c r="AA6">
        <v>0.42</v>
      </c>
      <c r="AB6">
        <v>0</v>
      </c>
      <c r="AC6">
        <v>0</v>
      </c>
      <c r="AD6">
        <v>0</v>
      </c>
      <c r="AE6">
        <v>0.16</v>
      </c>
      <c r="AF6" s="2">
        <f t="shared" si="0"/>
        <v>0.92679418777943368</v>
      </c>
    </row>
    <row r="7" spans="1:32">
      <c r="A7">
        <v>53</v>
      </c>
      <c r="B7" t="s">
        <v>35</v>
      </c>
      <c r="C7" t="s">
        <v>42</v>
      </c>
      <c r="D7">
        <v>13</v>
      </c>
      <c r="E7">
        <v>2014</v>
      </c>
      <c r="F7">
        <v>2</v>
      </c>
      <c r="G7">
        <v>4</v>
      </c>
      <c r="H7">
        <v>1</v>
      </c>
      <c r="I7">
        <v>5</v>
      </c>
      <c r="J7">
        <v>0</v>
      </c>
      <c r="K7">
        <v>2</v>
      </c>
      <c r="L7">
        <v>3</v>
      </c>
      <c r="M7">
        <v>3</v>
      </c>
      <c r="N7">
        <v>2</v>
      </c>
      <c r="O7">
        <v>1</v>
      </c>
      <c r="P7">
        <v>2</v>
      </c>
      <c r="Q7">
        <v>2</v>
      </c>
      <c r="R7">
        <v>4</v>
      </c>
      <c r="S7">
        <v>5</v>
      </c>
      <c r="T7">
        <v>3</v>
      </c>
      <c r="U7" s="1">
        <v>1.4903225806451614</v>
      </c>
      <c r="V7">
        <v>0.15</v>
      </c>
      <c r="W7">
        <v>0.08</v>
      </c>
      <c r="X7">
        <v>0.23</v>
      </c>
      <c r="Y7">
        <v>0.23</v>
      </c>
      <c r="Z7">
        <v>0.11</v>
      </c>
      <c r="AA7">
        <v>0.34</v>
      </c>
      <c r="AB7">
        <v>0.02</v>
      </c>
      <c r="AC7">
        <v>0.03</v>
      </c>
      <c r="AD7">
        <v>0.06</v>
      </c>
      <c r="AE7">
        <v>0.28999999999999998</v>
      </c>
      <c r="AF7" s="2">
        <f t="shared" si="0"/>
        <v>0.85138387096774193</v>
      </c>
    </row>
    <row r="8" spans="1:32">
      <c r="A8">
        <v>55</v>
      </c>
      <c r="B8" t="s">
        <v>35</v>
      </c>
      <c r="C8" t="s">
        <v>26</v>
      </c>
      <c r="D8">
        <v>3</v>
      </c>
      <c r="E8">
        <v>2014</v>
      </c>
      <c r="F8">
        <v>3</v>
      </c>
      <c r="G8">
        <v>5</v>
      </c>
      <c r="H8">
        <v>6</v>
      </c>
      <c r="I8">
        <v>11</v>
      </c>
      <c r="J8">
        <v>6</v>
      </c>
      <c r="K8">
        <v>2</v>
      </c>
      <c r="L8">
        <v>4</v>
      </c>
      <c r="M8">
        <v>4</v>
      </c>
      <c r="N8">
        <v>6</v>
      </c>
      <c r="O8">
        <v>3</v>
      </c>
      <c r="P8">
        <v>2</v>
      </c>
      <c r="Q8">
        <v>6</v>
      </c>
      <c r="R8">
        <v>6</v>
      </c>
      <c r="S8">
        <v>6</v>
      </c>
      <c r="T8">
        <v>7</v>
      </c>
      <c r="U8" s="1">
        <v>0.45973154362416102</v>
      </c>
      <c r="V8">
        <v>0.48</v>
      </c>
      <c r="W8">
        <v>0.28999999999999998</v>
      </c>
      <c r="X8">
        <v>0.81</v>
      </c>
      <c r="Y8">
        <v>0.76</v>
      </c>
      <c r="Z8">
        <v>0.43</v>
      </c>
      <c r="AA8">
        <v>0.65</v>
      </c>
      <c r="AB8">
        <v>0</v>
      </c>
      <c r="AC8">
        <v>0</v>
      </c>
      <c r="AD8">
        <v>0</v>
      </c>
      <c r="AE8">
        <v>0.2</v>
      </c>
      <c r="AF8" s="2">
        <f t="shared" si="0"/>
        <v>0.94678468578401465</v>
      </c>
    </row>
    <row r="9" spans="1:32">
      <c r="A9">
        <v>58</v>
      </c>
      <c r="B9" t="s">
        <v>35</v>
      </c>
      <c r="C9" t="s">
        <v>28</v>
      </c>
      <c r="D9">
        <v>6</v>
      </c>
      <c r="E9">
        <v>2014</v>
      </c>
      <c r="F9">
        <v>4</v>
      </c>
      <c r="G9">
        <v>6</v>
      </c>
      <c r="H9">
        <v>5</v>
      </c>
      <c r="I9">
        <v>11</v>
      </c>
      <c r="J9">
        <v>0</v>
      </c>
      <c r="K9">
        <v>2</v>
      </c>
      <c r="L9">
        <v>4</v>
      </c>
      <c r="M9">
        <v>4</v>
      </c>
      <c r="N9">
        <v>6</v>
      </c>
      <c r="O9">
        <v>1</v>
      </c>
      <c r="P9">
        <v>2</v>
      </c>
      <c r="Q9">
        <v>4</v>
      </c>
      <c r="R9">
        <v>7</v>
      </c>
      <c r="S9">
        <v>9</v>
      </c>
      <c r="T9">
        <v>6</v>
      </c>
      <c r="U9" s="1">
        <v>2.9190751445086707</v>
      </c>
      <c r="V9">
        <v>0.46</v>
      </c>
      <c r="W9">
        <v>0.34</v>
      </c>
      <c r="X9">
        <v>0.46</v>
      </c>
      <c r="Y9">
        <v>0.45</v>
      </c>
      <c r="Z9">
        <v>0.5</v>
      </c>
      <c r="AA9">
        <v>0.56000000000000005</v>
      </c>
      <c r="AB9">
        <v>0.18</v>
      </c>
      <c r="AC9">
        <v>0.56999999999999995</v>
      </c>
      <c r="AD9">
        <v>0.46</v>
      </c>
      <c r="AE9">
        <v>0.25</v>
      </c>
      <c r="AF9" s="2">
        <f t="shared" si="0"/>
        <v>1.2258159222280609</v>
      </c>
    </row>
    <row r="10" spans="1:32">
      <c r="A10">
        <v>59</v>
      </c>
      <c r="B10" t="s">
        <v>35</v>
      </c>
      <c r="C10" t="s">
        <v>44</v>
      </c>
      <c r="D10">
        <v>9</v>
      </c>
      <c r="E10">
        <v>2014</v>
      </c>
      <c r="F10">
        <v>3</v>
      </c>
      <c r="G10">
        <v>7</v>
      </c>
      <c r="H10">
        <v>7</v>
      </c>
      <c r="I10">
        <v>14</v>
      </c>
      <c r="J10">
        <v>6</v>
      </c>
      <c r="K10">
        <v>2</v>
      </c>
      <c r="L10">
        <v>5</v>
      </c>
      <c r="M10">
        <v>5</v>
      </c>
      <c r="N10">
        <v>6</v>
      </c>
      <c r="O10">
        <v>2</v>
      </c>
      <c r="P10">
        <v>2</v>
      </c>
      <c r="Q10">
        <v>6</v>
      </c>
      <c r="R10">
        <v>7</v>
      </c>
      <c r="S10">
        <v>6</v>
      </c>
      <c r="T10">
        <v>7</v>
      </c>
      <c r="U10" s="1">
        <v>2.3746397694524499</v>
      </c>
      <c r="V10">
        <v>0.4</v>
      </c>
      <c r="W10">
        <v>0.28999999999999998</v>
      </c>
      <c r="X10">
        <v>0.56000000000000005</v>
      </c>
      <c r="Y10">
        <v>0.53</v>
      </c>
      <c r="Z10">
        <v>0.4</v>
      </c>
      <c r="AA10">
        <v>0.47</v>
      </c>
      <c r="AB10">
        <v>0.24</v>
      </c>
      <c r="AC10">
        <v>0.61</v>
      </c>
      <c r="AD10">
        <v>0.17</v>
      </c>
      <c r="AE10">
        <v>0.63</v>
      </c>
      <c r="AF10" s="2">
        <f t="shared" si="0"/>
        <v>1.1826854335865864</v>
      </c>
    </row>
    <row r="11" spans="1:32">
      <c r="A11">
        <v>61</v>
      </c>
      <c r="B11" t="s">
        <v>35</v>
      </c>
      <c r="C11" t="s">
        <v>45</v>
      </c>
      <c r="D11">
        <v>11</v>
      </c>
      <c r="E11">
        <v>2014</v>
      </c>
      <c r="F11">
        <v>3</v>
      </c>
      <c r="G11">
        <v>6</v>
      </c>
      <c r="H11">
        <v>5</v>
      </c>
      <c r="I11">
        <v>11</v>
      </c>
      <c r="J11">
        <v>6</v>
      </c>
      <c r="K11">
        <v>2</v>
      </c>
      <c r="L11">
        <v>2</v>
      </c>
      <c r="M11">
        <v>2</v>
      </c>
      <c r="N11">
        <v>6</v>
      </c>
      <c r="O11">
        <v>1</v>
      </c>
      <c r="P11">
        <v>2</v>
      </c>
      <c r="Q11">
        <v>3</v>
      </c>
      <c r="R11">
        <v>5</v>
      </c>
      <c r="S11">
        <v>5</v>
      </c>
      <c r="T11">
        <v>4</v>
      </c>
      <c r="U11" s="1">
        <v>2.7546012269938651</v>
      </c>
      <c r="V11">
        <v>0.55000000000000004</v>
      </c>
      <c r="W11">
        <v>0.34</v>
      </c>
      <c r="X11">
        <v>0.77</v>
      </c>
      <c r="Y11">
        <v>0.78</v>
      </c>
      <c r="Z11">
        <v>0.56000000000000005</v>
      </c>
      <c r="AA11">
        <v>0.4</v>
      </c>
      <c r="AB11">
        <v>0.17</v>
      </c>
      <c r="AC11">
        <v>0.89</v>
      </c>
      <c r="AD11">
        <v>0.26</v>
      </c>
      <c r="AE11">
        <v>0.57999999999999996</v>
      </c>
      <c r="AF11" s="2">
        <f t="shared" si="0"/>
        <v>1.3081364751812603</v>
      </c>
    </row>
  </sheetData>
  <sortState ref="A2:AH28">
    <sortCondition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C18" sqref="C18:L18"/>
    </sheetView>
  </sheetViews>
  <sheetFormatPr baseColWidth="10" defaultRowHeight="15" x14ac:dyDescent="0"/>
  <sheetData>
    <row r="1" spans="1:21">
      <c r="A1" t="s">
        <v>60</v>
      </c>
      <c r="B1" t="s">
        <v>61</v>
      </c>
      <c r="D1" t="s">
        <v>20</v>
      </c>
      <c r="F1" t="s">
        <v>62</v>
      </c>
      <c r="H1" t="s">
        <v>63</v>
      </c>
      <c r="J1" t="s">
        <v>24</v>
      </c>
      <c r="L1" t="s">
        <v>64</v>
      </c>
      <c r="N1" t="s">
        <v>45</v>
      </c>
      <c r="P1" t="s">
        <v>65</v>
      </c>
      <c r="R1" t="s">
        <v>66</v>
      </c>
      <c r="T1" t="s">
        <v>67</v>
      </c>
    </row>
    <row r="2" spans="1:21">
      <c r="A2" t="s">
        <v>68</v>
      </c>
    </row>
    <row r="3" spans="1:21">
      <c r="A3">
        <v>1</v>
      </c>
      <c r="B3">
        <v>1</v>
      </c>
      <c r="C3">
        <f>B3/231</f>
        <v>4.329004329004329E-3</v>
      </c>
      <c r="D3">
        <v>4</v>
      </c>
      <c r="E3">
        <f>D3/285</f>
        <v>1.4035087719298246E-2</v>
      </c>
      <c r="F3">
        <v>41</v>
      </c>
      <c r="G3">
        <f>F3/190</f>
        <v>0.21578947368421053</v>
      </c>
      <c r="H3">
        <v>207</v>
      </c>
      <c r="I3">
        <f>H3/360</f>
        <v>0.57499999999999996</v>
      </c>
      <c r="J3">
        <v>1</v>
      </c>
      <c r="K3">
        <f>J3/366</f>
        <v>2.7322404371584699E-3</v>
      </c>
      <c r="L3">
        <v>140</v>
      </c>
      <c r="M3">
        <f>L3/155</f>
        <v>0.90322580645161288</v>
      </c>
      <c r="N3">
        <v>0</v>
      </c>
      <c r="O3">
        <f>N3/298</f>
        <v>0</v>
      </c>
      <c r="P3">
        <v>816</v>
      </c>
      <c r="Q3">
        <f>P3/692</f>
        <v>1.1791907514450868</v>
      </c>
      <c r="R3">
        <v>161</v>
      </c>
      <c r="S3">
        <f>R3/347</f>
        <v>0.46397694524495675</v>
      </c>
      <c r="T3">
        <v>75</v>
      </c>
      <c r="U3">
        <f>T3/326</f>
        <v>0.23006134969325154</v>
      </c>
    </row>
    <row r="4" spans="1:21">
      <c r="A4">
        <v>2</v>
      </c>
      <c r="B4">
        <v>3</v>
      </c>
      <c r="C4">
        <f t="shared" ref="C4:C14" si="0">B4/231</f>
        <v>1.2987012987012988E-2</v>
      </c>
      <c r="D4">
        <v>3</v>
      </c>
      <c r="E4">
        <f t="shared" ref="E4:E14" si="1">D4/285</f>
        <v>1.0526315789473684E-2</v>
      </c>
      <c r="F4">
        <v>150</v>
      </c>
      <c r="G4">
        <f t="shared" ref="G4:G14" si="2">F4/190</f>
        <v>0.78947368421052633</v>
      </c>
      <c r="H4">
        <v>15</v>
      </c>
      <c r="I4">
        <f t="shared" ref="I4:I14" si="3">H4/360</f>
        <v>4.1666666666666664E-2</v>
      </c>
      <c r="J4">
        <v>4</v>
      </c>
      <c r="K4">
        <f t="shared" ref="K4:K14" si="4">J4/366</f>
        <v>1.092896174863388E-2</v>
      </c>
      <c r="L4">
        <v>9</v>
      </c>
      <c r="M4">
        <f t="shared" ref="M4:M14" si="5">L4/155</f>
        <v>5.8064516129032261E-2</v>
      </c>
      <c r="N4">
        <v>3</v>
      </c>
      <c r="O4">
        <f t="shared" ref="O4:O14" si="6">N4/298</f>
        <v>1.0067114093959731E-2</v>
      </c>
      <c r="P4">
        <v>234</v>
      </c>
      <c r="Q4">
        <f t="shared" ref="Q4:Q14" si="7">P4/692</f>
        <v>0.33815028901734107</v>
      </c>
      <c r="R4">
        <v>78</v>
      </c>
      <c r="S4">
        <f t="shared" ref="S4:S14" si="8">R4/347</f>
        <v>0.22478386167146974</v>
      </c>
      <c r="T4">
        <v>91</v>
      </c>
      <c r="U4">
        <f t="shared" ref="U4:U14" si="9">T4/326</f>
        <v>0.27914110429447853</v>
      </c>
    </row>
    <row r="5" spans="1:21">
      <c r="A5">
        <v>3</v>
      </c>
      <c r="B5">
        <v>2</v>
      </c>
      <c r="C5">
        <f t="shared" si="0"/>
        <v>8.658008658008658E-3</v>
      </c>
      <c r="D5">
        <v>49</v>
      </c>
      <c r="E5">
        <f t="shared" si="1"/>
        <v>0.17192982456140352</v>
      </c>
      <c r="F5">
        <v>107</v>
      </c>
      <c r="G5">
        <f t="shared" si="2"/>
        <v>0.56315789473684208</v>
      </c>
      <c r="H5">
        <v>292</v>
      </c>
      <c r="I5">
        <f t="shared" si="3"/>
        <v>0.81111111111111112</v>
      </c>
      <c r="J5">
        <v>68</v>
      </c>
      <c r="K5">
        <f t="shared" si="4"/>
        <v>0.18579234972677597</v>
      </c>
      <c r="L5">
        <v>50</v>
      </c>
      <c r="M5">
        <f t="shared" si="5"/>
        <v>0.32258064516129031</v>
      </c>
      <c r="N5">
        <v>47</v>
      </c>
      <c r="O5">
        <f t="shared" si="6"/>
        <v>0.15771812080536912</v>
      </c>
      <c r="P5">
        <v>332</v>
      </c>
      <c r="Q5">
        <f t="shared" si="7"/>
        <v>0.47976878612716761</v>
      </c>
      <c r="R5">
        <v>261</v>
      </c>
      <c r="S5">
        <f t="shared" si="8"/>
        <v>0.75216138328530258</v>
      </c>
      <c r="T5">
        <v>228</v>
      </c>
      <c r="U5">
        <f t="shared" si="9"/>
        <v>0.69938650306748462</v>
      </c>
    </row>
    <row r="6" spans="1:21">
      <c r="A6">
        <v>4</v>
      </c>
      <c r="B6">
        <v>15</v>
      </c>
      <c r="C6">
        <f t="shared" si="0"/>
        <v>6.4935064935064929E-2</v>
      </c>
      <c r="D6">
        <v>24</v>
      </c>
      <c r="E6">
        <f t="shared" si="1"/>
        <v>8.4210526315789472E-2</v>
      </c>
      <c r="F6">
        <v>99</v>
      </c>
      <c r="G6">
        <f t="shared" si="2"/>
        <v>0.52105263157894732</v>
      </c>
      <c r="H6">
        <v>38</v>
      </c>
      <c r="I6">
        <f t="shared" si="3"/>
        <v>0.10555555555555556</v>
      </c>
      <c r="J6">
        <v>19</v>
      </c>
      <c r="K6">
        <f t="shared" si="4"/>
        <v>5.1912568306010931E-2</v>
      </c>
      <c r="L6">
        <v>2</v>
      </c>
      <c r="M6">
        <f t="shared" si="5"/>
        <v>1.2903225806451613E-2</v>
      </c>
      <c r="N6">
        <v>20</v>
      </c>
      <c r="O6">
        <f t="shared" si="6"/>
        <v>6.7114093959731544E-2</v>
      </c>
      <c r="P6">
        <v>332</v>
      </c>
      <c r="Q6">
        <f t="shared" si="7"/>
        <v>0.47976878612716761</v>
      </c>
      <c r="R6">
        <v>106</v>
      </c>
      <c r="S6">
        <f t="shared" si="8"/>
        <v>0.30547550432276654</v>
      </c>
      <c r="T6">
        <v>66</v>
      </c>
      <c r="U6">
        <f t="shared" si="9"/>
        <v>0.20245398773006135</v>
      </c>
    </row>
    <row r="7" spans="1:21">
      <c r="A7">
        <v>5</v>
      </c>
      <c r="B7">
        <v>0</v>
      </c>
      <c r="C7">
        <f t="shared" si="0"/>
        <v>0</v>
      </c>
      <c r="D7">
        <v>0</v>
      </c>
      <c r="E7">
        <f t="shared" si="1"/>
        <v>0</v>
      </c>
      <c r="F7">
        <v>30</v>
      </c>
      <c r="G7">
        <f t="shared" si="2"/>
        <v>0.15789473684210525</v>
      </c>
      <c r="H7">
        <v>18</v>
      </c>
      <c r="I7">
        <f t="shared" si="3"/>
        <v>0.05</v>
      </c>
      <c r="J7">
        <v>0</v>
      </c>
      <c r="K7">
        <f t="shared" si="4"/>
        <v>0</v>
      </c>
      <c r="L7">
        <v>0</v>
      </c>
      <c r="M7">
        <f t="shared" si="5"/>
        <v>0</v>
      </c>
      <c r="N7">
        <v>0</v>
      </c>
      <c r="O7">
        <f t="shared" si="6"/>
        <v>0</v>
      </c>
      <c r="P7">
        <v>72</v>
      </c>
      <c r="Q7">
        <f t="shared" si="7"/>
        <v>0.10404624277456648</v>
      </c>
      <c r="R7">
        <v>19</v>
      </c>
      <c r="S7">
        <f t="shared" si="8"/>
        <v>5.4755043227665709E-2</v>
      </c>
      <c r="T7">
        <v>11</v>
      </c>
      <c r="U7">
        <f t="shared" si="9"/>
        <v>3.3742331288343558E-2</v>
      </c>
    </row>
    <row r="8" spans="1:21">
      <c r="A8">
        <v>6</v>
      </c>
      <c r="B8">
        <v>131</v>
      </c>
      <c r="C8">
        <f t="shared" si="0"/>
        <v>0.5670995670995671</v>
      </c>
      <c r="D8">
        <v>2</v>
      </c>
      <c r="E8">
        <f t="shared" si="1"/>
        <v>7.0175438596491229E-3</v>
      </c>
      <c r="F8">
        <v>121</v>
      </c>
      <c r="G8">
        <f t="shared" si="2"/>
        <v>0.63684210526315788</v>
      </c>
      <c r="H8">
        <v>11</v>
      </c>
      <c r="I8">
        <f t="shared" si="3"/>
        <v>3.0555555555555555E-2</v>
      </c>
      <c r="J8">
        <v>2</v>
      </c>
      <c r="K8">
        <f t="shared" si="4"/>
        <v>5.4644808743169399E-3</v>
      </c>
      <c r="L8">
        <v>0</v>
      </c>
      <c r="M8">
        <f t="shared" si="5"/>
        <v>0</v>
      </c>
      <c r="N8">
        <v>27</v>
      </c>
      <c r="O8">
        <f t="shared" si="6"/>
        <v>9.0604026845637578E-2</v>
      </c>
      <c r="P8">
        <v>72</v>
      </c>
      <c r="Q8">
        <f t="shared" si="7"/>
        <v>0.10404624277456648</v>
      </c>
      <c r="R8">
        <v>59</v>
      </c>
      <c r="S8">
        <f t="shared" si="8"/>
        <v>0.17002881844380405</v>
      </c>
      <c r="T8">
        <v>73</v>
      </c>
      <c r="U8">
        <f t="shared" si="9"/>
        <v>0.22392638036809817</v>
      </c>
    </row>
    <row r="9" spans="1:21">
      <c r="A9">
        <v>7</v>
      </c>
      <c r="B9">
        <v>2</v>
      </c>
      <c r="C9">
        <f t="shared" si="0"/>
        <v>8.658008658008658E-3</v>
      </c>
      <c r="D9">
        <v>0</v>
      </c>
      <c r="E9">
        <f t="shared" si="1"/>
        <v>0</v>
      </c>
      <c r="F9">
        <v>10</v>
      </c>
      <c r="G9">
        <f t="shared" si="2"/>
        <v>5.2631578947368418E-2</v>
      </c>
      <c r="H9">
        <v>57</v>
      </c>
      <c r="I9">
        <f t="shared" si="3"/>
        <v>0.15833333333333333</v>
      </c>
      <c r="J9">
        <v>0</v>
      </c>
      <c r="K9">
        <f t="shared" si="4"/>
        <v>0</v>
      </c>
      <c r="L9">
        <v>13</v>
      </c>
      <c r="M9">
        <f t="shared" si="5"/>
        <v>8.387096774193549E-2</v>
      </c>
      <c r="N9">
        <v>1</v>
      </c>
      <c r="O9">
        <f t="shared" si="6"/>
        <v>3.3557046979865771E-3</v>
      </c>
      <c r="P9">
        <v>86</v>
      </c>
      <c r="Q9">
        <f t="shared" si="7"/>
        <v>0.12427745664739884</v>
      </c>
      <c r="R9">
        <v>12</v>
      </c>
      <c r="S9">
        <f t="shared" si="8"/>
        <v>3.4582132564841501E-2</v>
      </c>
      <c r="T9">
        <v>43</v>
      </c>
      <c r="U9">
        <f t="shared" si="9"/>
        <v>0.13190184049079753</v>
      </c>
    </row>
    <row r="10" spans="1:21">
      <c r="A10">
        <v>8</v>
      </c>
      <c r="B10">
        <v>0</v>
      </c>
      <c r="C10">
        <f t="shared" si="0"/>
        <v>0</v>
      </c>
      <c r="D10">
        <v>0</v>
      </c>
      <c r="E10">
        <f t="shared" si="1"/>
        <v>0</v>
      </c>
      <c r="F10">
        <v>34</v>
      </c>
      <c r="G10">
        <f t="shared" si="2"/>
        <v>0.17894736842105263</v>
      </c>
      <c r="H10">
        <v>34</v>
      </c>
      <c r="I10">
        <f t="shared" si="3"/>
        <v>9.4444444444444442E-2</v>
      </c>
      <c r="J10">
        <v>0</v>
      </c>
      <c r="K10">
        <f t="shared" si="4"/>
        <v>0</v>
      </c>
      <c r="L10">
        <v>1</v>
      </c>
      <c r="M10">
        <f t="shared" si="5"/>
        <v>6.4516129032258064E-3</v>
      </c>
      <c r="N10">
        <v>0</v>
      </c>
      <c r="O10">
        <f t="shared" si="6"/>
        <v>0</v>
      </c>
      <c r="P10">
        <v>20</v>
      </c>
      <c r="Q10">
        <f t="shared" si="7"/>
        <v>2.8901734104046242E-2</v>
      </c>
      <c r="R10">
        <v>5</v>
      </c>
      <c r="S10">
        <f t="shared" si="8"/>
        <v>1.4409221902017291E-2</v>
      </c>
      <c r="T10">
        <v>47</v>
      </c>
      <c r="U10">
        <f t="shared" si="9"/>
        <v>0.14417177914110429</v>
      </c>
    </row>
    <row r="11" spans="1:21">
      <c r="A11">
        <v>9</v>
      </c>
      <c r="B11">
        <v>0</v>
      </c>
      <c r="C11">
        <f t="shared" si="0"/>
        <v>0</v>
      </c>
      <c r="D11">
        <v>2</v>
      </c>
      <c r="E11">
        <f t="shared" si="1"/>
        <v>7.0175438596491229E-3</v>
      </c>
      <c r="F11">
        <v>50</v>
      </c>
      <c r="G11">
        <f t="shared" si="2"/>
        <v>0.26315789473684209</v>
      </c>
      <c r="H11">
        <v>30</v>
      </c>
      <c r="I11">
        <f t="shared" si="3"/>
        <v>8.3333333333333329E-2</v>
      </c>
      <c r="J11">
        <v>4</v>
      </c>
      <c r="K11">
        <f t="shared" si="4"/>
        <v>1.092896174863388E-2</v>
      </c>
      <c r="L11">
        <v>13</v>
      </c>
      <c r="M11">
        <f t="shared" si="5"/>
        <v>8.387096774193549E-2</v>
      </c>
      <c r="N11">
        <v>0</v>
      </c>
      <c r="O11">
        <f t="shared" si="6"/>
        <v>0</v>
      </c>
      <c r="P11">
        <v>4</v>
      </c>
      <c r="Q11">
        <f t="shared" si="7"/>
        <v>5.7803468208092483E-3</v>
      </c>
      <c r="R11">
        <v>10</v>
      </c>
      <c r="S11">
        <f t="shared" si="8"/>
        <v>2.8818443804034581E-2</v>
      </c>
      <c r="T11">
        <v>68</v>
      </c>
      <c r="U11">
        <f t="shared" si="9"/>
        <v>0.20858895705521471</v>
      </c>
    </row>
    <row r="12" spans="1:21">
      <c r="A12">
        <v>10</v>
      </c>
      <c r="B12">
        <v>2</v>
      </c>
      <c r="C12">
        <f t="shared" si="0"/>
        <v>8.658008658008658E-3</v>
      </c>
      <c r="D12">
        <v>0</v>
      </c>
      <c r="E12">
        <f t="shared" si="1"/>
        <v>0</v>
      </c>
      <c r="F12">
        <v>97</v>
      </c>
      <c r="G12">
        <f t="shared" si="2"/>
        <v>0.51052631578947372</v>
      </c>
      <c r="H12">
        <v>90</v>
      </c>
      <c r="I12">
        <f t="shared" si="3"/>
        <v>0.25</v>
      </c>
      <c r="J12">
        <v>4</v>
      </c>
      <c r="K12">
        <f t="shared" si="4"/>
        <v>1.092896174863388E-2</v>
      </c>
      <c r="L12">
        <v>3</v>
      </c>
      <c r="M12">
        <f t="shared" si="5"/>
        <v>1.935483870967742E-2</v>
      </c>
      <c r="N12">
        <v>5</v>
      </c>
      <c r="O12">
        <f t="shared" si="6"/>
        <v>1.6778523489932886E-2</v>
      </c>
      <c r="P12">
        <v>48</v>
      </c>
      <c r="Q12">
        <f t="shared" si="7"/>
        <v>6.9364161849710976E-2</v>
      </c>
      <c r="R12">
        <v>96</v>
      </c>
      <c r="S12">
        <f t="shared" si="8"/>
        <v>0.27665706051873201</v>
      </c>
      <c r="T12">
        <v>193</v>
      </c>
      <c r="U12">
        <f t="shared" si="9"/>
        <v>0.59202453987730064</v>
      </c>
    </row>
    <row r="13" spans="1:21">
      <c r="A13">
        <v>11</v>
      </c>
      <c r="B13">
        <v>11</v>
      </c>
      <c r="C13">
        <f t="shared" si="0"/>
        <v>4.7619047619047616E-2</v>
      </c>
      <c r="D13">
        <v>4</v>
      </c>
      <c r="E13">
        <f t="shared" si="1"/>
        <v>1.4035087719298246E-2</v>
      </c>
      <c r="F13">
        <v>5</v>
      </c>
      <c r="G13">
        <f t="shared" si="2"/>
        <v>2.6315789473684209E-2</v>
      </c>
      <c r="H13">
        <v>0</v>
      </c>
      <c r="I13">
        <f t="shared" si="3"/>
        <v>0</v>
      </c>
      <c r="J13">
        <v>48</v>
      </c>
      <c r="K13">
        <f t="shared" si="4"/>
        <v>0.13114754098360656</v>
      </c>
      <c r="L13">
        <v>0</v>
      </c>
      <c r="M13">
        <f t="shared" si="5"/>
        <v>0</v>
      </c>
      <c r="N13">
        <v>34</v>
      </c>
      <c r="O13">
        <f t="shared" si="6"/>
        <v>0.11409395973154363</v>
      </c>
      <c r="P13">
        <v>4</v>
      </c>
      <c r="Q13">
        <f t="shared" si="7"/>
        <v>5.7803468208092483E-3</v>
      </c>
      <c r="R13">
        <v>10</v>
      </c>
      <c r="S13">
        <f t="shared" si="8"/>
        <v>2.8818443804034581E-2</v>
      </c>
      <c r="T13">
        <v>1</v>
      </c>
      <c r="U13">
        <f t="shared" si="9"/>
        <v>3.0674846625766872E-3</v>
      </c>
    </row>
    <row r="14" spans="1:21">
      <c r="A14">
        <v>98</v>
      </c>
      <c r="B14">
        <v>0</v>
      </c>
      <c r="C14">
        <f t="shared" si="0"/>
        <v>0</v>
      </c>
      <c r="D14">
        <v>0</v>
      </c>
      <c r="E14">
        <f t="shared" si="1"/>
        <v>0</v>
      </c>
      <c r="F14">
        <v>0</v>
      </c>
      <c r="G14">
        <f t="shared" si="2"/>
        <v>0</v>
      </c>
      <c r="H14">
        <v>0</v>
      </c>
      <c r="I14">
        <f t="shared" si="3"/>
        <v>0</v>
      </c>
      <c r="J14">
        <v>0</v>
      </c>
      <c r="K14">
        <f t="shared" si="4"/>
        <v>0</v>
      </c>
      <c r="L14">
        <v>0</v>
      </c>
      <c r="M14">
        <f t="shared" si="5"/>
        <v>0</v>
      </c>
      <c r="N14">
        <v>0</v>
      </c>
      <c r="O14">
        <f t="shared" si="6"/>
        <v>0</v>
      </c>
      <c r="P14">
        <v>0</v>
      </c>
      <c r="Q14">
        <f t="shared" si="7"/>
        <v>0</v>
      </c>
      <c r="R14">
        <v>7</v>
      </c>
      <c r="S14">
        <f t="shared" si="8"/>
        <v>2.0172910662824207E-2</v>
      </c>
      <c r="T14">
        <v>2</v>
      </c>
      <c r="U14">
        <f t="shared" si="9"/>
        <v>6.1349693251533744E-3</v>
      </c>
    </row>
    <row r="15" spans="1:21">
      <c r="C15">
        <f>SUM(C3:C14)</f>
        <v>0.722943722943723</v>
      </c>
      <c r="D15">
        <f>SUM(E3:E14)</f>
        <v>0.30877192982456142</v>
      </c>
      <c r="E15">
        <f>SUM(G3:G14)</f>
        <v>3.9157894736842107</v>
      </c>
      <c r="F15">
        <f>SUM(I3:I14)</f>
        <v>2.2000000000000002</v>
      </c>
      <c r="G15">
        <f>SUM(K3:K14)</f>
        <v>0.4098360655737705</v>
      </c>
      <c r="H15">
        <f>SUM(M3:M14)</f>
        <v>1.4903225806451614</v>
      </c>
      <c r="I15">
        <f>SUM(O3:O14)</f>
        <v>0.45973154362416102</v>
      </c>
      <c r="J15">
        <f>SUM(Q3:Q14)</f>
        <v>2.9190751445086707</v>
      </c>
      <c r="K15">
        <f>SUM(S3:S14)</f>
        <v>2.3746397694524499</v>
      </c>
      <c r="L15">
        <f>SUM(U3:U14)</f>
        <v>2.7546012269938651</v>
      </c>
    </row>
    <row r="18" spans="3:12">
      <c r="C18">
        <v>0.722943722943723</v>
      </c>
      <c r="D18">
        <v>0.30877192982456142</v>
      </c>
      <c r="E18">
        <v>3.9157894736842107</v>
      </c>
      <c r="F18">
        <v>2.2000000000000002</v>
      </c>
      <c r="G18">
        <v>0.4098360655737705</v>
      </c>
      <c r="H18">
        <v>1.4903225806451614</v>
      </c>
      <c r="I18">
        <v>0.45973154362416102</v>
      </c>
      <c r="J18">
        <v>2.9190751445086707</v>
      </c>
      <c r="K18">
        <v>2.3746397694524499</v>
      </c>
      <c r="L18">
        <v>2.7546012269938651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4" sqref="D24"/>
    </sheetView>
  </sheetViews>
  <sheetFormatPr baseColWidth="10" defaultRowHeight="15" x14ac:dyDescent="0"/>
  <cols>
    <col min="3" max="3" width="13.83203125" bestFit="1" customWidth="1"/>
  </cols>
  <sheetData>
    <row r="1" spans="1:5">
      <c r="A1" t="s">
        <v>0</v>
      </c>
      <c r="B1" t="s">
        <v>34</v>
      </c>
      <c r="C1" t="s">
        <v>1</v>
      </c>
      <c r="D1" t="s">
        <v>69</v>
      </c>
      <c r="E1" t="s">
        <v>72</v>
      </c>
    </row>
    <row r="2" spans="1:5">
      <c r="A2">
        <v>1</v>
      </c>
      <c r="B2" t="s">
        <v>35</v>
      </c>
      <c r="C2" t="s">
        <v>41</v>
      </c>
      <c r="D2" t="s">
        <v>70</v>
      </c>
      <c r="E2">
        <v>0.91525852026761112</v>
      </c>
    </row>
    <row r="3" spans="1:5">
      <c r="A3">
        <v>2</v>
      </c>
      <c r="B3" t="s">
        <v>35</v>
      </c>
      <c r="C3" t="s">
        <v>20</v>
      </c>
      <c r="D3" t="s">
        <v>70</v>
      </c>
      <c r="E3">
        <v>0.82397017543859641</v>
      </c>
    </row>
    <row r="4" spans="1:5">
      <c r="A4">
        <v>3</v>
      </c>
      <c r="B4" t="s">
        <v>35</v>
      </c>
      <c r="C4" t="s">
        <v>21</v>
      </c>
      <c r="D4" t="s">
        <v>70</v>
      </c>
      <c r="E4">
        <v>1.5700626794258372</v>
      </c>
    </row>
    <row r="5" spans="1:5">
      <c r="A5">
        <v>4</v>
      </c>
      <c r="B5" t="s">
        <v>35</v>
      </c>
      <c r="C5" t="s">
        <v>23</v>
      </c>
      <c r="D5" t="s">
        <v>70</v>
      </c>
      <c r="E5">
        <v>1.0940818181818182</v>
      </c>
    </row>
    <row r="6" spans="1:5">
      <c r="A6">
        <v>5</v>
      </c>
      <c r="B6" t="s">
        <v>35</v>
      </c>
      <c r="C6" t="s">
        <v>24</v>
      </c>
      <c r="D6" t="s">
        <v>70</v>
      </c>
      <c r="E6">
        <v>0.92679418777943368</v>
      </c>
    </row>
    <row r="7" spans="1:5">
      <c r="A7">
        <v>6</v>
      </c>
      <c r="B7" t="s">
        <v>35</v>
      </c>
      <c r="C7" t="s">
        <v>42</v>
      </c>
      <c r="D7" t="s">
        <v>70</v>
      </c>
      <c r="E7">
        <v>0.85138387096774193</v>
      </c>
    </row>
    <row r="8" spans="1:5">
      <c r="A8">
        <v>7</v>
      </c>
      <c r="B8" t="s">
        <v>35</v>
      </c>
      <c r="C8" t="s">
        <v>26</v>
      </c>
      <c r="D8" t="s">
        <v>70</v>
      </c>
      <c r="E8">
        <v>0.94678468578401465</v>
      </c>
    </row>
    <row r="9" spans="1:5">
      <c r="A9">
        <v>8</v>
      </c>
      <c r="B9" t="s">
        <v>35</v>
      </c>
      <c r="C9" t="s">
        <v>28</v>
      </c>
      <c r="D9" t="s">
        <v>70</v>
      </c>
      <c r="E9">
        <v>1.2258159222280609</v>
      </c>
    </row>
    <row r="10" spans="1:5">
      <c r="A10">
        <v>9</v>
      </c>
      <c r="B10" t="s">
        <v>35</v>
      </c>
      <c r="C10" t="s">
        <v>44</v>
      </c>
      <c r="D10" t="s">
        <v>70</v>
      </c>
      <c r="E10">
        <v>1.1826854335865864</v>
      </c>
    </row>
    <row r="11" spans="1:5">
      <c r="A11">
        <v>10</v>
      </c>
      <c r="B11" t="s">
        <v>35</v>
      </c>
      <c r="C11" t="s">
        <v>45</v>
      </c>
      <c r="D11" t="s">
        <v>70</v>
      </c>
      <c r="E11">
        <v>1.3081364751812603</v>
      </c>
    </row>
    <row r="12" spans="1:5">
      <c r="A12">
        <v>11</v>
      </c>
      <c r="B12" t="s">
        <v>35</v>
      </c>
      <c r="C12" t="s">
        <v>41</v>
      </c>
      <c r="D12" t="s">
        <v>71</v>
      </c>
      <c r="E12">
        <v>0.57589999999999997</v>
      </c>
    </row>
    <row r="13" spans="1:5">
      <c r="A13">
        <v>12</v>
      </c>
      <c r="B13" t="s">
        <v>35</v>
      </c>
      <c r="C13" t="s">
        <v>20</v>
      </c>
      <c r="D13" t="s">
        <v>71</v>
      </c>
      <c r="E13">
        <v>0.37340000000000001</v>
      </c>
    </row>
    <row r="14" spans="1:5">
      <c r="A14">
        <v>13</v>
      </c>
      <c r="B14" t="s">
        <v>35</v>
      </c>
      <c r="C14" t="s">
        <v>21</v>
      </c>
      <c r="D14" t="s">
        <v>71</v>
      </c>
      <c r="E14">
        <v>0.56330000000000002</v>
      </c>
    </row>
    <row r="15" spans="1:5">
      <c r="A15">
        <v>14</v>
      </c>
      <c r="B15" t="s">
        <v>35</v>
      </c>
      <c r="C15" t="s">
        <v>23</v>
      </c>
      <c r="D15" t="s">
        <v>71</v>
      </c>
      <c r="E15">
        <v>0.51900000000000002</v>
      </c>
    </row>
    <row r="16" spans="1:5">
      <c r="A16">
        <v>15</v>
      </c>
      <c r="B16" t="s">
        <v>35</v>
      </c>
      <c r="C16" t="s">
        <v>24</v>
      </c>
      <c r="D16" t="s">
        <v>71</v>
      </c>
      <c r="E16">
        <v>0.46200000000000002</v>
      </c>
    </row>
    <row r="17" spans="1:5">
      <c r="A17">
        <v>16</v>
      </c>
      <c r="B17" t="s">
        <v>35</v>
      </c>
      <c r="C17" t="s">
        <v>42</v>
      </c>
      <c r="D17" t="s">
        <v>71</v>
      </c>
      <c r="E17">
        <v>0.26579999999999998</v>
      </c>
    </row>
    <row r="18" spans="1:5">
      <c r="A18">
        <v>17</v>
      </c>
      <c r="B18" t="s">
        <v>35</v>
      </c>
      <c r="C18" t="s">
        <v>26</v>
      </c>
      <c r="D18" t="s">
        <v>71</v>
      </c>
      <c r="E18">
        <v>0.60760000000000003</v>
      </c>
    </row>
    <row r="19" spans="1:5">
      <c r="A19">
        <v>18</v>
      </c>
      <c r="B19" t="s">
        <v>35</v>
      </c>
      <c r="C19" t="s">
        <v>28</v>
      </c>
      <c r="D19" t="s">
        <v>71</v>
      </c>
      <c r="E19">
        <v>0.52529999999999999</v>
      </c>
    </row>
    <row r="20" spans="1:5">
      <c r="A20">
        <v>19</v>
      </c>
      <c r="B20" t="s">
        <v>35</v>
      </c>
      <c r="C20" t="s">
        <v>44</v>
      </c>
      <c r="D20" t="s">
        <v>71</v>
      </c>
      <c r="E20">
        <v>0.66459999999999997</v>
      </c>
    </row>
    <row r="21" spans="1:5">
      <c r="A21">
        <v>20</v>
      </c>
      <c r="B21" t="s">
        <v>35</v>
      </c>
      <c r="C21" t="s">
        <v>45</v>
      </c>
      <c r="D21" t="s">
        <v>71</v>
      </c>
      <c r="E21">
        <v>0.45569999999999999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scomms</vt:lpstr>
      <vt:lpstr>details</vt:lpstr>
      <vt:lpstr>benefits</vt:lpstr>
      <vt:lpstr>comms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Gohil</dc:creator>
  <cp:lastModifiedBy>Deepali Gohil</cp:lastModifiedBy>
  <dcterms:created xsi:type="dcterms:W3CDTF">2015-12-14T06:19:08Z</dcterms:created>
  <dcterms:modified xsi:type="dcterms:W3CDTF">2016-01-19T07:55:07Z</dcterms:modified>
</cp:coreProperties>
</file>