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5520" tabRatio="703" activeTab="1"/>
  </bookViews>
  <sheets>
    <sheet name="raw_data" sheetId="15" r:id="rId1"/>
    <sheet name="annual_synthesis" sheetId="1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15" l="1"/>
  <c r="D17" i="16"/>
  <c r="E17" i="16"/>
  <c r="F17" i="16"/>
  <c r="J29" i="15"/>
  <c r="B17" i="16"/>
  <c r="C17" i="16"/>
  <c r="E16" i="16"/>
  <c r="F16" i="16"/>
  <c r="C16" i="16"/>
  <c r="E15" i="16"/>
  <c r="F15" i="16"/>
  <c r="C15" i="16"/>
  <c r="E14" i="16"/>
  <c r="F14" i="16"/>
  <c r="C14" i="16"/>
  <c r="E13" i="16"/>
  <c r="F13" i="16"/>
  <c r="C13" i="16"/>
  <c r="E12" i="16"/>
  <c r="F12" i="16"/>
  <c r="C12" i="16"/>
  <c r="E11" i="16"/>
  <c r="F11" i="16"/>
  <c r="C11" i="16"/>
  <c r="E10" i="16"/>
  <c r="F10" i="16"/>
  <c r="C10" i="16"/>
  <c r="E9" i="16"/>
  <c r="F9" i="16"/>
  <c r="C9" i="16"/>
  <c r="E8" i="16"/>
  <c r="F8" i="16"/>
  <c r="C8" i="16"/>
  <c r="E7" i="16"/>
  <c r="F7" i="16"/>
  <c r="C7" i="16"/>
  <c r="E6" i="16"/>
  <c r="F6" i="16"/>
  <c r="C6" i="16"/>
  <c r="E5" i="16"/>
  <c r="F5" i="16"/>
  <c r="C5" i="16"/>
  <c r="E4" i="16"/>
  <c r="F4" i="16"/>
  <c r="C4" i="16"/>
  <c r="E3" i="16"/>
  <c r="F3" i="16"/>
  <c r="C3" i="16"/>
  <c r="E2" i="16"/>
  <c r="F2" i="16"/>
  <c r="C2" i="16"/>
  <c r="I29" i="15"/>
  <c r="H29" i="15"/>
  <c r="G29" i="15"/>
  <c r="F29" i="15"/>
  <c r="E29" i="15"/>
  <c r="D29" i="15"/>
  <c r="C29" i="15"/>
</calcChain>
</file>

<file path=xl/comments1.xml><?xml version="1.0" encoding="utf-8"?>
<comments xmlns="http://schemas.openxmlformats.org/spreadsheetml/2006/main">
  <authors>
    <author>Deepali Gohil</author>
  </authors>
  <commentList>
    <comment ref="R19" authorId="0">
      <text>
        <r>
          <rPr>
            <b/>
            <sz val="9"/>
            <color indexed="81"/>
            <rFont val="Calibri"/>
            <family val="2"/>
          </rPr>
          <t>Deepali Gohil:</t>
        </r>
        <r>
          <rPr>
            <sz val="9"/>
            <color indexed="81"/>
            <rFont val="Calibri"/>
            <family val="2"/>
          </rPr>
          <t xml:space="preserve">
Does this include Matthews Range?</t>
        </r>
      </text>
    </comment>
  </commentList>
</comments>
</file>

<file path=xl/sharedStrings.xml><?xml version="1.0" encoding="utf-8"?>
<sst xmlns="http://schemas.openxmlformats.org/spreadsheetml/2006/main" count="51" uniqueCount="51">
  <si>
    <t>Name</t>
  </si>
  <si>
    <t>Sera</t>
  </si>
  <si>
    <t>Biliqo Bulesa</t>
  </si>
  <si>
    <t>Kalama</t>
  </si>
  <si>
    <t>Leparua</t>
  </si>
  <si>
    <t>Meibae</t>
  </si>
  <si>
    <t>Mpus Kutuk</t>
  </si>
  <si>
    <t>Naibunga</t>
  </si>
  <si>
    <t>Namunyak</t>
  </si>
  <si>
    <t>Nasuulu</t>
  </si>
  <si>
    <t>Ruko</t>
  </si>
  <si>
    <t>West Gate</t>
  </si>
  <si>
    <t>Ltungai</t>
  </si>
  <si>
    <t>Nakuprat-Gotu</t>
  </si>
  <si>
    <t>Melako</t>
  </si>
  <si>
    <t>Songa</t>
  </si>
  <si>
    <t>Jaldesa</t>
  </si>
  <si>
    <t>ID</t>
  </si>
  <si>
    <t>Ngare Ndare</t>
  </si>
  <si>
    <t>Lekurruki</t>
  </si>
  <si>
    <t>Il Ngwesi</t>
  </si>
  <si>
    <t>Totals</t>
  </si>
  <si>
    <t>Ishaqbini</t>
  </si>
  <si>
    <t>Ndera</t>
  </si>
  <si>
    <t>Kiunga Marine</t>
  </si>
  <si>
    <t>Awer</t>
  </si>
  <si>
    <t>Pate</t>
  </si>
  <si>
    <t>pop_1999</t>
  </si>
  <si>
    <t>pop_2004</t>
  </si>
  <si>
    <t>pop_2006</t>
  </si>
  <si>
    <t>pop_2008</t>
  </si>
  <si>
    <t>pop_2009</t>
  </si>
  <si>
    <t>pop_2010</t>
  </si>
  <si>
    <t>pop_2013</t>
  </si>
  <si>
    <t>Shurr</t>
  </si>
  <si>
    <t>Year</t>
  </si>
  <si>
    <t>Pop</t>
  </si>
  <si>
    <t>Pop/100</t>
  </si>
  <si>
    <t>acres_2010</t>
  </si>
  <si>
    <t>acres_2013</t>
  </si>
  <si>
    <t>acres_1999</t>
  </si>
  <si>
    <t>acres_2004</t>
  </si>
  <si>
    <t>acres_2006</t>
  </si>
  <si>
    <t>acres_2008</t>
  </si>
  <si>
    <t>acres_2009</t>
  </si>
  <si>
    <t>area_acres</t>
  </si>
  <si>
    <t>area_km2</t>
  </si>
  <si>
    <t>acres_2014</t>
  </si>
  <si>
    <t>pop_2014</t>
  </si>
  <si>
    <t>Lower Tana Delta Conservancy</t>
  </si>
  <si>
    <t>Hanshak- Nyongoro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</si>
</sst>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">
    <xf numFmtId="0" fontId="0" fillId="0" borderId="0" xfId="0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4" sqref="C34"/>
    </sheetView>
  </sheetViews>
  <sheetFormatPr baseColWidth="10" defaultColWidth="8.83203125" defaultRowHeight="14" x14ac:dyDescent="0"/>
  <cols>
    <col min="1" max="1" width="3.1640625" bestFit="1" customWidth="1"/>
    <col min="2" max="2" width="24.1640625" bestFit="1" customWidth="1"/>
    <col min="3" max="10" width="8.83203125" bestFit="1" customWidth="1"/>
    <col min="11" max="18" width="12.1640625" bestFit="1" customWidth="1"/>
  </cols>
  <sheetData>
    <row r="1" spans="1:18">
      <c r="A1" t="s">
        <v>17</v>
      </c>
      <c r="B1" t="s">
        <v>0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48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38</v>
      </c>
      <c r="Q1" t="s">
        <v>39</v>
      </c>
      <c r="R1" t="s">
        <v>47</v>
      </c>
    </row>
    <row r="2" spans="1:18">
      <c r="A2">
        <v>1</v>
      </c>
      <c r="B2" t="s">
        <v>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3918</v>
      </c>
      <c r="J2">
        <v>3918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389784.59474799997</v>
      </c>
      <c r="R2">
        <v>389784.59474799997</v>
      </c>
    </row>
    <row r="3" spans="1:18">
      <c r="A3">
        <v>2</v>
      </c>
      <c r="B3" t="s">
        <v>2</v>
      </c>
      <c r="C3">
        <v>0</v>
      </c>
      <c r="D3">
        <v>0</v>
      </c>
      <c r="E3">
        <v>0</v>
      </c>
      <c r="F3">
        <v>4781</v>
      </c>
      <c r="G3">
        <v>4781</v>
      </c>
      <c r="H3">
        <v>4781</v>
      </c>
      <c r="I3">
        <v>4781</v>
      </c>
      <c r="J3">
        <v>4781</v>
      </c>
      <c r="K3">
        <v>0</v>
      </c>
      <c r="L3">
        <v>0</v>
      </c>
      <c r="M3">
        <v>0</v>
      </c>
      <c r="N3">
        <v>935250.21207400004</v>
      </c>
      <c r="O3">
        <v>935250.21207400004</v>
      </c>
      <c r="P3">
        <v>935250.21207400004</v>
      </c>
      <c r="Q3">
        <v>935250.21207400004</v>
      </c>
      <c r="R3">
        <v>935342.902795</v>
      </c>
    </row>
    <row r="4" spans="1:18">
      <c r="A4">
        <v>3</v>
      </c>
      <c r="B4" t="s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13105</v>
      </c>
      <c r="J4">
        <v>13105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192187.55747999999</v>
      </c>
      <c r="R4">
        <v>192187.55747999999</v>
      </c>
    </row>
    <row r="5" spans="1:18">
      <c r="A5">
        <v>4</v>
      </c>
      <c r="B5" t="s">
        <v>20</v>
      </c>
      <c r="C5">
        <v>989</v>
      </c>
      <c r="D5">
        <v>1448</v>
      </c>
      <c r="E5">
        <v>1448</v>
      </c>
      <c r="F5">
        <v>1448</v>
      </c>
      <c r="G5">
        <v>1448</v>
      </c>
      <c r="H5">
        <v>1448</v>
      </c>
      <c r="I5">
        <v>1448</v>
      </c>
      <c r="J5">
        <v>1448</v>
      </c>
      <c r="K5">
        <v>23310.248145500002</v>
      </c>
      <c r="L5">
        <v>23310.248145500002</v>
      </c>
      <c r="M5">
        <v>23310.248145500002</v>
      </c>
      <c r="N5">
        <v>23310.248145500002</v>
      </c>
      <c r="O5">
        <v>23310.248145500002</v>
      </c>
      <c r="P5">
        <v>23310.248145500002</v>
      </c>
      <c r="Q5">
        <v>23310.248145500002</v>
      </c>
      <c r="R5">
        <v>23310.248192999999</v>
      </c>
    </row>
    <row r="6" spans="1:18">
      <c r="A6">
        <v>5</v>
      </c>
      <c r="B6" t="s">
        <v>22</v>
      </c>
      <c r="C6">
        <v>0</v>
      </c>
      <c r="D6">
        <v>0</v>
      </c>
      <c r="E6">
        <v>0</v>
      </c>
      <c r="F6">
        <v>10325</v>
      </c>
      <c r="G6">
        <v>10325</v>
      </c>
      <c r="H6">
        <v>10325</v>
      </c>
      <c r="I6">
        <v>10325</v>
      </c>
      <c r="J6">
        <v>10325</v>
      </c>
      <c r="K6">
        <v>0</v>
      </c>
      <c r="L6">
        <v>0</v>
      </c>
      <c r="M6">
        <v>0</v>
      </c>
      <c r="N6">
        <v>168462.18576399999</v>
      </c>
      <c r="O6">
        <v>168462.18576399999</v>
      </c>
      <c r="P6">
        <v>168462.18576399999</v>
      </c>
      <c r="Q6">
        <v>168462.18576399999</v>
      </c>
      <c r="R6">
        <v>168462.18576399999</v>
      </c>
    </row>
    <row r="7" spans="1:18">
      <c r="A7">
        <v>6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13565</v>
      </c>
      <c r="J7">
        <v>13565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128689.15072000001</v>
      </c>
      <c r="R7">
        <v>128689.15075099999</v>
      </c>
    </row>
    <row r="8" spans="1:18">
      <c r="A8">
        <v>7</v>
      </c>
      <c r="B8" t="s">
        <v>3</v>
      </c>
      <c r="C8">
        <v>0</v>
      </c>
      <c r="D8">
        <v>8162</v>
      </c>
      <c r="E8">
        <v>8162</v>
      </c>
      <c r="F8">
        <v>8162</v>
      </c>
      <c r="G8">
        <v>8162</v>
      </c>
      <c r="H8">
        <v>8162</v>
      </c>
      <c r="I8">
        <v>8162</v>
      </c>
      <c r="J8">
        <v>8162</v>
      </c>
      <c r="K8">
        <v>0</v>
      </c>
      <c r="L8">
        <v>122746.496486</v>
      </c>
      <c r="M8">
        <v>122746.496486</v>
      </c>
      <c r="N8">
        <v>122746.496486</v>
      </c>
      <c r="O8">
        <v>122746.496486</v>
      </c>
      <c r="P8">
        <v>122746.496486</v>
      </c>
      <c r="Q8">
        <v>122746.496486</v>
      </c>
      <c r="R8">
        <v>122746.496574</v>
      </c>
    </row>
    <row r="9" spans="1:18">
      <c r="A9">
        <v>8</v>
      </c>
      <c r="B9" t="s">
        <v>24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854</v>
      </c>
      <c r="J9">
        <v>854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59147.4536591</v>
      </c>
      <c r="R9">
        <v>59147.453658999999</v>
      </c>
    </row>
    <row r="10" spans="1:18">
      <c r="A10">
        <v>9</v>
      </c>
      <c r="B10" t="s">
        <v>19</v>
      </c>
      <c r="C10">
        <v>0</v>
      </c>
      <c r="D10">
        <v>1682</v>
      </c>
      <c r="E10">
        <v>1682</v>
      </c>
      <c r="F10">
        <v>1682</v>
      </c>
      <c r="G10">
        <v>1682</v>
      </c>
      <c r="H10">
        <v>1682</v>
      </c>
      <c r="I10">
        <v>1682</v>
      </c>
      <c r="J10">
        <v>4820</v>
      </c>
      <c r="K10">
        <v>0</v>
      </c>
      <c r="L10">
        <v>21704.751040399999</v>
      </c>
      <c r="M10">
        <v>21704.751040399999</v>
      </c>
      <c r="N10">
        <v>21704.751040399999</v>
      </c>
      <c r="O10">
        <v>21704.751040399999</v>
      </c>
      <c r="P10">
        <v>21704.751040399999</v>
      </c>
      <c r="Q10">
        <v>21704.751040399999</v>
      </c>
      <c r="R10">
        <v>39220</v>
      </c>
    </row>
    <row r="11" spans="1:18">
      <c r="A11">
        <v>10</v>
      </c>
      <c r="B11" t="s">
        <v>4</v>
      </c>
      <c r="C11">
        <v>0</v>
      </c>
      <c r="D11">
        <v>0</v>
      </c>
      <c r="E11">
        <v>0</v>
      </c>
      <c r="F11">
        <v>0</v>
      </c>
      <c r="G11">
        <v>0</v>
      </c>
      <c r="H11">
        <v>8590</v>
      </c>
      <c r="I11">
        <v>8590</v>
      </c>
      <c r="J11">
        <v>8590</v>
      </c>
      <c r="K11">
        <v>0</v>
      </c>
      <c r="L11">
        <v>0</v>
      </c>
      <c r="M11">
        <v>0</v>
      </c>
      <c r="N11">
        <v>0</v>
      </c>
      <c r="O11">
        <v>0</v>
      </c>
      <c r="P11">
        <v>81137.554065200005</v>
      </c>
      <c r="Q11">
        <v>81137.554065200005</v>
      </c>
      <c r="R11">
        <v>81137.554139</v>
      </c>
    </row>
    <row r="12" spans="1:18">
      <c r="A12">
        <v>11</v>
      </c>
      <c r="B12" t="s">
        <v>49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15096</v>
      </c>
      <c r="J12">
        <v>15096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128828.46761199999</v>
      </c>
      <c r="R12">
        <v>128828.46761199999</v>
      </c>
    </row>
    <row r="13" spans="1:18">
      <c r="A13">
        <v>12</v>
      </c>
      <c r="B13" t="s">
        <v>12</v>
      </c>
      <c r="C13">
        <v>0</v>
      </c>
      <c r="D13">
        <v>0</v>
      </c>
      <c r="E13">
        <v>0</v>
      </c>
      <c r="F13">
        <v>4495</v>
      </c>
      <c r="G13">
        <v>4495</v>
      </c>
      <c r="H13">
        <v>4495</v>
      </c>
      <c r="I13">
        <v>4495</v>
      </c>
      <c r="J13">
        <v>4495</v>
      </c>
      <c r="K13">
        <v>0</v>
      </c>
      <c r="L13">
        <v>0</v>
      </c>
      <c r="M13">
        <v>0</v>
      </c>
      <c r="N13">
        <v>47711.3152281</v>
      </c>
      <c r="O13">
        <v>47711.3152281</v>
      </c>
      <c r="P13">
        <v>47711.3152281</v>
      </c>
      <c r="Q13">
        <v>47711.3152281</v>
      </c>
      <c r="R13">
        <v>47711.315326999997</v>
      </c>
    </row>
    <row r="14" spans="1:18">
      <c r="A14">
        <v>13</v>
      </c>
      <c r="B14" t="s">
        <v>5</v>
      </c>
      <c r="C14">
        <v>0</v>
      </c>
      <c r="D14">
        <v>0</v>
      </c>
      <c r="E14">
        <v>0</v>
      </c>
      <c r="F14">
        <v>10029</v>
      </c>
      <c r="G14">
        <v>10029</v>
      </c>
      <c r="H14">
        <v>10029</v>
      </c>
      <c r="I14">
        <v>10029</v>
      </c>
      <c r="J14">
        <v>10029</v>
      </c>
      <c r="K14">
        <v>0</v>
      </c>
      <c r="L14">
        <v>0</v>
      </c>
      <c r="M14">
        <v>0</v>
      </c>
      <c r="N14">
        <v>251178.86319400001</v>
      </c>
      <c r="O14">
        <v>251178.86319400001</v>
      </c>
      <c r="P14">
        <v>251178.86319400001</v>
      </c>
      <c r="Q14">
        <v>251178.86319400001</v>
      </c>
      <c r="R14">
        <v>251178.86319500001</v>
      </c>
    </row>
    <row r="15" spans="1:18">
      <c r="A15">
        <v>14</v>
      </c>
      <c r="B15" t="s">
        <v>14</v>
      </c>
      <c r="C15">
        <v>0</v>
      </c>
      <c r="D15">
        <v>0</v>
      </c>
      <c r="E15">
        <v>2990</v>
      </c>
      <c r="F15">
        <v>2990</v>
      </c>
      <c r="G15">
        <v>2990</v>
      </c>
      <c r="H15">
        <v>13109</v>
      </c>
      <c r="I15">
        <v>17192</v>
      </c>
      <c r="J15">
        <v>17192</v>
      </c>
      <c r="K15">
        <v>0</v>
      </c>
      <c r="L15">
        <v>0</v>
      </c>
      <c r="M15">
        <v>81819.896881556037</v>
      </c>
      <c r="N15">
        <v>81819.896881556037</v>
      </c>
      <c r="O15">
        <v>81819.896881556037</v>
      </c>
      <c r="P15">
        <v>81819.896881556037</v>
      </c>
      <c r="Q15">
        <v>1356916.7630400001</v>
      </c>
      <c r="R15">
        <v>1356916.7632790001</v>
      </c>
    </row>
    <row r="16" spans="1:18">
      <c r="A16">
        <v>15</v>
      </c>
      <c r="B16" t="s">
        <v>6</v>
      </c>
      <c r="C16">
        <v>0</v>
      </c>
      <c r="D16">
        <v>0</v>
      </c>
      <c r="E16">
        <v>0</v>
      </c>
      <c r="F16">
        <v>0</v>
      </c>
      <c r="G16">
        <v>5560</v>
      </c>
      <c r="H16">
        <v>5560</v>
      </c>
      <c r="I16">
        <v>5560</v>
      </c>
      <c r="J16">
        <v>8416</v>
      </c>
      <c r="K16">
        <v>0</v>
      </c>
      <c r="L16">
        <v>0</v>
      </c>
      <c r="M16">
        <v>0</v>
      </c>
      <c r="N16">
        <v>0</v>
      </c>
      <c r="O16">
        <v>134560.977125</v>
      </c>
      <c r="P16">
        <v>134560.977125</v>
      </c>
      <c r="Q16">
        <v>134560.977125</v>
      </c>
      <c r="R16">
        <v>224961.528204</v>
      </c>
    </row>
    <row r="17" spans="1:18">
      <c r="A17">
        <v>16</v>
      </c>
      <c r="B17" t="s">
        <v>7</v>
      </c>
      <c r="C17">
        <v>0</v>
      </c>
      <c r="D17">
        <v>12193</v>
      </c>
      <c r="E17">
        <v>12193</v>
      </c>
      <c r="F17">
        <v>12193</v>
      </c>
      <c r="G17">
        <v>12193</v>
      </c>
      <c r="H17">
        <v>12193</v>
      </c>
      <c r="I17">
        <v>12193</v>
      </c>
      <c r="J17">
        <v>12193</v>
      </c>
      <c r="K17">
        <v>0</v>
      </c>
      <c r="L17">
        <v>116399.25367799999</v>
      </c>
      <c r="M17">
        <v>116399.25367799999</v>
      </c>
      <c r="N17">
        <v>116399.25367799999</v>
      </c>
      <c r="O17">
        <v>116399.25367799999</v>
      </c>
      <c r="P17">
        <v>116399.25367799999</v>
      </c>
      <c r="Q17">
        <v>116399.25367799999</v>
      </c>
      <c r="R17">
        <v>116399.253807</v>
      </c>
    </row>
    <row r="18" spans="1:18">
      <c r="A18">
        <v>17</v>
      </c>
      <c r="B18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5520</v>
      </c>
      <c r="I18">
        <v>5520</v>
      </c>
      <c r="J18">
        <v>5520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177896.86345400001</v>
      </c>
      <c r="R18">
        <v>176072.795553</v>
      </c>
    </row>
    <row r="19" spans="1:18">
      <c r="A19">
        <v>18</v>
      </c>
      <c r="B19" t="s">
        <v>8</v>
      </c>
      <c r="C19">
        <v>9989</v>
      </c>
      <c r="D19">
        <v>18220</v>
      </c>
      <c r="E19">
        <v>18220</v>
      </c>
      <c r="F19">
        <v>18220</v>
      </c>
      <c r="G19">
        <v>26643</v>
      </c>
      <c r="H19">
        <v>26643</v>
      </c>
      <c r="I19">
        <v>26643</v>
      </c>
      <c r="J19">
        <v>26643</v>
      </c>
      <c r="K19">
        <v>287528.68766210583</v>
      </c>
      <c r="L19">
        <v>287528.68766210583</v>
      </c>
      <c r="M19">
        <v>287528.68766210583</v>
      </c>
      <c r="N19">
        <v>287528.68766210583</v>
      </c>
      <c r="O19">
        <v>708938.83882099995</v>
      </c>
      <c r="P19">
        <v>708938.83882099995</v>
      </c>
      <c r="Q19">
        <v>708938.83882099995</v>
      </c>
      <c r="R19">
        <v>712227.60274600005</v>
      </c>
    </row>
    <row r="20" spans="1:18">
      <c r="A20">
        <v>19</v>
      </c>
      <c r="B20" t="s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4262</v>
      </c>
      <c r="I20">
        <v>4262</v>
      </c>
      <c r="J20">
        <v>4262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85500.859937200003</v>
      </c>
      <c r="R20">
        <v>85500.859951000006</v>
      </c>
    </row>
    <row r="21" spans="1:18">
      <c r="A21">
        <v>20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6422</v>
      </c>
      <c r="I21">
        <v>6422</v>
      </c>
      <c r="J21">
        <v>6422</v>
      </c>
      <c r="K21">
        <v>0</v>
      </c>
      <c r="L21">
        <v>0</v>
      </c>
      <c r="M21">
        <v>0</v>
      </c>
      <c r="N21">
        <v>0</v>
      </c>
      <c r="O21">
        <v>0</v>
      </c>
      <c r="P21">
        <v>287293.65639332851</v>
      </c>
      <c r="Q21">
        <v>287288.28681999998</v>
      </c>
      <c r="R21">
        <v>287288.28681999998</v>
      </c>
    </row>
    <row r="22" spans="1:18">
      <c r="A22">
        <v>21</v>
      </c>
      <c r="B22" t="s">
        <v>18</v>
      </c>
      <c r="C22">
        <v>7186</v>
      </c>
      <c r="D22">
        <v>7186</v>
      </c>
      <c r="E22">
        <v>7186</v>
      </c>
      <c r="F22">
        <v>7186</v>
      </c>
      <c r="G22">
        <v>7186</v>
      </c>
      <c r="H22">
        <v>7186</v>
      </c>
      <c r="I22">
        <v>7186</v>
      </c>
      <c r="J22">
        <v>7186</v>
      </c>
      <c r="K22">
        <v>13617.336923700001</v>
      </c>
      <c r="L22">
        <v>13617.336923700001</v>
      </c>
      <c r="M22">
        <v>13617.336923700001</v>
      </c>
      <c r="N22">
        <v>13617.336923700001</v>
      </c>
      <c r="O22">
        <v>13617.336923700001</v>
      </c>
      <c r="P22">
        <v>13617.336923700001</v>
      </c>
      <c r="Q22">
        <v>13617.336923700001</v>
      </c>
      <c r="R22">
        <v>13617.336877</v>
      </c>
    </row>
    <row r="23" spans="1:18">
      <c r="A23">
        <v>22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13524</v>
      </c>
      <c r="J23">
        <v>13524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68770.915149699998</v>
      </c>
      <c r="R23">
        <v>68770.915150000001</v>
      </c>
    </row>
    <row r="24" spans="1:18">
      <c r="A24">
        <v>23</v>
      </c>
      <c r="B24" t="s">
        <v>10</v>
      </c>
      <c r="C24">
        <v>0</v>
      </c>
      <c r="D24">
        <v>0</v>
      </c>
      <c r="E24">
        <v>0</v>
      </c>
      <c r="F24">
        <v>3205</v>
      </c>
      <c r="G24">
        <v>3205</v>
      </c>
      <c r="H24">
        <v>3205</v>
      </c>
      <c r="I24">
        <v>3205</v>
      </c>
      <c r="J24">
        <v>3205</v>
      </c>
      <c r="K24">
        <v>0</v>
      </c>
      <c r="L24">
        <v>0</v>
      </c>
      <c r="M24">
        <v>0</v>
      </c>
      <c r="N24">
        <v>44224.125929000002</v>
      </c>
      <c r="O24">
        <v>44224.125929000002</v>
      </c>
      <c r="P24">
        <v>44224.125929000002</v>
      </c>
      <c r="Q24">
        <v>44224.125929000002</v>
      </c>
      <c r="R24">
        <v>44224.126076</v>
      </c>
    </row>
    <row r="25" spans="1:18">
      <c r="A25">
        <v>24</v>
      </c>
      <c r="B25" t="s">
        <v>1</v>
      </c>
      <c r="C25">
        <v>0</v>
      </c>
      <c r="D25">
        <v>3542</v>
      </c>
      <c r="E25">
        <v>3542</v>
      </c>
      <c r="F25">
        <v>3542</v>
      </c>
      <c r="G25">
        <v>3542</v>
      </c>
      <c r="H25">
        <v>6820</v>
      </c>
      <c r="I25">
        <v>6820</v>
      </c>
      <c r="J25">
        <v>6820</v>
      </c>
      <c r="K25">
        <v>0</v>
      </c>
      <c r="L25">
        <v>82349.809274676969</v>
      </c>
      <c r="M25">
        <v>82349.809274676969</v>
      </c>
      <c r="N25">
        <v>82349.809274676969</v>
      </c>
      <c r="O25">
        <v>82349.809274676969</v>
      </c>
      <c r="P25">
        <v>82349.809274676969</v>
      </c>
      <c r="Q25">
        <v>838516.46611000004</v>
      </c>
      <c r="R25">
        <v>838516.46612</v>
      </c>
    </row>
    <row r="26" spans="1:18">
      <c r="A26">
        <v>25</v>
      </c>
      <c r="B26" t="s">
        <v>34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1204</v>
      </c>
      <c r="J26">
        <v>1204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1030672.18698</v>
      </c>
      <c r="R26">
        <v>1030672.186686</v>
      </c>
    </row>
    <row r="27" spans="1:18">
      <c r="A27">
        <v>26</v>
      </c>
      <c r="B27" t="s">
        <v>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8550</v>
      </c>
      <c r="J27">
        <v>8550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256663.67779700001</v>
      </c>
      <c r="R27">
        <v>256663.677696</v>
      </c>
    </row>
    <row r="28" spans="1:18">
      <c r="A28">
        <v>27</v>
      </c>
      <c r="B28" t="s">
        <v>11</v>
      </c>
      <c r="C28">
        <v>0</v>
      </c>
      <c r="D28">
        <v>3684</v>
      </c>
      <c r="E28">
        <v>3684</v>
      </c>
      <c r="F28">
        <v>3684</v>
      </c>
      <c r="G28">
        <v>3684</v>
      </c>
      <c r="H28">
        <v>3684</v>
      </c>
      <c r="I28">
        <v>3684</v>
      </c>
      <c r="J28">
        <v>3684</v>
      </c>
      <c r="K28">
        <v>0</v>
      </c>
      <c r="L28">
        <v>89581.900007400007</v>
      </c>
      <c r="M28">
        <v>89581.900007400007</v>
      </c>
      <c r="N28">
        <v>89581.900007400007</v>
      </c>
      <c r="O28">
        <v>89581.900007400007</v>
      </c>
      <c r="P28">
        <v>89581.900007400007</v>
      </c>
      <c r="Q28">
        <v>89581.900007400007</v>
      </c>
      <c r="R28">
        <v>89581.899952000007</v>
      </c>
    </row>
    <row r="29" spans="1:18">
      <c r="B29" t="s">
        <v>21</v>
      </c>
      <c r="C29">
        <f>SUM(C2:C28)</f>
        <v>18164</v>
      </c>
      <c r="D29">
        <f>SUM(D2:D28)</f>
        <v>56117</v>
      </c>
      <c r="E29">
        <f>SUM(E2:E28)</f>
        <v>59107</v>
      </c>
      <c r="F29">
        <f>SUM(F2:F28)</f>
        <v>91942</v>
      </c>
      <c r="G29">
        <f>SUM(G2:G28)</f>
        <v>105925</v>
      </c>
      <c r="H29">
        <f>SUM(H2:H28)</f>
        <v>144116</v>
      </c>
      <c r="I29">
        <f>SUM(I2:I28)</f>
        <v>218015</v>
      </c>
      <c r="J29">
        <f>SUM(J2:J28)</f>
        <v>224009</v>
      </c>
      <c r="K29">
        <v>324456.27273130586</v>
      </c>
      <c r="L29">
        <v>757238.48321778281</v>
      </c>
      <c r="M29">
        <v>839058.38009933895</v>
      </c>
      <c r="N29">
        <v>2285885.0822884394</v>
      </c>
      <c r="O29">
        <v>2841856.2105723331</v>
      </c>
      <c r="P29">
        <v>3210287.4210308618</v>
      </c>
      <c r="Q29">
        <v>7759687.3019882999</v>
      </c>
      <c r="R29">
        <f>SUM(R2:R28)</f>
        <v>7869160.4891539989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35" sqref="D35"/>
    </sheetView>
  </sheetViews>
  <sheetFormatPr baseColWidth="10" defaultColWidth="8.83203125" defaultRowHeight="14" x14ac:dyDescent="0"/>
  <cols>
    <col min="4" max="4" width="13.33203125" bestFit="1" customWidth="1"/>
    <col min="5" max="5" width="18" bestFit="1" customWidth="1"/>
    <col min="6" max="6" width="11.5" bestFit="1" customWidth="1"/>
  </cols>
  <sheetData>
    <row r="1" spans="1:6">
      <c r="A1" t="s">
        <v>35</v>
      </c>
      <c r="B1" t="s">
        <v>36</v>
      </c>
      <c r="C1" t="s">
        <v>37</v>
      </c>
      <c r="D1" t="s">
        <v>45</v>
      </c>
      <c r="E1">
        <v>2.4710999999999998E-4</v>
      </c>
      <c r="F1" t="s">
        <v>46</v>
      </c>
    </row>
    <row r="2" spans="1:6">
      <c r="A2">
        <v>1999</v>
      </c>
      <c r="B2">
        <v>18164</v>
      </c>
      <c r="C2">
        <f>B2/100</f>
        <v>181.64</v>
      </c>
      <c r="D2">
        <v>324456.27273130586</v>
      </c>
      <c r="E2">
        <f>D2/$E$1</f>
        <v>1313003410.3488562</v>
      </c>
      <c r="F2">
        <f>E2/1000000</f>
        <v>1313.0034103488563</v>
      </c>
    </row>
    <row r="3" spans="1:6">
      <c r="A3">
        <v>2000</v>
      </c>
      <c r="B3">
        <v>18164</v>
      </c>
      <c r="C3">
        <f t="shared" ref="C3:C17" si="0">B3/100</f>
        <v>181.64</v>
      </c>
      <c r="D3">
        <v>324456.27273130586</v>
      </c>
      <c r="E3">
        <f t="shared" ref="E3:E17" si="1">D3/$E$1</f>
        <v>1313003410.3488562</v>
      </c>
      <c r="F3">
        <f t="shared" ref="F3:F17" si="2">E3/1000000</f>
        <v>1313.0034103488563</v>
      </c>
    </row>
    <row r="4" spans="1:6">
      <c r="A4">
        <v>2001</v>
      </c>
      <c r="B4">
        <v>18164</v>
      </c>
      <c r="C4">
        <f t="shared" si="0"/>
        <v>181.64</v>
      </c>
      <c r="D4">
        <v>324456.27273130586</v>
      </c>
      <c r="E4">
        <f t="shared" si="1"/>
        <v>1313003410.3488562</v>
      </c>
      <c r="F4">
        <f t="shared" si="2"/>
        <v>1313.0034103488563</v>
      </c>
    </row>
    <row r="5" spans="1:6">
      <c r="A5">
        <v>2002</v>
      </c>
      <c r="B5">
        <v>18164</v>
      </c>
      <c r="C5">
        <f t="shared" si="0"/>
        <v>181.64</v>
      </c>
      <c r="D5">
        <v>324456.27273130586</v>
      </c>
      <c r="E5">
        <f t="shared" si="1"/>
        <v>1313003410.3488562</v>
      </c>
      <c r="F5">
        <f t="shared" si="2"/>
        <v>1313.0034103488563</v>
      </c>
    </row>
    <row r="6" spans="1:6">
      <c r="A6">
        <v>2003</v>
      </c>
      <c r="B6">
        <v>18164</v>
      </c>
      <c r="C6">
        <f t="shared" si="0"/>
        <v>181.64</v>
      </c>
      <c r="D6">
        <v>324456.27273130586</v>
      </c>
      <c r="E6">
        <f t="shared" si="1"/>
        <v>1313003410.3488562</v>
      </c>
      <c r="F6">
        <f t="shared" si="2"/>
        <v>1313.0034103488563</v>
      </c>
    </row>
    <row r="7" spans="1:6">
      <c r="A7">
        <v>2004</v>
      </c>
      <c r="B7">
        <v>56117</v>
      </c>
      <c r="C7">
        <f t="shared" si="0"/>
        <v>561.16999999999996</v>
      </c>
      <c r="D7">
        <v>757238.48321778281</v>
      </c>
      <c r="E7">
        <f t="shared" si="1"/>
        <v>3064378144.2182951</v>
      </c>
      <c r="F7">
        <f t="shared" si="2"/>
        <v>3064.3781442182949</v>
      </c>
    </row>
    <row r="8" spans="1:6">
      <c r="A8">
        <v>2005</v>
      </c>
      <c r="B8">
        <v>56117</v>
      </c>
      <c r="C8">
        <f t="shared" si="0"/>
        <v>561.16999999999996</v>
      </c>
      <c r="D8">
        <v>757238.48321778281</v>
      </c>
      <c r="E8">
        <f t="shared" si="1"/>
        <v>3064378144.2182951</v>
      </c>
      <c r="F8">
        <f t="shared" si="2"/>
        <v>3064.3781442182949</v>
      </c>
    </row>
    <row r="9" spans="1:6">
      <c r="A9">
        <v>2006</v>
      </c>
      <c r="B9">
        <v>59107</v>
      </c>
      <c r="C9">
        <f t="shared" si="0"/>
        <v>591.07000000000005</v>
      </c>
      <c r="D9">
        <v>839058.38009933895</v>
      </c>
      <c r="E9">
        <f t="shared" si="1"/>
        <v>3395485330.8216543</v>
      </c>
      <c r="F9">
        <f t="shared" si="2"/>
        <v>3395.4853308216543</v>
      </c>
    </row>
    <row r="10" spans="1:6">
      <c r="A10">
        <v>2007</v>
      </c>
      <c r="B10">
        <v>59107</v>
      </c>
      <c r="C10">
        <f t="shared" si="0"/>
        <v>591.07000000000005</v>
      </c>
      <c r="D10">
        <v>839058.38009933895</v>
      </c>
      <c r="E10">
        <f t="shared" si="1"/>
        <v>3395485330.8216543</v>
      </c>
      <c r="F10">
        <f t="shared" si="2"/>
        <v>3395.4853308216543</v>
      </c>
    </row>
    <row r="11" spans="1:6">
      <c r="A11">
        <v>2008</v>
      </c>
      <c r="B11">
        <v>91942</v>
      </c>
      <c r="C11">
        <f t="shared" si="0"/>
        <v>919.42</v>
      </c>
      <c r="D11">
        <v>2285885.0822884394</v>
      </c>
      <c r="E11">
        <f t="shared" si="1"/>
        <v>9250475829.7456169</v>
      </c>
      <c r="F11">
        <f t="shared" si="2"/>
        <v>9250.4758297456174</v>
      </c>
    </row>
    <row r="12" spans="1:6">
      <c r="A12">
        <v>2009</v>
      </c>
      <c r="B12">
        <v>105925</v>
      </c>
      <c r="C12">
        <f t="shared" si="0"/>
        <v>1059.25</v>
      </c>
      <c r="D12">
        <v>2841856.2105723331</v>
      </c>
      <c r="E12">
        <f t="shared" si="1"/>
        <v>11500369109.191587</v>
      </c>
      <c r="F12">
        <f t="shared" si="2"/>
        <v>11500.369109191588</v>
      </c>
    </row>
    <row r="13" spans="1:6">
      <c r="A13">
        <v>2010</v>
      </c>
      <c r="B13">
        <v>144116</v>
      </c>
      <c r="C13">
        <f t="shared" si="0"/>
        <v>1441.16</v>
      </c>
      <c r="D13">
        <v>3210287.4210308618</v>
      </c>
      <c r="E13">
        <f t="shared" si="1"/>
        <v>12991329452.595451</v>
      </c>
      <c r="F13">
        <f t="shared" si="2"/>
        <v>12991.329452595452</v>
      </c>
    </row>
    <row r="14" spans="1:6">
      <c r="A14">
        <v>2011</v>
      </c>
      <c r="B14">
        <v>144116</v>
      </c>
      <c r="C14">
        <f t="shared" si="0"/>
        <v>1441.16</v>
      </c>
      <c r="D14">
        <v>3210287.4210308618</v>
      </c>
      <c r="E14">
        <f t="shared" si="1"/>
        <v>12991329452.595451</v>
      </c>
      <c r="F14">
        <f t="shared" si="2"/>
        <v>12991.329452595452</v>
      </c>
    </row>
    <row r="15" spans="1:6">
      <c r="A15">
        <v>2012</v>
      </c>
      <c r="B15">
        <v>144116</v>
      </c>
      <c r="C15">
        <f t="shared" si="0"/>
        <v>1441.16</v>
      </c>
      <c r="D15">
        <v>3210287.4210308618</v>
      </c>
      <c r="E15">
        <f t="shared" si="1"/>
        <v>12991329452.595451</v>
      </c>
      <c r="F15">
        <f t="shared" si="2"/>
        <v>12991.329452595452</v>
      </c>
    </row>
    <row r="16" spans="1:6">
      <c r="A16">
        <v>2013</v>
      </c>
      <c r="B16">
        <v>218015</v>
      </c>
      <c r="C16">
        <f t="shared" si="0"/>
        <v>2180.15</v>
      </c>
      <c r="D16">
        <v>7759687.3019882999</v>
      </c>
      <c r="E16">
        <f t="shared" si="1"/>
        <v>31401753478.16074</v>
      </c>
      <c r="F16">
        <f t="shared" si="2"/>
        <v>31401.753478160739</v>
      </c>
    </row>
    <row r="17" spans="1:6">
      <c r="A17">
        <v>2014</v>
      </c>
      <c r="B17">
        <f>raw_data!J29</f>
        <v>224009</v>
      </c>
      <c r="C17">
        <f t="shared" si="0"/>
        <v>2240.09</v>
      </c>
      <c r="D17">
        <f>raw_data!R29</f>
        <v>7869160.4891539989</v>
      </c>
      <c r="E17">
        <f t="shared" si="1"/>
        <v>31844767468.552464</v>
      </c>
      <c r="F17">
        <f t="shared" si="2"/>
        <v>31844.767468552465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annual_synthesis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Worden</dc:creator>
  <cp:lastModifiedBy>Deepali Gohil</cp:lastModifiedBy>
  <dcterms:created xsi:type="dcterms:W3CDTF">2014-05-20T12:39:16Z</dcterms:created>
  <dcterms:modified xsi:type="dcterms:W3CDTF">2015-07-06T08:52:54Z</dcterms:modified>
</cp:coreProperties>
</file>