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8360" yWindow="600" windowWidth="25360" windowHeight="15820" tabRatio="500"/>
  </bookViews>
  <sheets>
    <sheet name="M2106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3" i="1" l="1"/>
  <c r="E33" i="1"/>
  <c r="E34" i="1"/>
  <c r="AB18" i="1"/>
  <c r="G33" i="1"/>
  <c r="H33" i="1"/>
  <c r="I33" i="1"/>
  <c r="J33" i="1"/>
  <c r="J34" i="1"/>
  <c r="K33" i="1"/>
  <c r="K34" i="1"/>
  <c r="AC18" i="1"/>
  <c r="M33" i="1"/>
  <c r="N33" i="1"/>
  <c r="O33" i="1"/>
  <c r="P33" i="1"/>
  <c r="Q33" i="1"/>
  <c r="Q34" i="1"/>
  <c r="R33" i="1"/>
  <c r="R34" i="1"/>
  <c r="S33" i="1"/>
  <c r="S34" i="1"/>
  <c r="T33" i="1"/>
  <c r="T34" i="1"/>
  <c r="AD18" i="1"/>
  <c r="AF18" i="1"/>
  <c r="AB19" i="1"/>
  <c r="AC19" i="1"/>
  <c r="AD19" i="1"/>
  <c r="AF19" i="1"/>
  <c r="AB20" i="1"/>
  <c r="AC20" i="1"/>
  <c r="AD20" i="1"/>
  <c r="AF20" i="1"/>
  <c r="AB21" i="1"/>
  <c r="AC21" i="1"/>
  <c r="AD21" i="1"/>
  <c r="AF21" i="1"/>
  <c r="AB17" i="1"/>
  <c r="AC17" i="1"/>
  <c r="AD17" i="1"/>
  <c r="AF17" i="1"/>
  <c r="AE36" i="1"/>
  <c r="H34" i="1"/>
  <c r="AC3" i="1"/>
  <c r="N34" i="1"/>
  <c r="AD3" i="1"/>
  <c r="D34" i="1"/>
  <c r="AB3" i="1"/>
  <c r="AF3" i="1"/>
  <c r="I34" i="1"/>
  <c r="AC4" i="1"/>
  <c r="O34" i="1"/>
  <c r="AD4" i="1"/>
  <c r="AB4" i="1"/>
  <c r="AF4" i="1"/>
  <c r="AC5" i="1"/>
  <c r="AD5" i="1"/>
  <c r="AB5" i="1"/>
  <c r="AF5" i="1"/>
  <c r="AC6" i="1"/>
  <c r="AD6" i="1"/>
  <c r="AB6" i="1"/>
  <c r="AF6" i="1"/>
  <c r="AC7" i="1"/>
  <c r="AD7" i="1"/>
  <c r="AB7" i="1"/>
  <c r="AF7" i="1"/>
  <c r="G34" i="1"/>
  <c r="AC10" i="1"/>
  <c r="M34" i="1"/>
  <c r="AD10" i="1"/>
  <c r="AB10" i="1"/>
  <c r="AF10" i="1"/>
  <c r="AC11" i="1"/>
  <c r="P34" i="1"/>
  <c r="AD11" i="1"/>
  <c r="AB11" i="1"/>
  <c r="AF11" i="1"/>
  <c r="AC12" i="1"/>
  <c r="AD12" i="1"/>
  <c r="AB12" i="1"/>
  <c r="AF12" i="1"/>
  <c r="AC13" i="1"/>
  <c r="AD13" i="1"/>
  <c r="AB13" i="1"/>
  <c r="AF13" i="1"/>
  <c r="AC14" i="1"/>
  <c r="AD14" i="1"/>
  <c r="AB14" i="1"/>
  <c r="AF14" i="1"/>
  <c r="AF23" i="1"/>
  <c r="AF36" i="1"/>
  <c r="AE37" i="1"/>
  <c r="AF37" i="1"/>
  <c r="AE38" i="1"/>
  <c r="AF38" i="1"/>
  <c r="AE39" i="1"/>
  <c r="AF39" i="1"/>
  <c r="AE40" i="1"/>
  <c r="AF40" i="1"/>
  <c r="AF42" i="1"/>
  <c r="X37" i="1"/>
  <c r="L32" i="1"/>
  <c r="F32" i="1"/>
  <c r="C32" i="1"/>
  <c r="U32" i="1"/>
  <c r="Y32" i="1"/>
  <c r="T32" i="1"/>
  <c r="S32" i="1"/>
  <c r="R32" i="1"/>
  <c r="Q32" i="1"/>
  <c r="P32" i="1"/>
  <c r="O32" i="1"/>
  <c r="N32" i="1"/>
  <c r="M32" i="1"/>
  <c r="K32" i="1"/>
  <c r="J32" i="1"/>
  <c r="I32" i="1"/>
  <c r="H32" i="1"/>
  <c r="G32" i="1"/>
  <c r="E32" i="1"/>
  <c r="D32" i="1"/>
  <c r="Y30" i="1"/>
  <c r="Y29" i="1"/>
  <c r="Y28" i="1"/>
  <c r="Y27" i="1"/>
  <c r="Y26" i="1"/>
  <c r="Y25" i="1"/>
  <c r="Y24" i="1"/>
  <c r="Y23" i="1"/>
  <c r="Y22" i="1"/>
  <c r="Y21" i="1"/>
  <c r="Y20" i="1"/>
  <c r="Y19" i="1"/>
  <c r="Y18" i="1"/>
  <c r="Y17" i="1"/>
  <c r="Y16" i="1"/>
  <c r="Y15" i="1"/>
  <c r="Y14" i="1"/>
  <c r="Y13" i="1"/>
  <c r="Y12" i="1"/>
  <c r="Y11" i="1"/>
  <c r="Y10" i="1"/>
  <c r="Y9" i="1"/>
  <c r="Y8" i="1"/>
  <c r="Y7" i="1"/>
</calcChain>
</file>

<file path=xl/sharedStrings.xml><?xml version="1.0" encoding="utf-8"?>
<sst xmlns="http://schemas.openxmlformats.org/spreadsheetml/2006/main" count="66" uniqueCount="40">
  <si>
    <t>S2</t>
  </si>
  <si>
    <t>Service Intervenants</t>
  </si>
  <si>
    <t>Responsable :</t>
  </si>
  <si>
    <t>Jamal MALKI</t>
  </si>
  <si>
    <t xml:space="preserve"> </t>
  </si>
  <si>
    <t>Ens. Chercheurs</t>
  </si>
  <si>
    <t>Cours</t>
  </si>
  <si>
    <t>TD</t>
  </si>
  <si>
    <t>TP</t>
  </si>
  <si>
    <t>CS</t>
  </si>
  <si>
    <t>HETD</t>
  </si>
  <si>
    <t>Modifié le :</t>
  </si>
  <si>
    <t>JM</t>
  </si>
  <si>
    <t>C</t>
  </si>
  <si>
    <t>Évaluation</t>
  </si>
  <si>
    <t>Vol. horaire</t>
  </si>
  <si>
    <t>semaine</t>
  </si>
  <si>
    <t>h</t>
  </si>
  <si>
    <t>CM</t>
  </si>
  <si>
    <t>/etudiants</t>
  </si>
  <si>
    <t>Ens. Secondaire</t>
  </si>
  <si>
    <t>Vacataires</t>
  </si>
  <si>
    <t>Total :</t>
  </si>
  <si>
    <t>Dates des Contrôles de Synthèse :</t>
  </si>
  <si>
    <t>Commentaires :</t>
  </si>
  <si>
    <t>TOTAL</t>
  </si>
  <si>
    <t>Vacataires professionnels :</t>
  </si>
  <si>
    <t>%</t>
  </si>
  <si>
    <t>Coût matière</t>
  </si>
  <si>
    <t>Mode d'évaluation</t>
  </si>
  <si>
    <t>Salle TD / TP</t>
  </si>
  <si>
    <t>Système d'exploitation</t>
  </si>
  <si>
    <t xml:space="preserve">Logiciel </t>
  </si>
  <si>
    <t>Salles sur le réseaux étudiants pour accéder au SGBD Oracle</t>
  </si>
  <si>
    <t>AD</t>
  </si>
  <si>
    <t xml:space="preserve">Mac OSX, Windows </t>
  </si>
  <si>
    <t>Un contrôle de synthèse
Devoirs TPs</t>
  </si>
  <si>
    <t>Matière : M2106 (BD2)</t>
  </si>
  <si>
    <t>SGBD Oracle (serveur géré par le SIGE)
Client SQL-Plus  
Terminal
Editeur de texte</t>
  </si>
  <si>
    <t>LB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</si>
</sst>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\ mmmm\ yyyy"/>
    <numFmt numFmtId="165" formatCode="0.0"/>
  </numFmts>
  <fonts count="5" x14ac:knownFonts="1">
    <font>
      <sz val="10"/>
      <name val="Verdana"/>
    </font>
    <font>
      <sz val="20"/>
      <color indexed="8"/>
      <name val="Verdana"/>
    </font>
    <font>
      <sz val="10"/>
      <color indexed="8"/>
      <name val="Verdana"/>
    </font>
    <font>
      <sz val="10"/>
      <color indexed="10"/>
      <name val="Verdana"/>
    </font>
    <font>
      <b/>
      <sz val="10"/>
      <color indexed="8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indexed="45"/>
        <bgColor indexed="29"/>
      </patternFill>
    </fill>
    <fill>
      <patternFill patternType="solid">
        <fgColor theme="0"/>
        <bgColor indexed="64"/>
      </patternFill>
    </fill>
  </fills>
  <borders count="85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medium">
        <color indexed="8"/>
      </right>
      <top style="medium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8"/>
      </left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/>
      <top style="medium">
        <color auto="1"/>
      </top>
      <bottom style="hair">
        <color indexed="8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indexed="8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indexed="8"/>
      </right>
      <top style="medium">
        <color auto="1"/>
      </top>
      <bottom style="thin">
        <color auto="1"/>
      </bottom>
      <diagonal/>
    </border>
    <border>
      <left style="medium">
        <color indexed="8"/>
      </left>
      <right style="thin">
        <color indexed="8"/>
      </right>
      <top style="medium">
        <color auto="1"/>
      </top>
      <bottom style="thin">
        <color auto="1"/>
      </bottom>
      <diagonal/>
    </border>
    <border>
      <left style="thin">
        <color indexed="8"/>
      </left>
      <right/>
      <top style="medium">
        <color auto="1"/>
      </top>
      <bottom style="thin">
        <color auto="1"/>
      </bottom>
      <diagonal/>
    </border>
    <border>
      <left style="medium">
        <color indexed="8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auto="1"/>
      </bottom>
      <diagonal/>
    </border>
    <border>
      <left style="medium">
        <color indexed="8"/>
      </left>
      <right/>
      <top style="hair">
        <color indexed="8"/>
      </top>
      <bottom style="hair">
        <color indexed="8"/>
      </bottom>
      <diagonal/>
    </border>
    <border>
      <left style="medium">
        <color auto="1"/>
      </left>
      <right style="medium">
        <color auto="1"/>
      </right>
      <top/>
      <bottom style="hair">
        <color indexed="8"/>
      </bottom>
      <diagonal/>
    </border>
    <border>
      <left/>
      <right style="thin">
        <color indexed="8"/>
      </right>
      <top/>
      <bottom style="hair">
        <color indexed="8"/>
      </bottom>
      <diagonal/>
    </border>
    <border>
      <left/>
      <right/>
      <top/>
      <bottom style="hair">
        <color indexed="8"/>
      </bottom>
      <diagonal/>
    </border>
    <border>
      <left/>
      <right style="medium">
        <color indexed="8"/>
      </right>
      <top/>
      <bottom style="hair">
        <color indexed="8"/>
      </bottom>
      <diagonal/>
    </border>
    <border>
      <left style="medium">
        <color indexed="8"/>
      </left>
      <right style="thin">
        <color indexed="8"/>
      </right>
      <top/>
      <bottom style="hair">
        <color indexed="8"/>
      </bottom>
      <diagonal/>
    </border>
    <border>
      <left style="thin">
        <color indexed="8"/>
      </left>
      <right/>
      <top/>
      <bottom style="hair">
        <color indexed="8"/>
      </bottom>
      <diagonal/>
    </border>
    <border>
      <left style="medium">
        <color indexed="8"/>
      </left>
      <right style="medium">
        <color auto="1"/>
      </right>
      <top/>
      <bottom style="hair">
        <color indexed="8"/>
      </bottom>
      <diagonal/>
    </border>
    <border>
      <left style="medium">
        <color auto="1"/>
      </left>
      <right style="medium">
        <color auto="1"/>
      </right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medium">
        <color indexed="8"/>
      </right>
      <top style="hair">
        <color indexed="8"/>
      </top>
      <bottom style="hair">
        <color indexed="8"/>
      </bottom>
      <diagonal/>
    </border>
    <border>
      <left style="medium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 style="medium">
        <color indexed="8"/>
      </left>
      <right style="medium">
        <color auto="1"/>
      </right>
      <top style="hair">
        <color indexed="8"/>
      </top>
      <bottom style="hair">
        <color indexed="8"/>
      </bottom>
      <diagonal/>
    </border>
    <border>
      <left style="medium">
        <color auto="1"/>
      </left>
      <right style="medium">
        <color auto="1"/>
      </right>
      <top style="hair">
        <color indexed="8"/>
      </top>
      <bottom style="thin">
        <color auto="1"/>
      </bottom>
      <diagonal/>
    </border>
    <border>
      <left/>
      <right style="thin">
        <color indexed="8"/>
      </right>
      <top style="hair">
        <color indexed="8"/>
      </top>
      <bottom style="thin">
        <color auto="1"/>
      </bottom>
      <diagonal/>
    </border>
    <border>
      <left/>
      <right/>
      <top style="hair">
        <color indexed="8"/>
      </top>
      <bottom style="thin">
        <color auto="1"/>
      </bottom>
      <diagonal/>
    </border>
    <border>
      <left/>
      <right style="medium">
        <color indexed="8"/>
      </right>
      <top style="hair">
        <color indexed="8"/>
      </top>
      <bottom style="thin">
        <color auto="1"/>
      </bottom>
      <diagonal/>
    </border>
    <border>
      <left style="medium">
        <color indexed="8"/>
      </left>
      <right style="thin">
        <color indexed="8"/>
      </right>
      <top style="hair">
        <color indexed="8"/>
      </top>
      <bottom style="thin">
        <color auto="1"/>
      </bottom>
      <diagonal/>
    </border>
    <border>
      <left style="thin">
        <color indexed="8"/>
      </left>
      <right/>
      <top style="hair">
        <color indexed="8"/>
      </top>
      <bottom style="thin">
        <color auto="1"/>
      </bottom>
      <diagonal/>
    </border>
    <border>
      <left style="medium">
        <color indexed="8"/>
      </left>
      <right style="medium">
        <color auto="1"/>
      </right>
      <top style="hair">
        <color indexed="8"/>
      </top>
      <bottom style="thin">
        <color auto="1"/>
      </bottom>
      <diagonal/>
    </border>
    <border>
      <left style="medium">
        <color indexed="8"/>
      </left>
      <right style="medium">
        <color indexed="8"/>
      </right>
      <top/>
      <bottom style="thin">
        <color auto="1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hair">
        <color indexed="8"/>
      </top>
      <bottom style="hair">
        <color indexed="8"/>
      </bottom>
      <diagonal/>
    </border>
    <border>
      <left style="medium">
        <color indexed="8"/>
      </left>
      <right/>
      <top style="hair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hair">
        <color indexed="8"/>
      </top>
      <bottom style="medium">
        <color indexed="8"/>
      </bottom>
      <diagonal/>
    </border>
    <border>
      <left/>
      <right style="thin">
        <color indexed="8"/>
      </right>
      <top style="hair">
        <color indexed="8"/>
      </top>
      <bottom style="medium">
        <color indexed="8"/>
      </bottom>
      <diagonal/>
    </border>
    <border>
      <left/>
      <right/>
      <top style="hair">
        <color indexed="8"/>
      </top>
      <bottom style="medium">
        <color indexed="8"/>
      </bottom>
      <diagonal/>
    </border>
    <border>
      <left/>
      <right style="medium">
        <color indexed="8"/>
      </right>
      <top style="hair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hair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auto="1"/>
      </right>
      <top style="hair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/>
      <right/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thin">
        <color indexed="8"/>
      </left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50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3" fillId="0" borderId="0" xfId="0" applyFont="1" applyBorder="1" applyAlignment="1" applyProtection="1">
      <alignment horizontal="left" vertical="center"/>
      <protection locked="0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4" xfId="0" applyFont="1" applyBorder="1" applyAlignment="1" applyProtection="1">
      <alignment horizontal="center" vertical="center"/>
      <protection locked="0"/>
    </xf>
    <xf numFmtId="2" fontId="2" fillId="0" borderId="4" xfId="0" applyNumberFormat="1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/>
    </xf>
    <xf numFmtId="0" fontId="0" fillId="0" borderId="8" xfId="0" applyFont="1" applyBorder="1" applyAlignment="1">
      <alignment horizontal="center" vertical="center"/>
    </xf>
    <xf numFmtId="0" fontId="2" fillId="2" borderId="3" xfId="0" applyFont="1" applyFill="1" applyBorder="1" applyAlignment="1" applyProtection="1">
      <alignment horizontal="center" vertical="center"/>
      <protection locked="0"/>
    </xf>
    <xf numFmtId="0" fontId="2" fillId="2" borderId="9" xfId="0" applyFont="1" applyFill="1" applyBorder="1" applyAlignment="1" applyProtection="1">
      <alignment horizontal="center" vertical="center"/>
      <protection locked="0"/>
    </xf>
    <xf numFmtId="0" fontId="2" fillId="2" borderId="10" xfId="0" applyFont="1" applyFill="1" applyBorder="1" applyAlignment="1" applyProtection="1">
      <alignment horizontal="center" vertical="center"/>
      <protection locked="0"/>
    </xf>
    <xf numFmtId="0" fontId="2" fillId="2" borderId="11" xfId="0" applyFont="1" applyFill="1" applyBorder="1" applyAlignment="1" applyProtection="1">
      <alignment horizontal="center" vertical="center"/>
      <protection locked="0"/>
    </xf>
    <xf numFmtId="0" fontId="2" fillId="2" borderId="1" xfId="0" applyFont="1" applyFill="1" applyBorder="1" applyAlignment="1" applyProtection="1">
      <alignment horizontal="center" vertical="center"/>
      <protection locked="0"/>
    </xf>
    <xf numFmtId="0" fontId="2" fillId="2" borderId="12" xfId="0" applyFont="1" applyFill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2" fillId="2" borderId="13" xfId="0" applyFont="1" applyFill="1" applyBorder="1" applyAlignment="1">
      <alignment horizontal="center" vertical="center"/>
    </xf>
    <xf numFmtId="0" fontId="0" fillId="3" borderId="14" xfId="0" applyFill="1" applyBorder="1" applyAlignment="1">
      <alignment horizontal="center"/>
    </xf>
    <xf numFmtId="0" fontId="0" fillId="3" borderId="15" xfId="0" applyFont="1" applyFill="1" applyBorder="1" applyAlignment="1">
      <alignment horizontal="center"/>
    </xf>
    <xf numFmtId="0" fontId="2" fillId="3" borderId="16" xfId="0" applyFont="1" applyFill="1" applyBorder="1" applyAlignment="1" applyProtection="1">
      <alignment horizontal="center" vertical="center"/>
      <protection locked="0"/>
    </xf>
    <xf numFmtId="0" fontId="2" fillId="3" borderId="17" xfId="0" applyFont="1" applyFill="1" applyBorder="1" applyAlignment="1" applyProtection="1">
      <alignment horizontal="center" vertical="center"/>
      <protection locked="0"/>
    </xf>
    <xf numFmtId="0" fontId="2" fillId="3" borderId="18" xfId="0" applyFont="1" applyFill="1" applyBorder="1" applyAlignment="1" applyProtection="1">
      <alignment horizontal="center" vertical="center"/>
      <protection locked="0"/>
    </xf>
    <xf numFmtId="0" fontId="2" fillId="3" borderId="19" xfId="0" applyFont="1" applyFill="1" applyBorder="1" applyAlignment="1" applyProtection="1">
      <alignment horizontal="center" vertical="center"/>
      <protection locked="0"/>
    </xf>
    <xf numFmtId="0" fontId="2" fillId="3" borderId="20" xfId="0" applyFont="1" applyFill="1" applyBorder="1" applyAlignment="1" applyProtection="1">
      <alignment horizontal="center" vertical="center"/>
      <protection locked="0"/>
    </xf>
    <xf numFmtId="0" fontId="2" fillId="3" borderId="21" xfId="0" applyFont="1" applyFill="1" applyBorder="1" applyAlignment="1" applyProtection="1">
      <alignment horizontal="center" vertical="center"/>
      <protection locked="0"/>
    </xf>
    <xf numFmtId="0" fontId="2" fillId="0" borderId="22" xfId="0" applyFont="1" applyFill="1" applyBorder="1" applyAlignment="1" applyProtection="1">
      <alignment horizontal="center" vertical="center"/>
      <protection locked="0"/>
    </xf>
    <xf numFmtId="0" fontId="2" fillId="0" borderId="23" xfId="0" applyFont="1" applyFill="1" applyBorder="1" applyAlignment="1" applyProtection="1">
      <alignment horizontal="center" vertical="center"/>
      <protection locked="0"/>
    </xf>
    <xf numFmtId="0" fontId="2" fillId="0" borderId="23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0" fillId="3" borderId="25" xfId="0" applyFill="1" applyBorder="1" applyAlignment="1">
      <alignment horizontal="center"/>
    </xf>
    <xf numFmtId="0" fontId="0" fillId="3" borderId="26" xfId="0" applyFont="1" applyFill="1" applyBorder="1" applyAlignment="1">
      <alignment horizontal="center"/>
    </xf>
    <xf numFmtId="0" fontId="2" fillId="3" borderId="27" xfId="0" applyFont="1" applyFill="1" applyBorder="1" applyAlignment="1" applyProtection="1">
      <alignment horizontal="center" vertical="center"/>
      <protection locked="0"/>
    </xf>
    <xf numFmtId="0" fontId="2" fillId="3" borderId="28" xfId="0" applyFont="1" applyFill="1" applyBorder="1" applyAlignment="1" applyProtection="1">
      <alignment horizontal="center" vertical="center"/>
      <protection locked="0"/>
    </xf>
    <xf numFmtId="0" fontId="2" fillId="3" borderId="29" xfId="0" applyFont="1" applyFill="1" applyBorder="1" applyAlignment="1" applyProtection="1">
      <alignment horizontal="center" vertical="center"/>
      <protection locked="0"/>
    </xf>
    <xf numFmtId="0" fontId="2" fillId="3" borderId="30" xfId="0" applyFont="1" applyFill="1" applyBorder="1" applyAlignment="1" applyProtection="1">
      <alignment horizontal="center" vertical="center"/>
      <protection locked="0"/>
    </xf>
    <xf numFmtId="0" fontId="2" fillId="3" borderId="31" xfId="0" applyFont="1" applyFill="1" applyBorder="1" applyAlignment="1" applyProtection="1">
      <alignment horizontal="center" vertical="center"/>
      <protection locked="0"/>
    </xf>
    <xf numFmtId="0" fontId="2" fillId="0" borderId="28" xfId="0" applyFont="1" applyFill="1" applyBorder="1" applyAlignment="1" applyProtection="1">
      <alignment horizontal="center" vertical="center"/>
      <protection locked="0"/>
    </xf>
    <xf numFmtId="0" fontId="2" fillId="0" borderId="29" xfId="0" applyFont="1" applyFill="1" applyBorder="1" applyAlignment="1" applyProtection="1">
      <alignment horizontal="center" vertical="center"/>
      <protection locked="0"/>
    </xf>
    <xf numFmtId="0" fontId="2" fillId="0" borderId="32" xfId="0" applyFont="1" applyFill="1" applyBorder="1" applyAlignment="1" applyProtection="1">
      <alignment horizontal="center" vertical="center"/>
      <protection locked="0"/>
    </xf>
    <xf numFmtId="0" fontId="2" fillId="0" borderId="13" xfId="0" applyFont="1" applyBorder="1" applyAlignment="1">
      <alignment horizontal="center" vertical="center"/>
    </xf>
    <xf numFmtId="0" fontId="0" fillId="3" borderId="33" xfId="0" applyFont="1" applyFill="1" applyBorder="1" applyAlignment="1">
      <alignment horizontal="center"/>
    </xf>
    <xf numFmtId="0" fontId="2" fillId="3" borderId="34" xfId="0" applyFont="1" applyFill="1" applyBorder="1" applyAlignment="1" applyProtection="1">
      <alignment horizontal="center" vertical="center"/>
      <protection locked="0"/>
    </xf>
    <xf numFmtId="0" fontId="2" fillId="3" borderId="35" xfId="0" applyFont="1" applyFill="1" applyBorder="1" applyAlignment="1" applyProtection="1">
      <alignment horizontal="center" vertical="center"/>
      <protection locked="0"/>
    </xf>
    <xf numFmtId="0" fontId="2" fillId="3" borderId="36" xfId="0" applyFont="1" applyFill="1" applyBorder="1" applyAlignment="1" applyProtection="1">
      <alignment horizontal="center" vertical="center"/>
      <protection locked="0"/>
    </xf>
    <xf numFmtId="0" fontId="2" fillId="3" borderId="37" xfId="0" applyFont="1" applyFill="1" applyBorder="1" applyAlignment="1" applyProtection="1">
      <alignment horizontal="center" vertical="center"/>
      <protection locked="0"/>
    </xf>
    <xf numFmtId="0" fontId="2" fillId="3" borderId="38" xfId="0" applyFont="1" applyFill="1" applyBorder="1" applyAlignment="1" applyProtection="1">
      <alignment horizontal="center" vertical="center"/>
      <protection locked="0"/>
    </xf>
    <xf numFmtId="0" fontId="2" fillId="0" borderId="35" xfId="0" applyFont="1" applyFill="1" applyBorder="1" applyAlignment="1" applyProtection="1">
      <alignment horizontal="center" vertical="center"/>
      <protection locked="0"/>
    </xf>
    <xf numFmtId="0" fontId="2" fillId="0" borderId="36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0" fillId="3" borderId="40" xfId="0" applyFont="1" applyFill="1" applyBorder="1" applyAlignment="1">
      <alignment horizontal="center"/>
    </xf>
    <xf numFmtId="0" fontId="2" fillId="3" borderId="41" xfId="0" applyFont="1" applyFill="1" applyBorder="1" applyAlignment="1" applyProtection="1">
      <alignment horizontal="center" vertical="center"/>
      <protection locked="0"/>
    </xf>
    <xf numFmtId="0" fontId="2" fillId="3" borderId="42" xfId="0" applyFont="1" applyFill="1" applyBorder="1" applyAlignment="1" applyProtection="1">
      <alignment horizontal="center" vertical="center"/>
      <protection locked="0"/>
    </xf>
    <xf numFmtId="0" fontId="2" fillId="3" borderId="43" xfId="0" applyFont="1" applyFill="1" applyBorder="1" applyAlignment="1" applyProtection="1">
      <alignment horizontal="center" vertical="center"/>
      <protection locked="0"/>
    </xf>
    <xf numFmtId="0" fontId="2" fillId="3" borderId="44" xfId="0" applyFont="1" applyFill="1" applyBorder="1" applyAlignment="1" applyProtection="1">
      <alignment horizontal="center" vertical="center"/>
      <protection locked="0"/>
    </xf>
    <xf numFmtId="0" fontId="2" fillId="3" borderId="45" xfId="0" applyFont="1" applyFill="1" applyBorder="1" applyAlignment="1" applyProtection="1">
      <alignment horizontal="center" vertical="center"/>
      <protection locked="0"/>
    </xf>
    <xf numFmtId="0" fontId="2" fillId="0" borderId="42" xfId="0" applyFont="1" applyFill="1" applyBorder="1" applyAlignment="1" applyProtection="1">
      <alignment horizontal="center" vertical="center"/>
      <protection locked="0"/>
    </xf>
    <xf numFmtId="0" fontId="2" fillId="0" borderId="43" xfId="0" applyFont="1" applyFill="1" applyBorder="1" applyAlignment="1" applyProtection="1">
      <alignment horizontal="center" vertical="center"/>
      <protection locked="0"/>
    </xf>
    <xf numFmtId="0" fontId="2" fillId="0" borderId="46" xfId="0" applyFont="1" applyFill="1" applyBorder="1" applyAlignment="1" applyProtection="1">
      <alignment horizontal="center" vertical="center"/>
      <protection locked="0"/>
    </xf>
    <xf numFmtId="0" fontId="2" fillId="0" borderId="47" xfId="0" applyFont="1" applyBorder="1" applyAlignment="1">
      <alignment horizontal="center" vertical="center"/>
    </xf>
    <xf numFmtId="0" fontId="2" fillId="3" borderId="39" xfId="0" applyFont="1" applyFill="1" applyBorder="1" applyAlignment="1" applyProtection="1">
      <alignment horizontal="center" vertical="center"/>
      <protection locked="0"/>
    </xf>
    <xf numFmtId="0" fontId="2" fillId="3" borderId="46" xfId="0" applyFont="1" applyFill="1" applyBorder="1" applyAlignment="1" applyProtection="1">
      <alignment horizontal="center" vertical="center"/>
      <protection locked="0"/>
    </xf>
    <xf numFmtId="0" fontId="2" fillId="3" borderId="32" xfId="0" applyFont="1" applyFill="1" applyBorder="1" applyAlignment="1" applyProtection="1">
      <alignment horizontal="center" vertical="center"/>
      <protection locked="0"/>
    </xf>
    <xf numFmtId="0" fontId="0" fillId="3" borderId="40" xfId="0" applyFont="1" applyFill="1" applyBorder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0" fontId="0" fillId="3" borderId="26" xfId="0" applyFont="1" applyFill="1" applyBorder="1" applyAlignment="1">
      <alignment horizontal="center" vertical="center"/>
    </xf>
    <xf numFmtId="0" fontId="2" fillId="0" borderId="48" xfId="0" applyFont="1" applyBorder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0" fontId="0" fillId="3" borderId="33" xfId="0" applyFont="1" applyFill="1" applyBorder="1" applyAlignment="1">
      <alignment horizontal="center" vertical="center"/>
    </xf>
    <xf numFmtId="0" fontId="2" fillId="3" borderId="25" xfId="0" applyFont="1" applyFill="1" applyBorder="1" applyAlignment="1">
      <alignment horizontal="center"/>
    </xf>
    <xf numFmtId="0" fontId="0" fillId="3" borderId="50" xfId="0" applyFont="1" applyFill="1" applyBorder="1" applyAlignment="1">
      <alignment horizontal="center" vertical="center"/>
    </xf>
    <xf numFmtId="0" fontId="2" fillId="3" borderId="51" xfId="0" applyFont="1" applyFill="1" applyBorder="1" applyAlignment="1">
      <alignment horizontal="center"/>
    </xf>
    <xf numFmtId="0" fontId="0" fillId="3" borderId="52" xfId="0" applyFont="1" applyFill="1" applyBorder="1" applyAlignment="1">
      <alignment horizontal="center" vertical="center"/>
    </xf>
    <xf numFmtId="0" fontId="2" fillId="3" borderId="53" xfId="0" applyFont="1" applyFill="1" applyBorder="1" applyAlignment="1" applyProtection="1">
      <alignment horizontal="center" vertical="center"/>
      <protection locked="0"/>
    </xf>
    <xf numFmtId="0" fontId="2" fillId="3" borderId="54" xfId="0" applyFont="1" applyFill="1" applyBorder="1" applyAlignment="1" applyProtection="1">
      <alignment horizontal="center" vertical="center"/>
      <protection locked="0"/>
    </xf>
    <xf numFmtId="0" fontId="2" fillId="3" borderId="55" xfId="0" applyFont="1" applyFill="1" applyBorder="1" applyAlignment="1" applyProtection="1">
      <alignment horizontal="center" vertical="center"/>
      <protection locked="0"/>
    </xf>
    <xf numFmtId="0" fontId="2" fillId="3" borderId="56" xfId="0" applyFont="1" applyFill="1" applyBorder="1" applyAlignment="1" applyProtection="1">
      <alignment horizontal="center" vertical="center"/>
      <protection locked="0"/>
    </xf>
    <xf numFmtId="0" fontId="2" fillId="3" borderId="57" xfId="0" applyFont="1" applyFill="1" applyBorder="1" applyAlignment="1" applyProtection="1">
      <alignment horizontal="center" vertical="center"/>
      <protection locked="0"/>
    </xf>
    <xf numFmtId="0" fontId="2" fillId="0" borderId="58" xfId="0" applyFont="1" applyBorder="1" applyAlignment="1">
      <alignment horizontal="center" vertical="center"/>
    </xf>
    <xf numFmtId="0" fontId="2" fillId="0" borderId="59" xfId="0" applyFont="1" applyBorder="1" applyAlignment="1">
      <alignment horizontal="center"/>
    </xf>
    <xf numFmtId="0" fontId="0" fillId="0" borderId="59" xfId="0" applyFont="1" applyBorder="1" applyAlignment="1">
      <alignment horizontal="center" vertical="center"/>
    </xf>
    <xf numFmtId="0" fontId="0" fillId="2" borderId="60" xfId="0" applyFont="1" applyFill="1" applyBorder="1" applyAlignment="1">
      <alignment horizontal="center" vertical="center"/>
    </xf>
    <xf numFmtId="0" fontId="2" fillId="0" borderId="61" xfId="0" applyFont="1" applyBorder="1" applyAlignment="1">
      <alignment horizontal="center" vertical="center"/>
    </xf>
    <xf numFmtId="0" fontId="2" fillId="0" borderId="62" xfId="0" applyFont="1" applyBorder="1" applyAlignment="1">
      <alignment horizontal="center" vertical="center"/>
    </xf>
    <xf numFmtId="0" fontId="2" fillId="0" borderId="63" xfId="0" applyFont="1" applyBorder="1" applyAlignment="1">
      <alignment horizontal="center" vertical="center"/>
    </xf>
    <xf numFmtId="0" fontId="2" fillId="0" borderId="64" xfId="0" applyFont="1" applyBorder="1" applyAlignment="1">
      <alignment horizontal="center" vertical="center"/>
    </xf>
    <xf numFmtId="0" fontId="2" fillId="0" borderId="60" xfId="0" applyFont="1" applyBorder="1" applyAlignment="1">
      <alignment horizontal="center" vertical="center"/>
    </xf>
    <xf numFmtId="0" fontId="2" fillId="2" borderId="60" xfId="0" applyFont="1" applyFill="1" applyBorder="1" applyAlignment="1">
      <alignment horizontal="center" vertical="center"/>
    </xf>
    <xf numFmtId="0" fontId="2" fillId="0" borderId="65" xfId="0" applyFont="1" applyBorder="1" applyAlignment="1">
      <alignment horizontal="center" vertical="center"/>
    </xf>
    <xf numFmtId="0" fontId="2" fillId="0" borderId="66" xfId="0" applyFont="1" applyBorder="1" applyAlignment="1">
      <alignment horizontal="center" vertical="center"/>
    </xf>
    <xf numFmtId="0" fontId="2" fillId="0" borderId="59" xfId="0" applyFont="1" applyBorder="1" applyAlignment="1">
      <alignment horizontal="center" vertical="center"/>
    </xf>
    <xf numFmtId="0" fontId="2" fillId="0" borderId="67" xfId="0" applyFont="1" applyBorder="1" applyAlignment="1">
      <alignment horizontal="center" vertical="center"/>
    </xf>
    <xf numFmtId="0" fontId="2" fillId="0" borderId="68" xfId="0" applyFont="1" applyBorder="1" applyAlignment="1">
      <alignment horizontal="center" vertical="center"/>
    </xf>
    <xf numFmtId="0" fontId="2" fillId="0" borderId="69" xfId="0" applyFont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0" fontId="0" fillId="0" borderId="0" xfId="0" applyFont="1"/>
    <xf numFmtId="0" fontId="0" fillId="0" borderId="73" xfId="0" applyBorder="1" applyAlignment="1">
      <alignment horizontal="center"/>
    </xf>
    <xf numFmtId="165" fontId="0" fillId="0" borderId="73" xfId="0" applyNumberFormat="1" applyBorder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 vertical="center"/>
    </xf>
    <xf numFmtId="0" fontId="2" fillId="0" borderId="70" xfId="0" applyFont="1" applyBorder="1" applyAlignment="1"/>
    <xf numFmtId="0" fontId="0" fillId="0" borderId="71" xfId="0" applyBorder="1" applyAlignment="1"/>
    <xf numFmtId="0" fontId="0" fillId="0" borderId="72" xfId="0" applyBorder="1" applyAlignment="1"/>
    <xf numFmtId="0" fontId="2" fillId="0" borderId="0" xfId="0" applyNumberFormat="1" applyFont="1"/>
    <xf numFmtId="0" fontId="2" fillId="0" borderId="49" xfId="0" applyFont="1" applyBorder="1" applyAlignment="1" applyProtection="1">
      <alignment horizontal="left" vertical="center" wrapText="1"/>
      <protection locked="0"/>
    </xf>
    <xf numFmtId="0" fontId="2" fillId="0" borderId="4" xfId="0" applyFont="1" applyBorder="1" applyAlignment="1" applyProtection="1">
      <alignment horizontal="justify" vertical="center" wrapText="1"/>
      <protection locked="0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left" vertical="center"/>
    </xf>
    <xf numFmtId="0" fontId="3" fillId="0" borderId="0" xfId="0" applyFont="1" applyBorder="1" applyAlignment="1" applyProtection="1">
      <alignment horizontal="left" vertical="center"/>
      <protection locked="0"/>
    </xf>
    <xf numFmtId="164" fontId="3" fillId="0" borderId="0" xfId="0" applyNumberFormat="1" applyFont="1" applyBorder="1" applyAlignment="1" applyProtection="1">
      <alignment horizontal="left" vertical="center"/>
      <protection locked="0"/>
    </xf>
    <xf numFmtId="0" fontId="2" fillId="0" borderId="0" xfId="0" applyFont="1" applyBorder="1" applyAlignment="1">
      <alignment vertical="center"/>
    </xf>
    <xf numFmtId="0" fontId="2" fillId="2" borderId="5" xfId="0" applyFont="1" applyFill="1" applyBorder="1" applyAlignment="1">
      <alignment horizontal="center" vertical="center"/>
    </xf>
    <xf numFmtId="0" fontId="2" fillId="0" borderId="2" xfId="0" applyFont="1" applyBorder="1" applyAlignment="1" applyProtection="1">
      <alignment horizontal="left" vertical="center" wrapText="1"/>
      <protection locked="0"/>
    </xf>
    <xf numFmtId="0" fontId="2" fillId="0" borderId="70" xfId="0" applyFont="1" applyBorder="1" applyAlignment="1"/>
    <xf numFmtId="0" fontId="0" fillId="0" borderId="71" xfId="0" applyBorder="1" applyAlignment="1"/>
    <xf numFmtId="0" fontId="0" fillId="0" borderId="72" xfId="0" applyBorder="1" applyAlignment="1"/>
    <xf numFmtId="0" fontId="2" fillId="0" borderId="1" xfId="0" applyFont="1" applyBorder="1" applyAlignment="1">
      <alignment vertical="top" wrapText="1"/>
    </xf>
    <xf numFmtId="0" fontId="2" fillId="0" borderId="9" xfId="0" applyFont="1" applyBorder="1" applyAlignment="1">
      <alignment vertical="top" wrapText="1"/>
    </xf>
    <xf numFmtId="0" fontId="2" fillId="0" borderId="3" xfId="0" applyFont="1" applyBorder="1" applyAlignment="1">
      <alignment vertical="top" wrapText="1"/>
    </xf>
    <xf numFmtId="0" fontId="2" fillId="0" borderId="74" xfId="0" applyFont="1" applyBorder="1" applyAlignment="1">
      <alignment vertical="top" wrapText="1"/>
    </xf>
    <xf numFmtId="0" fontId="2" fillId="0" borderId="0" xfId="0" applyFont="1" applyBorder="1" applyAlignment="1">
      <alignment vertical="top" wrapText="1"/>
    </xf>
    <xf numFmtId="0" fontId="2" fillId="0" borderId="75" xfId="0" applyFont="1" applyBorder="1" applyAlignment="1">
      <alignment vertical="top" wrapText="1"/>
    </xf>
    <xf numFmtId="0" fontId="2" fillId="0" borderId="76" xfId="0" applyFont="1" applyBorder="1" applyAlignment="1">
      <alignment vertical="top" wrapText="1"/>
    </xf>
    <xf numFmtId="0" fontId="2" fillId="0" borderId="48" xfId="0" applyFont="1" applyBorder="1" applyAlignment="1">
      <alignment vertical="top" wrapText="1"/>
    </xf>
    <xf numFmtId="0" fontId="2" fillId="0" borderId="77" xfId="0" applyFont="1" applyBorder="1" applyAlignment="1">
      <alignment vertical="top" wrapText="1"/>
    </xf>
    <xf numFmtId="0" fontId="2" fillId="0" borderId="78" xfId="0" applyFont="1" applyBorder="1" applyAlignment="1">
      <alignment vertical="top"/>
    </xf>
    <xf numFmtId="0" fontId="2" fillId="0" borderId="79" xfId="0" applyFont="1" applyBorder="1" applyAlignment="1">
      <alignment vertical="top"/>
    </xf>
    <xf numFmtId="0" fontId="2" fillId="0" borderId="80" xfId="0" applyFont="1" applyBorder="1" applyAlignment="1">
      <alignment vertical="top"/>
    </xf>
    <xf numFmtId="0" fontId="2" fillId="0" borderId="81" xfId="0" applyFont="1" applyBorder="1" applyAlignment="1">
      <alignment vertical="top"/>
    </xf>
    <xf numFmtId="0" fontId="2" fillId="0" borderId="0" xfId="0" applyFont="1" applyBorder="1" applyAlignment="1">
      <alignment vertical="top"/>
    </xf>
    <xf numFmtId="0" fontId="2" fillId="0" borderId="82" xfId="0" applyFont="1" applyBorder="1" applyAlignment="1">
      <alignment vertical="top"/>
    </xf>
    <xf numFmtId="0" fontId="2" fillId="0" borderId="83" xfId="0" applyFont="1" applyBorder="1" applyAlignment="1">
      <alignment vertical="top"/>
    </xf>
    <xf numFmtId="0" fontId="2" fillId="0" borderId="23" xfId="0" applyFont="1" applyBorder="1" applyAlignment="1">
      <alignment vertical="top"/>
    </xf>
    <xf numFmtId="0" fontId="2" fillId="0" borderId="84" xfId="0" applyFont="1" applyBorder="1" applyAlignment="1">
      <alignment vertical="top"/>
    </xf>
    <xf numFmtId="0" fontId="2" fillId="0" borderId="78" xfId="0" applyFont="1" applyBorder="1" applyAlignment="1">
      <alignment vertical="top" wrapText="1"/>
    </xf>
    <xf numFmtId="0" fontId="2" fillId="0" borderId="79" xfId="0" applyFont="1" applyBorder="1" applyAlignment="1">
      <alignment vertical="top" wrapText="1"/>
    </xf>
    <xf numFmtId="0" fontId="2" fillId="0" borderId="80" xfId="0" applyFont="1" applyBorder="1" applyAlignment="1">
      <alignment vertical="top" wrapText="1"/>
    </xf>
    <xf numFmtId="0" fontId="2" fillId="0" borderId="81" xfId="0" applyFont="1" applyBorder="1" applyAlignment="1">
      <alignment vertical="top" wrapText="1"/>
    </xf>
    <xf numFmtId="0" fontId="2" fillId="0" borderId="82" xfId="0" applyFont="1" applyBorder="1" applyAlignment="1">
      <alignment vertical="top" wrapText="1"/>
    </xf>
    <xf numFmtId="0" fontId="2" fillId="0" borderId="83" xfId="0" applyFont="1" applyBorder="1" applyAlignment="1">
      <alignment vertical="top" wrapText="1"/>
    </xf>
    <xf numFmtId="0" fontId="2" fillId="0" borderId="23" xfId="0" applyFont="1" applyBorder="1" applyAlignment="1">
      <alignment vertical="top" wrapText="1"/>
    </xf>
    <xf numFmtId="0" fontId="2" fillId="0" borderId="84" xfId="0" applyFont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F88"/>
  <sheetViews>
    <sheetView tabSelected="1" zoomScale="90" zoomScaleNormal="90" zoomScalePageLayoutView="90" workbookViewId="0">
      <selection activeCell="N18" sqref="N18"/>
    </sheetView>
  </sheetViews>
  <sheetFormatPr baseColWidth="10" defaultColWidth="11" defaultRowHeight="13" x14ac:dyDescent="0"/>
  <cols>
    <col min="1" max="1" width="7.140625" style="6" bestFit="1" customWidth="1"/>
    <col min="2" max="2" width="6" style="103" customWidth="1"/>
    <col min="3" max="20" width="4.85546875" style="5" customWidth="1"/>
    <col min="21" max="21" width="11.5703125" style="5" bestFit="1" customWidth="1"/>
    <col min="22" max="23" width="3.85546875" style="5" customWidth="1"/>
    <col min="24" max="24" width="5.7109375" style="5" bestFit="1" customWidth="1"/>
    <col min="25" max="25" width="9.5703125" style="5" bestFit="1" customWidth="1"/>
    <col min="26" max="26" width="10.140625" style="5" customWidth="1"/>
    <col min="27" max="27" width="26.28515625" style="5" bestFit="1" customWidth="1"/>
    <col min="28" max="28" width="18" style="5" customWidth="1"/>
    <col min="29" max="31" width="5.85546875" style="5" customWidth="1"/>
    <col min="32" max="32" width="8.42578125" style="5" customWidth="1"/>
    <col min="33" max="33" width="6.7109375" style="5" customWidth="1"/>
    <col min="34" max="16384" width="11" style="5"/>
  </cols>
  <sheetData>
    <row r="1" spans="1:32" ht="25">
      <c r="A1" s="1" t="s">
        <v>0</v>
      </c>
      <c r="B1" s="2"/>
      <c r="C1" s="118" t="s">
        <v>37</v>
      </c>
      <c r="D1" s="118"/>
      <c r="E1" s="118"/>
      <c r="F1" s="118"/>
      <c r="G1" s="118"/>
      <c r="H1" s="3"/>
      <c r="I1" s="3"/>
      <c r="J1" s="3"/>
      <c r="K1" s="3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114" t="s">
        <v>1</v>
      </c>
      <c r="AB1" s="114"/>
      <c r="AC1" s="114"/>
      <c r="AD1" s="114"/>
      <c r="AE1" s="114"/>
      <c r="AF1" s="114"/>
    </row>
    <row r="2" spans="1:32">
      <c r="B2" s="2"/>
      <c r="C2" s="115" t="s">
        <v>2</v>
      </c>
      <c r="D2" s="115"/>
      <c r="E2" s="115"/>
      <c r="F2" s="116" t="s">
        <v>3</v>
      </c>
      <c r="G2" s="116"/>
      <c r="H2" s="116"/>
      <c r="I2" s="116"/>
      <c r="J2" s="116"/>
      <c r="K2" s="116"/>
      <c r="L2" s="4"/>
      <c r="M2" s="4"/>
      <c r="N2"/>
      <c r="O2"/>
      <c r="P2"/>
      <c r="Q2"/>
      <c r="R2"/>
      <c r="S2"/>
      <c r="T2"/>
      <c r="U2"/>
      <c r="V2"/>
      <c r="W2"/>
      <c r="X2" s="4"/>
      <c r="Y2" s="4"/>
      <c r="Z2" s="4" t="s">
        <v>4</v>
      </c>
      <c r="AA2" s="4" t="s">
        <v>5</v>
      </c>
      <c r="AB2" s="7" t="s">
        <v>6</v>
      </c>
      <c r="AC2" s="8" t="s">
        <v>7</v>
      </c>
      <c r="AD2" s="9" t="s">
        <v>8</v>
      </c>
      <c r="AE2" s="10" t="s">
        <v>9</v>
      </c>
      <c r="AF2" s="8" t="s">
        <v>10</v>
      </c>
    </row>
    <row r="3" spans="1:32">
      <c r="B3" s="2"/>
      <c r="C3" s="115" t="s">
        <v>11</v>
      </c>
      <c r="D3" s="115"/>
      <c r="E3" s="115"/>
      <c r="F3" s="117">
        <v>42248</v>
      </c>
      <c r="G3" s="117"/>
      <c r="H3" s="117"/>
      <c r="I3" s="117"/>
      <c r="J3" s="117"/>
      <c r="K3" s="117"/>
      <c r="L3" s="4"/>
      <c r="M3" s="4"/>
      <c r="N3"/>
      <c r="O3"/>
      <c r="P3"/>
      <c r="Q3"/>
      <c r="R3"/>
      <c r="S3"/>
      <c r="T3"/>
      <c r="U3"/>
      <c r="V3"/>
      <c r="W3"/>
      <c r="X3" s="4"/>
      <c r="Y3" s="4"/>
      <c r="Z3" s="4"/>
      <c r="AA3" s="11" t="s">
        <v>12</v>
      </c>
      <c r="AB3" s="10">
        <f>IF(AA3=$D$33,$D$34,0)+IF(AA3=$E$33,$E$34,0)</f>
        <v>7</v>
      </c>
      <c r="AC3" s="10">
        <f>IF(AA3=$G$33,$G$34,0)+IF(AA3=$H$33,$H$34,0)+IF(AA3=$I$33,$I$34,0)+IF(AA3=$J$33,$J$34,0)+IF(AA3=$K$33,$K$34,0)</f>
        <v>14</v>
      </c>
      <c r="AD3" s="10">
        <f>IF(AA3=$M$33,$M$34,0)+IF(AA3=$N$33,$N$34,0)+IF(AA3=$O$33,$O$34,0)+IF(AA3=$P$33,$P$34,0)+IF(AA3=$Q$33,$Q$34,0)+IF(AA3=$R$33,$R$34,0)+IF(AA3=$S$33,$S$34,0)+IF(AA3=$T$33,$T$34,0)</f>
        <v>32</v>
      </c>
      <c r="AE3" s="10"/>
      <c r="AF3" s="12">
        <f>AB3*3/2+AC3+AD3</f>
        <v>56.5</v>
      </c>
    </row>
    <row r="4" spans="1:32" ht="14" thickBot="1">
      <c r="B4" s="2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13"/>
      <c r="W4" s="13"/>
      <c r="X4" s="4"/>
      <c r="Y4" s="4"/>
      <c r="Z4" s="4"/>
      <c r="AA4" s="11" t="s">
        <v>34</v>
      </c>
      <c r="AB4" s="10">
        <f>IF(AA4=$D$33,$D$34,0)+IF(AA4=$E$33,$E$34,0)</f>
        <v>0</v>
      </c>
      <c r="AC4" s="10">
        <f>IF(AA4=$G$33,$G$34,0)+IF(AA4=$H$33,$H$34,0)+IF(AA4=$I$33,$I$34,0)+IF(AA4=$J$33,$J$34,0)+IF(AA4=$K$33,$K$34,0)</f>
        <v>14</v>
      </c>
      <c r="AD4" s="10">
        <f>IF(AA4=$M$33,$M$34,0)+IF(AA4=$N$33,$N$34,0)+IF(AA4=$O$33,$O$34,0)+IF(AA4=$P$33,$P$34,0)+IF(AA4=$Q$33,$Q$34,0)+IF(AA4=$R$33,$R$34,0)+IF(AA4=$S$33,$S$34,0)+IF(AA4=$T$33,$T$34,0)</f>
        <v>32</v>
      </c>
      <c r="AE4" s="10"/>
      <c r="AF4" s="12">
        <f>AB4*3/2+AC4+AD4</f>
        <v>46</v>
      </c>
    </row>
    <row r="5" spans="1:32" ht="14" thickBot="1">
      <c r="B5" s="2"/>
      <c r="C5" s="119" t="s">
        <v>13</v>
      </c>
      <c r="D5" s="119"/>
      <c r="E5" s="119"/>
      <c r="F5" s="119" t="s">
        <v>7</v>
      </c>
      <c r="G5" s="119"/>
      <c r="H5" s="119"/>
      <c r="I5" s="119"/>
      <c r="J5" s="119"/>
      <c r="K5" s="119"/>
      <c r="L5" s="119" t="s">
        <v>8</v>
      </c>
      <c r="M5" s="119"/>
      <c r="N5" s="119"/>
      <c r="O5" s="119"/>
      <c r="P5" s="119"/>
      <c r="Q5" s="119"/>
      <c r="R5" s="119"/>
      <c r="S5" s="119"/>
      <c r="T5" s="119"/>
      <c r="U5" s="14" t="s">
        <v>14</v>
      </c>
      <c r="V5" s="13"/>
      <c r="W5" s="13"/>
      <c r="X5" s="4"/>
      <c r="Y5" s="15" t="s">
        <v>15</v>
      </c>
      <c r="Z5" s="4"/>
      <c r="AA5" s="11"/>
      <c r="AB5" s="10">
        <f>IF(AA5=$D$33,$D$34,0)+IF(AA5=$E$33,$E$34,0)</f>
        <v>0</v>
      </c>
      <c r="AC5" s="10">
        <f>IF(AA5=$G$33,$G$34,0)+IF(AA5=$H$33,$H$34,0)+IF(AA5=$I$33,$I$34,0)+IF(AA5=$J$33,$J$34,0)+IF(AA5=$K$33,$K$34,0)</f>
        <v>0</v>
      </c>
      <c r="AD5" s="10">
        <f>IF(AA5=$M$33,$M$34,0)+IF(AA5=$N$33,$N$34,0)+IF(AA5=$O$33,$O$34,0)+IF(AA5=$P$33,$P$34,0)+IF(AA5=$Q$33,$Q$34,0)+IF(AA5=$R$33,$R$34,0)+IF(AA5=$S$33,$S$34,0)+IF(AA5=$T$33,$T$34,0)</f>
        <v>0</v>
      </c>
      <c r="AE5" s="10"/>
      <c r="AF5" s="12">
        <f>AB5*3/2+AC5+AD5</f>
        <v>0</v>
      </c>
    </row>
    <row r="6" spans="1:32" ht="14" thickBot="1">
      <c r="A6" s="16" t="s">
        <v>16</v>
      </c>
      <c r="B6" s="17"/>
      <c r="C6" s="18" t="s">
        <v>17</v>
      </c>
      <c r="D6" s="19" t="s">
        <v>12</v>
      </c>
      <c r="E6" s="20"/>
      <c r="F6" s="18" t="s">
        <v>17</v>
      </c>
      <c r="G6" s="19" t="s">
        <v>18</v>
      </c>
      <c r="H6" s="19" t="s">
        <v>12</v>
      </c>
      <c r="I6" s="19" t="s">
        <v>34</v>
      </c>
      <c r="J6" s="19"/>
      <c r="K6" s="19"/>
      <c r="L6" s="21" t="s">
        <v>17</v>
      </c>
      <c r="M6" s="22" t="s">
        <v>18</v>
      </c>
      <c r="N6" s="19" t="s">
        <v>12</v>
      </c>
      <c r="O6" s="19" t="s">
        <v>34</v>
      </c>
      <c r="P6" s="19" t="s">
        <v>39</v>
      </c>
      <c r="Q6" s="19"/>
      <c r="R6" s="19"/>
      <c r="S6" s="19"/>
      <c r="T6" s="20"/>
      <c r="U6" s="23" t="s">
        <v>17</v>
      </c>
      <c r="V6" s="24"/>
      <c r="W6" s="24"/>
      <c r="X6" s="4"/>
      <c r="Y6" s="25" t="s">
        <v>19</v>
      </c>
      <c r="Z6" s="4"/>
      <c r="AA6" s="11"/>
      <c r="AB6" s="10">
        <f>IF(AA6=$D$33,$D$34,0)+IF(AA6=$E$33,$E$34,0)</f>
        <v>0</v>
      </c>
      <c r="AC6" s="10">
        <f>IF(AA6=$G$33,$G$34,0)+IF(AA6=$H$33,$H$34,0)+IF(AA6=$I$33,$I$34,0)+IF(AA6=$J$33,$J$34,0)+IF(AA6=$K$33,$K$34,0)</f>
        <v>0</v>
      </c>
      <c r="AD6" s="10">
        <f>IF(AA6=$M$33,$M$34,0)+IF(AA6=$N$33,$N$34,0)+IF(AA6=$O$33,$O$34,0)+IF(AA6=$P$33,$P$34,0)+IF(AA6=$Q$33,$Q$34,0)+IF(AA6=$R$33,$R$34,0)+IF(AA6=$S$33,$S$34,0)+IF(AA6=$T$33,$T$34,0)</f>
        <v>0</v>
      </c>
      <c r="AE6" s="10"/>
      <c r="AF6" s="12">
        <f>AB6*3/2+AC6+AD6</f>
        <v>0</v>
      </c>
    </row>
    <row r="7" spans="1:32">
      <c r="A7" s="26"/>
      <c r="B7" s="27"/>
      <c r="C7" s="28"/>
      <c r="D7" s="29"/>
      <c r="E7" s="30"/>
      <c r="F7" s="28"/>
      <c r="G7" s="29"/>
      <c r="H7" s="29"/>
      <c r="I7" s="29"/>
      <c r="J7" s="29"/>
      <c r="K7" s="29"/>
      <c r="L7" s="31"/>
      <c r="M7" s="32"/>
      <c r="N7" s="29"/>
      <c r="O7" s="29"/>
      <c r="P7" s="29"/>
      <c r="Q7" s="29"/>
      <c r="R7" s="29"/>
      <c r="S7" s="29"/>
      <c r="T7" s="30"/>
      <c r="U7" s="33"/>
      <c r="V7" s="34"/>
      <c r="W7" s="35"/>
      <c r="X7" s="36"/>
      <c r="Y7" s="37">
        <f>U7+L7+F7+C7</f>
        <v>0</v>
      </c>
      <c r="Z7" s="4"/>
      <c r="AA7" s="11"/>
      <c r="AB7" s="10">
        <f>IF(AA7=$D$33,$D$34,0)+IF(AA7=$E$33,$E$34,0)</f>
        <v>0</v>
      </c>
      <c r="AC7" s="10">
        <f>IF(AA7=$G$33,$G$34,0)+IF(AA7=$H$33,$H$34,0)+IF(AA7=$I$33,$I$34,0)+IF(AA7=$J$33,$J$34,0)+IF(AA7=$K$33,$K$34,0)</f>
        <v>0</v>
      </c>
      <c r="AD7" s="10">
        <f>IF(AA7=$M$33,$M$34,0)+IF(AA7=$N$33,$N$34,0)+IF(AA7=$O$33,$O$34,0)+IF(AA7=$P$33,$P$34,0)+IF(AA7=$Q$33,$Q$34,0)+IF(AA7=$R$33,$R$34,0)+IF(AA7=$S$33,$S$34,0)+IF(AA7=$T$33,$T$34,0)</f>
        <v>0</v>
      </c>
      <c r="AE7" s="10"/>
      <c r="AF7" s="12">
        <f>AB7*3/2+AC7+AD7</f>
        <v>0</v>
      </c>
    </row>
    <row r="8" spans="1:32">
      <c r="A8" s="38"/>
      <c r="B8" s="39">
        <v>1</v>
      </c>
      <c r="C8" s="40">
        <v>1</v>
      </c>
      <c r="D8" s="41">
        <v>1</v>
      </c>
      <c r="E8" s="42"/>
      <c r="F8" s="40">
        <v>2</v>
      </c>
      <c r="G8" s="41">
        <v>2</v>
      </c>
      <c r="H8" s="41">
        <v>1</v>
      </c>
      <c r="I8" s="41">
        <v>1</v>
      </c>
      <c r="J8" s="41"/>
      <c r="K8" s="41"/>
      <c r="L8" s="43">
        <v>2</v>
      </c>
      <c r="M8" s="44">
        <v>2</v>
      </c>
      <c r="N8" s="41">
        <v>2</v>
      </c>
      <c r="O8" s="41">
        <v>2</v>
      </c>
      <c r="P8" s="45">
        <v>2</v>
      </c>
      <c r="Q8" s="45"/>
      <c r="R8" s="45"/>
      <c r="S8" s="45"/>
      <c r="T8" s="46"/>
      <c r="U8" s="47"/>
      <c r="V8" s="24"/>
      <c r="W8" s="24"/>
      <c r="X8" s="4"/>
      <c r="Y8" s="48">
        <f>U8+L8+F8+C8</f>
        <v>5</v>
      </c>
      <c r="Z8" s="4"/>
      <c r="AA8" s="4"/>
      <c r="AB8" s="4"/>
      <c r="AC8" s="4"/>
      <c r="AD8" s="4"/>
      <c r="AE8" s="4"/>
      <c r="AF8" s="4"/>
    </row>
    <row r="9" spans="1:32">
      <c r="A9" s="38"/>
      <c r="B9" s="49">
        <v>2</v>
      </c>
      <c r="C9" s="50">
        <v>1</v>
      </c>
      <c r="D9" s="51">
        <v>1</v>
      </c>
      <c r="E9" s="52"/>
      <c r="F9" s="50">
        <v>2</v>
      </c>
      <c r="G9" s="51">
        <v>2</v>
      </c>
      <c r="H9" s="51">
        <v>1</v>
      </c>
      <c r="I9" s="51">
        <v>1</v>
      </c>
      <c r="J9" s="51"/>
      <c r="K9" s="51"/>
      <c r="L9" s="53">
        <v>2</v>
      </c>
      <c r="M9" s="54">
        <v>2</v>
      </c>
      <c r="N9" s="51">
        <v>2</v>
      </c>
      <c r="O9" s="51">
        <v>2</v>
      </c>
      <c r="P9" s="55">
        <v>2</v>
      </c>
      <c r="Q9" s="55"/>
      <c r="R9" s="55"/>
      <c r="S9" s="55"/>
      <c r="T9" s="56"/>
      <c r="U9" s="57"/>
      <c r="V9" s="24"/>
      <c r="W9" s="24"/>
      <c r="X9" s="4"/>
      <c r="Y9" s="48">
        <f t="shared" ref="Y9:Y29" si="0">U9+L9+F9+C9</f>
        <v>5</v>
      </c>
      <c r="Z9" s="4"/>
      <c r="AA9" s="4" t="s">
        <v>20</v>
      </c>
      <c r="AB9" s="7" t="s">
        <v>6</v>
      </c>
      <c r="AC9" s="8" t="s">
        <v>7</v>
      </c>
      <c r="AD9" s="9" t="s">
        <v>8</v>
      </c>
      <c r="AE9" s="10" t="s">
        <v>9</v>
      </c>
      <c r="AF9" s="8" t="s">
        <v>10</v>
      </c>
    </row>
    <row r="10" spans="1:32">
      <c r="A10" s="38"/>
      <c r="B10" s="49">
        <v>3</v>
      </c>
      <c r="C10" s="50">
        <v>1</v>
      </c>
      <c r="D10" s="51">
        <v>1</v>
      </c>
      <c r="E10" s="52"/>
      <c r="F10" s="50">
        <v>2</v>
      </c>
      <c r="G10" s="51">
        <v>2</v>
      </c>
      <c r="H10" s="51">
        <v>1</v>
      </c>
      <c r="I10" s="51">
        <v>1</v>
      </c>
      <c r="J10" s="51"/>
      <c r="K10" s="51"/>
      <c r="L10" s="53">
        <v>2</v>
      </c>
      <c r="M10" s="54">
        <v>2</v>
      </c>
      <c r="N10" s="51">
        <v>2</v>
      </c>
      <c r="O10" s="51">
        <v>2</v>
      </c>
      <c r="P10" s="55">
        <v>2</v>
      </c>
      <c r="Q10" s="55"/>
      <c r="R10" s="55"/>
      <c r="S10" s="55"/>
      <c r="T10" s="56"/>
      <c r="U10" s="57"/>
      <c r="V10" s="24"/>
      <c r="W10" s="24"/>
      <c r="X10" s="4"/>
      <c r="Y10" s="48">
        <f t="shared" si="0"/>
        <v>5</v>
      </c>
      <c r="Z10" s="4"/>
      <c r="AA10" s="11" t="s">
        <v>18</v>
      </c>
      <c r="AB10" s="10">
        <f>IF(AA10=$D$33,$D$34,0)+IF(AA10=$E$33,$E$34,0)</f>
        <v>0</v>
      </c>
      <c r="AC10" s="10">
        <f>IF(AA10=$G$33,$G$34,0)+IF(AA10=$H$33,$H$34,0)+IF(AA10=$I$33,$I$34,0)+IF(AA10=$J$33,$J$34,0)+IF(AA10=$K$33,$K$34,0)</f>
        <v>28</v>
      </c>
      <c r="AD10" s="10">
        <f>IF(AA10=$M$33,$M$34,0)+IF(AA10=$N$33,$N$34,0)+IF(AA10=$O$33,$O$34,0)+IF(AA10=$P$33,$P$34,0)+IF(AA10=$Q$33,$Q$34,0)+IF(AA10=$R$33,$R$34,0)+IF(AA10=$S$33,$S$34,0)+IF(AA10=$T$33,$T$34,0)</f>
        <v>32</v>
      </c>
      <c r="AE10" s="10"/>
      <c r="AF10" s="12">
        <f>AB10*3/2+AC10+AD10</f>
        <v>60</v>
      </c>
    </row>
    <row r="11" spans="1:32">
      <c r="A11" s="38"/>
      <c r="B11" s="58">
        <v>4</v>
      </c>
      <c r="C11" s="59">
        <v>1</v>
      </c>
      <c r="D11" s="60">
        <v>1</v>
      </c>
      <c r="E11" s="61"/>
      <c r="F11" s="59">
        <v>2</v>
      </c>
      <c r="G11" s="60">
        <v>2</v>
      </c>
      <c r="H11" s="60">
        <v>1</v>
      </c>
      <c r="I11" s="60">
        <v>1</v>
      </c>
      <c r="J11" s="60"/>
      <c r="K11" s="60"/>
      <c r="L11" s="62">
        <v>2</v>
      </c>
      <c r="M11" s="63">
        <v>2</v>
      </c>
      <c r="N11" s="60">
        <v>2</v>
      </c>
      <c r="O11" s="60">
        <v>2</v>
      </c>
      <c r="P11" s="64">
        <v>2</v>
      </c>
      <c r="Q11" s="64"/>
      <c r="R11" s="64"/>
      <c r="S11" s="64"/>
      <c r="T11" s="65"/>
      <c r="U11" s="66"/>
      <c r="V11" s="35"/>
      <c r="W11" s="35"/>
      <c r="X11" s="36"/>
      <c r="Y11" s="67">
        <f t="shared" si="0"/>
        <v>5</v>
      </c>
      <c r="Z11" s="4"/>
      <c r="AA11" s="11" t="s">
        <v>39</v>
      </c>
      <c r="AB11" s="10">
        <f>IF(AA11=$D$33,$D$34,0)+IF(AA11=$E$33,$E$34,0)</f>
        <v>0</v>
      </c>
      <c r="AC11" s="10">
        <f>IF(AA11=$G$33,$G$34,0)+IF(AA11=$H$33,$H$34,0)+IF(AA11=$I$33,$I$34,0)+IF(AA11=$J$33,$J$34,0)+IF(AA11=$K$33,$K$34,0)</f>
        <v>0</v>
      </c>
      <c r="AD11" s="10">
        <f>IF(AA11=$M$33,$M$34,0)+IF(AA11=$N$33,$N$34,0)+IF(AA11=$O$33,$O$34,0)+IF(AA11=$P$33,$P$34,0)+IF(AA11=$Q$33,$Q$34,0)+IF(AA11=$R$33,$R$34,0)+IF(AA11=$S$33,$S$34,0)+IF(AA11=$T$33,$T$34,0)</f>
        <v>32</v>
      </c>
      <c r="AE11" s="10"/>
      <c r="AF11" s="12">
        <f>AB11*3/2+AC11+AD11</f>
        <v>32</v>
      </c>
    </row>
    <row r="12" spans="1:32">
      <c r="A12" s="38"/>
      <c r="B12" s="39">
        <v>5</v>
      </c>
      <c r="C12" s="40">
        <v>1</v>
      </c>
      <c r="D12" s="41">
        <v>1</v>
      </c>
      <c r="E12" s="42"/>
      <c r="F12" s="40">
        <v>2</v>
      </c>
      <c r="G12" s="41">
        <v>2</v>
      </c>
      <c r="H12" s="41">
        <v>1</v>
      </c>
      <c r="I12" s="41">
        <v>1</v>
      </c>
      <c r="J12" s="41"/>
      <c r="K12" s="41"/>
      <c r="L12" s="43">
        <v>2</v>
      </c>
      <c r="M12" s="44">
        <v>2</v>
      </c>
      <c r="N12" s="41">
        <v>2</v>
      </c>
      <c r="O12" s="41">
        <v>2</v>
      </c>
      <c r="P12" s="45">
        <v>2</v>
      </c>
      <c r="Q12" s="45"/>
      <c r="R12" s="45"/>
      <c r="S12" s="45"/>
      <c r="T12" s="46"/>
      <c r="U12" s="47"/>
      <c r="V12" s="24"/>
      <c r="W12" s="24"/>
      <c r="X12" s="4"/>
      <c r="Y12" s="48">
        <f t="shared" si="0"/>
        <v>5</v>
      </c>
      <c r="Z12" s="4"/>
      <c r="AA12" s="11"/>
      <c r="AB12" s="10">
        <f>IF(AA12=$D$33,$D$34,0)+IF(AA12=$E$33,$E$34,0)</f>
        <v>0</v>
      </c>
      <c r="AC12" s="10">
        <f>IF(AA12=$G$33,$G$34,0)+IF(AA12=$H$33,$H$34,0)+IF(AA12=$I$33,$I$34,0)+IF(AA12=$J$33,$J$34,0)+IF(AA12=$K$33,$K$34,0)</f>
        <v>0</v>
      </c>
      <c r="AD12" s="10">
        <f>IF(AA12=$M$33,$M$34,0)+IF(AA12=$N$33,$N$34,0)+IF(AA12=$O$33,$O$34,0)+IF(AA12=$P$33,$P$34,0)+IF(AA12=$Q$33,$Q$34,0)+IF(AA12=$R$33,$R$34,0)+IF(AA12=$S$33,$S$34,0)+IF(AA12=$T$33,$T$34,0)</f>
        <v>0</v>
      </c>
      <c r="AE12" s="10"/>
      <c r="AF12" s="12">
        <f>AB12*3/2+AC12+AD12</f>
        <v>0</v>
      </c>
    </row>
    <row r="13" spans="1:32">
      <c r="A13" s="38"/>
      <c r="B13" s="49">
        <v>6</v>
      </c>
      <c r="C13" s="50">
        <v>1</v>
      </c>
      <c r="D13" s="51">
        <v>1</v>
      </c>
      <c r="E13" s="52"/>
      <c r="F13" s="50">
        <v>2</v>
      </c>
      <c r="G13" s="51">
        <v>2</v>
      </c>
      <c r="H13" s="51">
        <v>1</v>
      </c>
      <c r="I13" s="51">
        <v>1</v>
      </c>
      <c r="J13" s="51"/>
      <c r="K13" s="51"/>
      <c r="L13" s="53">
        <v>2</v>
      </c>
      <c r="M13" s="54">
        <v>2</v>
      </c>
      <c r="N13" s="51">
        <v>2</v>
      </c>
      <c r="O13" s="51">
        <v>2</v>
      </c>
      <c r="P13" s="55">
        <v>2</v>
      </c>
      <c r="Q13" s="55"/>
      <c r="R13" s="55"/>
      <c r="S13" s="55"/>
      <c r="T13" s="56"/>
      <c r="U13" s="57"/>
      <c r="V13" s="24"/>
      <c r="W13" s="24"/>
      <c r="X13" s="4"/>
      <c r="Y13" s="48">
        <f t="shared" si="0"/>
        <v>5</v>
      </c>
      <c r="Z13" s="4"/>
      <c r="AA13" s="11"/>
      <c r="AB13" s="10">
        <f>IF(AA13=$D$33,$D$34,0)+IF(AA13=$E$33,$E$34,0)</f>
        <v>0</v>
      </c>
      <c r="AC13" s="10">
        <f>IF(AA13=$G$33,$G$34,0)+IF(AA13=$H$33,$H$34,0)+IF(AA13=$I$33,$I$34,0)+IF(AA13=$J$33,$J$34,0)+IF(AA13=$K$33,$K$34,0)</f>
        <v>0</v>
      </c>
      <c r="AD13" s="10">
        <f>IF(AA13=$M$33,$M$34,0)+IF(AA13=$N$33,$N$34,0)+IF(AA13=$O$33,$O$34,0)+IF(AA13=$P$33,$P$34,0)+IF(AA13=$Q$33,$Q$34,0)+IF(AA13=$R$33,$R$34,0)+IF(AA13=$S$33,$S$34,0)+IF(AA13=$T$33,$T$34,0)</f>
        <v>0</v>
      </c>
      <c r="AE13" s="10"/>
      <c r="AF13" s="12">
        <f>AB13*3/2+AC13+AD13</f>
        <v>0</v>
      </c>
    </row>
    <row r="14" spans="1:32">
      <c r="A14" s="38"/>
      <c r="B14" s="49">
        <v>7</v>
      </c>
      <c r="C14" s="50">
        <v>1</v>
      </c>
      <c r="D14" s="51">
        <v>1</v>
      </c>
      <c r="E14" s="52"/>
      <c r="F14" s="50">
        <v>2</v>
      </c>
      <c r="G14" s="51">
        <v>2</v>
      </c>
      <c r="H14" s="51">
        <v>1</v>
      </c>
      <c r="I14" s="51">
        <v>1</v>
      </c>
      <c r="J14" s="51"/>
      <c r="K14" s="51"/>
      <c r="L14" s="53">
        <v>2</v>
      </c>
      <c r="M14" s="54">
        <v>2</v>
      </c>
      <c r="N14" s="51">
        <v>2</v>
      </c>
      <c r="O14" s="51">
        <v>2</v>
      </c>
      <c r="P14" s="55">
        <v>2</v>
      </c>
      <c r="Q14" s="55"/>
      <c r="R14" s="55"/>
      <c r="S14" s="55"/>
      <c r="T14" s="56"/>
      <c r="U14" s="57"/>
      <c r="V14" s="24"/>
      <c r="W14" s="24"/>
      <c r="X14" s="4"/>
      <c r="Y14" s="48">
        <f t="shared" si="0"/>
        <v>5</v>
      </c>
      <c r="Z14" s="4"/>
      <c r="AA14" s="11"/>
      <c r="AB14" s="10">
        <f>IF(AA14=$D$33,$D$34,0)+IF(AA14=$E$33,$E$34,0)</f>
        <v>0</v>
      </c>
      <c r="AC14" s="10">
        <f>IF(AA14=$G$33,$G$34,0)+IF(AA14=$H$33,$H$34,0)+IF(AA14=$I$33,$I$34,0)+IF(AA14=$J$33,$J$34,0)+IF(AA14=$K$33,$K$34,0)</f>
        <v>0</v>
      </c>
      <c r="AD14" s="10">
        <f>IF(AA14=$M$33,$M$34,0)+IF(AA14=$N$33,$N$34,0)+IF(AA14=$O$33,$O$34,0)+IF(AA14=$P$33,$P$34,0)+IF(AA14=$Q$33,$Q$34,0)+IF(AA14=$R$33,$R$34,0)+IF(AA14=$S$33,$S$34,0)+IF(AA14=$T$33,$T$34,0)</f>
        <v>0</v>
      </c>
      <c r="AE14" s="10"/>
      <c r="AF14" s="12">
        <f>AB14*3/2+AC14+AD14</f>
        <v>0</v>
      </c>
    </row>
    <row r="15" spans="1:32" ht="16" customHeight="1">
      <c r="A15" s="38"/>
      <c r="B15" s="58">
        <v>8</v>
      </c>
      <c r="C15" s="59"/>
      <c r="D15" s="60"/>
      <c r="E15" s="61"/>
      <c r="F15" s="59"/>
      <c r="G15" s="60"/>
      <c r="H15" s="60"/>
      <c r="I15" s="60"/>
      <c r="J15" s="60"/>
      <c r="K15" s="60"/>
      <c r="L15" s="62">
        <v>2</v>
      </c>
      <c r="M15" s="63">
        <v>2</v>
      </c>
      <c r="N15" s="60">
        <v>2</v>
      </c>
      <c r="O15" s="60">
        <v>2</v>
      </c>
      <c r="P15" s="64">
        <v>2</v>
      </c>
      <c r="Q15" s="64"/>
      <c r="R15" s="64"/>
      <c r="S15" s="64"/>
      <c r="T15" s="65"/>
      <c r="U15" s="66"/>
      <c r="V15" s="35"/>
      <c r="W15" s="35"/>
      <c r="X15" s="36"/>
      <c r="Y15" s="67">
        <f t="shared" si="0"/>
        <v>2</v>
      </c>
      <c r="Z15" s="4"/>
      <c r="AA15" s="4"/>
      <c r="AB15" s="4"/>
      <c r="AC15" s="4"/>
      <c r="AD15" s="4"/>
      <c r="AE15" s="4"/>
      <c r="AF15" s="4"/>
    </row>
    <row r="16" spans="1:32">
      <c r="A16" s="38"/>
      <c r="B16" s="39">
        <v>9</v>
      </c>
      <c r="C16" s="40"/>
      <c r="D16" s="41"/>
      <c r="E16" s="42"/>
      <c r="F16" s="40"/>
      <c r="G16" s="41"/>
      <c r="H16" s="41"/>
      <c r="I16" s="41"/>
      <c r="J16" s="41"/>
      <c r="K16" s="41"/>
      <c r="L16" s="43"/>
      <c r="M16" s="44"/>
      <c r="N16" s="41"/>
      <c r="O16" s="41"/>
      <c r="P16" s="45"/>
      <c r="Q16" s="45"/>
      <c r="R16" s="45"/>
      <c r="S16" s="45"/>
      <c r="T16" s="46"/>
      <c r="U16" s="47">
        <v>2</v>
      </c>
      <c r="V16" s="24"/>
      <c r="W16" s="24"/>
      <c r="X16" s="4"/>
      <c r="Y16" s="48">
        <f t="shared" si="0"/>
        <v>2</v>
      </c>
      <c r="Z16" s="4"/>
      <c r="AA16" s="4" t="s">
        <v>21</v>
      </c>
      <c r="AB16" s="7" t="s">
        <v>6</v>
      </c>
      <c r="AC16" s="8" t="s">
        <v>7</v>
      </c>
      <c r="AD16" s="9" t="s">
        <v>8</v>
      </c>
      <c r="AE16" s="10" t="s">
        <v>9</v>
      </c>
      <c r="AF16" s="8" t="s">
        <v>10</v>
      </c>
    </row>
    <row r="17" spans="1:32">
      <c r="A17" s="38"/>
      <c r="B17" s="49">
        <v>10</v>
      </c>
      <c r="C17" s="50"/>
      <c r="D17" s="51"/>
      <c r="E17" s="52"/>
      <c r="F17" s="50"/>
      <c r="G17" s="51"/>
      <c r="H17" s="51"/>
      <c r="I17" s="51"/>
      <c r="J17" s="51"/>
      <c r="K17" s="51"/>
      <c r="L17" s="53"/>
      <c r="M17" s="54"/>
      <c r="N17" s="51"/>
      <c r="O17" s="51"/>
      <c r="P17" s="51"/>
      <c r="Q17" s="51"/>
      <c r="R17" s="51"/>
      <c r="S17" s="51"/>
      <c r="T17" s="52"/>
      <c r="U17" s="68"/>
      <c r="V17" s="24"/>
      <c r="W17" s="24"/>
      <c r="X17" s="4"/>
      <c r="Y17" s="48">
        <f t="shared" si="0"/>
        <v>0</v>
      </c>
      <c r="Z17" s="4"/>
      <c r="AA17" s="11"/>
      <c r="AB17" s="10">
        <f>IF(AA17=$D$33,$D$34,0)+IF(AA17=$E$33,$E$34,0)</f>
        <v>0</v>
      </c>
      <c r="AC17" s="10">
        <f>IF(AA17=$G$33,$G$34,0)+IF(AA17=$H$33,$H$34,0)+IF(AA17=$I$33,$I$34,0)+IF(AA17=$J$33,$J$34,0)+IF(AA17=$K$33,$K$34,0)</f>
        <v>0</v>
      </c>
      <c r="AD17" s="10">
        <f>IF(AA17=$M$33,$M$34,0)+IF(AA17=$N$33,$N$34,0)+IF(AA17=$O$33,$O$34,0)+IF(AA17=$P$33,$P$34,0)+IF(AA17=$Q$33,$Q$34,0)+IF(AA17=$R$33,$R$34,0)+IF(AA17=$S$33,$S$34,0)+IF(AA17=$T$33,$T$34,0)</f>
        <v>0</v>
      </c>
      <c r="AE17" s="10"/>
      <c r="AF17" s="12">
        <f>AB17*3/2+AC17+AD17</f>
        <v>0</v>
      </c>
    </row>
    <row r="18" spans="1:32">
      <c r="A18" s="38"/>
      <c r="B18" s="49">
        <v>11</v>
      </c>
      <c r="C18" s="50"/>
      <c r="D18" s="51"/>
      <c r="E18" s="52"/>
      <c r="F18" s="50"/>
      <c r="G18" s="51"/>
      <c r="H18" s="51"/>
      <c r="I18" s="51"/>
      <c r="J18" s="51"/>
      <c r="K18" s="51"/>
      <c r="L18" s="53"/>
      <c r="M18" s="54"/>
      <c r="N18" s="51"/>
      <c r="O18" s="51"/>
      <c r="P18" s="51"/>
      <c r="Q18" s="51"/>
      <c r="R18" s="51"/>
      <c r="S18" s="51"/>
      <c r="T18" s="52"/>
      <c r="U18" s="68"/>
      <c r="V18" s="24"/>
      <c r="W18" s="24"/>
      <c r="X18" s="4"/>
      <c r="Y18" s="48">
        <f t="shared" si="0"/>
        <v>0</v>
      </c>
      <c r="Z18" s="4"/>
      <c r="AA18" s="11"/>
      <c r="AB18" s="10">
        <f>IF(AA18=$D$33,$D$34,0)+IF(AA18=$E$33,$E$34,0)</f>
        <v>0</v>
      </c>
      <c r="AC18" s="10">
        <f>IF(AA18=$G$33,$G$34,0)+IF(AA18=$H$33,$H$34,0)+IF(AA18=$I$33,$I$34,0)+IF(AA18=$J$33,$J$34,0)+IF(AA18=$K$33,$K$34,0)</f>
        <v>0</v>
      </c>
      <c r="AD18" s="10">
        <f>IF(AA18=$M$33,$M$34,0)+IF(AA18=$N$33,$N$34,0)+IF(AA18=$O$33,$O$34,0)+IF(AA18=$P$33,$P$34,0)+IF(AA18=$Q$33,$Q$34,0)+IF(AA18=$R$33,$R$34,0)+IF(AA18=$S$33,$S$34,0)+IF(AA18=$T$33,$T$34,0)</f>
        <v>0</v>
      </c>
      <c r="AE18" s="10"/>
      <c r="AF18" s="12">
        <f>AB18*3/2+AC18+AD18</f>
        <v>0</v>
      </c>
    </row>
    <row r="19" spans="1:32">
      <c r="A19" s="38"/>
      <c r="B19" s="58">
        <v>12</v>
      </c>
      <c r="C19" s="59"/>
      <c r="D19" s="60"/>
      <c r="E19" s="61"/>
      <c r="F19" s="59"/>
      <c r="G19" s="60"/>
      <c r="H19" s="60"/>
      <c r="I19" s="60"/>
      <c r="J19" s="60"/>
      <c r="K19" s="60"/>
      <c r="L19" s="62"/>
      <c r="M19" s="60"/>
      <c r="N19" s="60"/>
      <c r="O19" s="60"/>
      <c r="P19" s="60"/>
      <c r="Q19" s="60"/>
      <c r="R19" s="60"/>
      <c r="S19" s="60"/>
      <c r="T19" s="61"/>
      <c r="U19" s="69"/>
      <c r="V19" s="35"/>
      <c r="W19" s="35"/>
      <c r="X19" s="36"/>
      <c r="Y19" s="67">
        <f t="shared" si="0"/>
        <v>0</v>
      </c>
      <c r="Z19" s="4"/>
      <c r="AA19" s="11"/>
      <c r="AB19" s="10">
        <f>IF(AA19=$D$33,$D$34,0)+IF(AA19=$E$33,$E$34,0)</f>
        <v>0</v>
      </c>
      <c r="AC19" s="10">
        <f>IF(AA19=$G$33,$G$34,0)+IF(AA19=$H$33,$H$34,0)+IF(AA19=$I$33,$I$34,0)+IF(AA19=$J$33,$J$34,0)+IF(AA19=$K$33,$K$34,0)</f>
        <v>0</v>
      </c>
      <c r="AD19" s="10">
        <f>IF(AA19=$M$33,$M$34,0)+IF(AA19=$N$33,$N$34,0)+IF(AA19=$O$33,$O$34,0)+IF(AA19=$P$33,$P$34,0)+IF(AA19=$Q$33,$Q$34,0)+IF(AA19=$R$33,$R$34,0)+IF(AA19=$S$33,$S$34,0)+IF(AA19=$T$33,$T$34,0)</f>
        <v>0</v>
      </c>
      <c r="AE19" s="10"/>
      <c r="AF19" s="12">
        <f>AB19*3/2+AC19+AD19</f>
        <v>0</v>
      </c>
    </row>
    <row r="20" spans="1:32">
      <c r="A20" s="38"/>
      <c r="B20" s="39">
        <v>13</v>
      </c>
      <c r="C20" s="40"/>
      <c r="D20" s="41"/>
      <c r="E20" s="42"/>
      <c r="F20" s="40"/>
      <c r="G20" s="41"/>
      <c r="H20" s="41"/>
      <c r="I20" s="41"/>
      <c r="J20" s="41"/>
      <c r="K20" s="41"/>
      <c r="L20" s="43"/>
      <c r="M20" s="41"/>
      <c r="N20" s="41"/>
      <c r="O20" s="41"/>
      <c r="P20" s="41"/>
      <c r="Q20" s="41"/>
      <c r="R20" s="41"/>
      <c r="S20" s="41"/>
      <c r="T20" s="42"/>
      <c r="U20" s="70"/>
      <c r="V20" s="24"/>
      <c r="W20" s="24"/>
      <c r="X20" s="4"/>
      <c r="Y20" s="48">
        <f t="shared" si="0"/>
        <v>0</v>
      </c>
      <c r="Z20" s="4"/>
      <c r="AA20" s="11"/>
      <c r="AB20" s="10">
        <f>IF(AA20=$D$33,$D$34,0)+IF(AA20=$E$33,$E$34,0)</f>
        <v>0</v>
      </c>
      <c r="AC20" s="10">
        <f>IF(AA20=$G$33,$G$34,0)+IF(AA20=$H$33,$H$34,0)+IF(AA20=$I$33,$I$34,0)+IF(AA20=$J$33,$J$34,0)+IF(AA20=$K$33,$K$34,0)</f>
        <v>0</v>
      </c>
      <c r="AD20" s="10">
        <f>IF(AA20=$M$33,$M$34,0)+IF(AA20=$N$33,$N$34,0)+IF(AA20=$O$33,$O$34,0)+IF(AA20=$P$33,$P$34,0)+IF(AA20=$Q$33,$Q$34,0)+IF(AA20=$R$33,$R$34,0)+IF(AA20=$S$33,$S$34,0)+IF(AA20=$T$33,$T$34,0)</f>
        <v>0</v>
      </c>
      <c r="AE20" s="10"/>
      <c r="AF20" s="12">
        <f>AB20*3/2+AC20+AD20</f>
        <v>0</v>
      </c>
    </row>
    <row r="21" spans="1:32">
      <c r="A21" s="38"/>
      <c r="B21" s="49">
        <v>14</v>
      </c>
      <c r="C21" s="50"/>
      <c r="D21" s="51"/>
      <c r="E21" s="52"/>
      <c r="F21" s="50"/>
      <c r="G21" s="51"/>
      <c r="H21" s="51"/>
      <c r="I21" s="51"/>
      <c r="J21" s="51"/>
      <c r="K21" s="51"/>
      <c r="L21" s="53"/>
      <c r="M21" s="51"/>
      <c r="N21" s="51"/>
      <c r="O21" s="51"/>
      <c r="P21" s="51"/>
      <c r="Q21" s="51"/>
      <c r="R21" s="51"/>
      <c r="S21" s="51"/>
      <c r="T21" s="52"/>
      <c r="U21" s="68"/>
      <c r="V21" s="24"/>
      <c r="W21" s="24"/>
      <c r="X21" s="4"/>
      <c r="Y21" s="48">
        <f t="shared" si="0"/>
        <v>0</v>
      </c>
      <c r="Z21" s="4"/>
      <c r="AA21" s="11"/>
      <c r="AB21" s="10">
        <f>IF(AA21=$D$33,$D$34,0)+IF(AA21=$E$33,$E$34,0)</f>
        <v>0</v>
      </c>
      <c r="AC21" s="10">
        <f>IF(AA21=$G$33,$G$34,0)+IF(AA21=$H$33,$H$34,0)+IF(AA21=$I$33,$I$34,0)+IF(AA21=$J$33,$J$34,0)+IF(AA21=$K$33,$K$34,0)</f>
        <v>0</v>
      </c>
      <c r="AD21" s="10">
        <f>IF(AA21=$M$33,$M$34,0)+IF(AA21=$N$33,$N$34,0)+IF(AA21=$O$33,$O$34,0)+IF(AA21=$P$33,$P$34,0)+IF(AA21=$Q$33,$Q$34,0)+IF(AA21=$R$33,$R$34,0)+IF(AA21=$S$33,$S$34,0)+IF(AA21=$T$33,$T$34,0)</f>
        <v>0</v>
      </c>
      <c r="AE21" s="10"/>
      <c r="AF21" s="12">
        <f>AB21*3/2+AC21+AD21</f>
        <v>0</v>
      </c>
    </row>
    <row r="22" spans="1:32">
      <c r="A22" s="38"/>
      <c r="B22" s="49">
        <v>15</v>
      </c>
      <c r="C22" s="50"/>
      <c r="D22" s="51"/>
      <c r="E22" s="52"/>
      <c r="F22" s="50"/>
      <c r="G22" s="51"/>
      <c r="H22" s="51"/>
      <c r="I22" s="51"/>
      <c r="J22" s="51"/>
      <c r="K22" s="51"/>
      <c r="L22" s="53"/>
      <c r="M22" s="51"/>
      <c r="N22" s="51"/>
      <c r="O22" s="51"/>
      <c r="P22" s="51"/>
      <c r="Q22" s="51"/>
      <c r="R22" s="51"/>
      <c r="S22" s="51"/>
      <c r="T22" s="52"/>
      <c r="U22" s="68"/>
      <c r="V22" s="24"/>
      <c r="W22" s="24"/>
      <c r="X22" s="4"/>
      <c r="Y22" s="48">
        <f t="shared" si="0"/>
        <v>0</v>
      </c>
      <c r="Z22" s="4"/>
      <c r="AA22" s="4"/>
      <c r="AB22" s="4"/>
      <c r="AC22" s="4"/>
      <c r="AD22" s="4"/>
      <c r="AE22" s="4"/>
      <c r="AF22" s="4"/>
    </row>
    <row r="23" spans="1:32">
      <c r="A23" s="38"/>
      <c r="B23" s="71">
        <v>16</v>
      </c>
      <c r="C23" s="59"/>
      <c r="D23" s="60"/>
      <c r="E23" s="61"/>
      <c r="F23" s="59"/>
      <c r="G23" s="60"/>
      <c r="H23" s="60"/>
      <c r="I23" s="60"/>
      <c r="J23" s="60"/>
      <c r="K23" s="60"/>
      <c r="L23" s="62"/>
      <c r="M23" s="63"/>
      <c r="N23" s="60"/>
      <c r="O23" s="60"/>
      <c r="P23" s="60"/>
      <c r="Q23" s="60"/>
      <c r="R23" s="60"/>
      <c r="S23" s="60"/>
      <c r="T23" s="61"/>
      <c r="U23" s="69"/>
      <c r="V23" s="35"/>
      <c r="W23" s="35"/>
      <c r="X23" s="36"/>
      <c r="Y23" s="67">
        <f t="shared" si="0"/>
        <v>0</v>
      </c>
      <c r="Z23" s="4"/>
      <c r="AA23" s="4"/>
      <c r="AB23" s="4"/>
      <c r="AC23" s="4"/>
      <c r="AD23" s="4"/>
      <c r="AE23" s="4" t="s">
        <v>22</v>
      </c>
      <c r="AF23" s="72">
        <f>SUM(AF3:AF21)</f>
        <v>194.5</v>
      </c>
    </row>
    <row r="24" spans="1:32">
      <c r="A24" s="38"/>
      <c r="B24" s="73"/>
      <c r="C24" s="40"/>
      <c r="D24" s="41"/>
      <c r="E24" s="42"/>
      <c r="F24" s="40"/>
      <c r="G24" s="41"/>
      <c r="H24" s="41"/>
      <c r="I24" s="41"/>
      <c r="J24" s="41"/>
      <c r="K24" s="41"/>
      <c r="L24" s="43"/>
      <c r="M24" s="44"/>
      <c r="N24" s="41"/>
      <c r="O24" s="41"/>
      <c r="P24" s="41"/>
      <c r="Q24" s="41"/>
      <c r="R24" s="41"/>
      <c r="S24" s="41"/>
      <c r="T24" s="42"/>
      <c r="U24" s="70"/>
      <c r="V24" s="24"/>
      <c r="W24" s="24"/>
      <c r="X24" s="4"/>
      <c r="Y24" s="48">
        <f t="shared" si="0"/>
        <v>0</v>
      </c>
      <c r="Z24" s="4"/>
      <c r="AA24" s="74" t="s">
        <v>23</v>
      </c>
      <c r="AB24" s="74"/>
      <c r="AC24" s="75"/>
      <c r="AD24" s="4"/>
      <c r="AE24" s="4"/>
      <c r="AF24" s="4"/>
    </row>
    <row r="25" spans="1:32" ht="15" customHeight="1">
      <c r="A25" s="38"/>
      <c r="B25" s="76"/>
      <c r="C25" s="50"/>
      <c r="D25" s="51"/>
      <c r="E25" s="52"/>
      <c r="F25" s="50"/>
      <c r="G25" s="51"/>
      <c r="H25" s="51"/>
      <c r="I25" s="51"/>
      <c r="J25" s="51"/>
      <c r="K25" s="51"/>
      <c r="L25" s="53"/>
      <c r="M25" s="51"/>
      <c r="N25" s="51"/>
      <c r="O25" s="51"/>
      <c r="P25" s="51"/>
      <c r="Q25" s="51"/>
      <c r="R25" s="51"/>
      <c r="S25" s="51"/>
      <c r="T25" s="52"/>
      <c r="U25" s="68"/>
      <c r="V25" s="24"/>
      <c r="W25" s="24"/>
      <c r="X25" s="4"/>
      <c r="Y25" s="48">
        <f t="shared" si="0"/>
        <v>0</v>
      </c>
      <c r="Z25" s="4"/>
      <c r="AA25" s="120"/>
      <c r="AB25" s="120"/>
      <c r="AC25" s="120"/>
      <c r="AD25" s="120"/>
      <c r="AE25" s="120"/>
      <c r="AF25" s="120"/>
    </row>
    <row r="26" spans="1:32">
      <c r="A26" s="38"/>
      <c r="B26" s="76"/>
      <c r="C26" s="50"/>
      <c r="D26" s="51"/>
      <c r="E26" s="52"/>
      <c r="F26" s="50"/>
      <c r="G26" s="51"/>
      <c r="H26" s="51"/>
      <c r="I26" s="51"/>
      <c r="J26" s="51"/>
      <c r="K26" s="51"/>
      <c r="L26" s="53"/>
      <c r="M26" s="51"/>
      <c r="N26" s="51"/>
      <c r="O26" s="51"/>
      <c r="P26" s="51"/>
      <c r="Q26" s="51"/>
      <c r="R26" s="51"/>
      <c r="S26" s="51"/>
      <c r="T26" s="52"/>
      <c r="U26" s="68"/>
      <c r="V26" s="24"/>
      <c r="W26" s="24"/>
      <c r="X26" s="4"/>
      <c r="Y26" s="48">
        <f t="shared" si="0"/>
        <v>0</v>
      </c>
      <c r="Z26" s="4"/>
      <c r="AA26" s="112"/>
      <c r="AB26" s="112"/>
      <c r="AC26" s="112"/>
      <c r="AD26" s="112"/>
      <c r="AE26" s="112"/>
      <c r="AF26" s="112"/>
    </row>
    <row r="27" spans="1:32">
      <c r="A27" s="38"/>
      <c r="B27" s="76"/>
      <c r="C27" s="50"/>
      <c r="D27" s="51"/>
      <c r="E27" s="52"/>
      <c r="F27" s="50"/>
      <c r="G27" s="51"/>
      <c r="H27" s="51"/>
      <c r="I27" s="51"/>
      <c r="J27" s="51"/>
      <c r="K27" s="51"/>
      <c r="L27" s="53"/>
      <c r="M27" s="51"/>
      <c r="N27" s="51"/>
      <c r="O27" s="51"/>
      <c r="P27" s="51"/>
      <c r="Q27" s="51"/>
      <c r="R27" s="51"/>
      <c r="S27" s="51"/>
      <c r="T27" s="52"/>
      <c r="U27" s="68"/>
      <c r="V27" s="24"/>
      <c r="W27" s="24"/>
      <c r="X27" s="4"/>
      <c r="Y27" s="48">
        <f t="shared" si="0"/>
        <v>0</v>
      </c>
      <c r="Z27" s="4"/>
      <c r="AA27" s="4" t="s">
        <v>24</v>
      </c>
      <c r="AB27" s="4"/>
      <c r="AC27" s="4"/>
      <c r="AD27" s="4"/>
      <c r="AE27" s="4"/>
      <c r="AF27" s="4"/>
    </row>
    <row r="28" spans="1:32">
      <c r="A28" s="77"/>
      <c r="B28" s="78"/>
      <c r="C28" s="50"/>
      <c r="D28" s="51"/>
      <c r="E28" s="52"/>
      <c r="F28" s="50"/>
      <c r="G28" s="51"/>
      <c r="H28" s="51"/>
      <c r="I28" s="51"/>
      <c r="J28" s="51"/>
      <c r="K28" s="51"/>
      <c r="L28" s="53"/>
      <c r="M28" s="51"/>
      <c r="N28" s="51"/>
      <c r="O28" s="51"/>
      <c r="P28" s="51"/>
      <c r="Q28" s="51"/>
      <c r="R28" s="51"/>
      <c r="S28" s="51"/>
      <c r="T28" s="52"/>
      <c r="U28" s="68"/>
      <c r="V28" s="24"/>
      <c r="W28" s="24"/>
      <c r="X28" s="4"/>
      <c r="Y28" s="48">
        <f t="shared" si="0"/>
        <v>0</v>
      </c>
      <c r="Z28" s="4"/>
      <c r="AA28" s="113"/>
      <c r="AB28" s="113"/>
      <c r="AC28" s="113"/>
      <c r="AD28" s="113"/>
      <c r="AE28" s="113"/>
      <c r="AF28" s="113"/>
    </row>
    <row r="29" spans="1:32" ht="15" customHeight="1">
      <c r="A29" s="77"/>
      <c r="B29" s="78"/>
      <c r="C29" s="50"/>
      <c r="D29" s="51"/>
      <c r="E29" s="52"/>
      <c r="F29" s="50"/>
      <c r="G29" s="51"/>
      <c r="H29" s="51"/>
      <c r="I29" s="51"/>
      <c r="J29" s="51"/>
      <c r="K29" s="51"/>
      <c r="L29" s="53"/>
      <c r="M29" s="51"/>
      <c r="N29" s="51"/>
      <c r="O29" s="51"/>
      <c r="P29" s="51"/>
      <c r="Q29" s="51"/>
      <c r="R29" s="51"/>
      <c r="S29" s="51"/>
      <c r="T29" s="52"/>
      <c r="U29" s="68"/>
      <c r="V29" s="24"/>
      <c r="W29" s="24"/>
      <c r="X29" s="4"/>
      <c r="Y29" s="48">
        <f t="shared" si="0"/>
        <v>0</v>
      </c>
      <c r="Z29" s="4"/>
      <c r="AA29" s="113"/>
      <c r="AB29" s="113"/>
      <c r="AC29" s="113"/>
      <c r="AD29" s="113"/>
      <c r="AE29" s="113"/>
      <c r="AF29" s="113"/>
    </row>
    <row r="30" spans="1:32" ht="14" thickBot="1">
      <c r="A30" s="79"/>
      <c r="B30" s="80"/>
      <c r="C30" s="81"/>
      <c r="D30" s="82"/>
      <c r="E30" s="83"/>
      <c r="F30" s="81"/>
      <c r="G30" s="82"/>
      <c r="H30" s="82"/>
      <c r="I30" s="82"/>
      <c r="J30" s="82"/>
      <c r="K30" s="82"/>
      <c r="L30" s="84"/>
      <c r="M30" s="82"/>
      <c r="N30" s="82"/>
      <c r="O30" s="82"/>
      <c r="P30" s="82"/>
      <c r="Q30" s="82"/>
      <c r="R30" s="82"/>
      <c r="S30" s="82"/>
      <c r="T30" s="83"/>
      <c r="U30" s="85"/>
      <c r="V30" s="24"/>
      <c r="W30" s="24"/>
      <c r="X30" s="4"/>
      <c r="Y30" s="86">
        <f>U30+L30+F30+C30</f>
        <v>0</v>
      </c>
      <c r="Z30" s="4"/>
      <c r="AA30" s="113"/>
      <c r="AB30" s="113"/>
      <c r="AC30" s="113"/>
      <c r="AD30" s="113"/>
      <c r="AE30" s="113"/>
      <c r="AF30" s="113"/>
    </row>
    <row r="31" spans="1:32" ht="15" customHeight="1" thickBot="1">
      <c r="A31" s="87"/>
      <c r="B31" s="88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13"/>
      <c r="W31" s="13"/>
      <c r="X31" s="4"/>
      <c r="Y31" s="4"/>
      <c r="Z31" s="4"/>
      <c r="AA31" s="113"/>
      <c r="AB31" s="113"/>
      <c r="AC31" s="113"/>
      <c r="AD31" s="113"/>
      <c r="AE31" s="113"/>
      <c r="AF31" s="113"/>
    </row>
    <row r="32" spans="1:32" ht="14" thickBot="1">
      <c r="B32" s="89" t="s">
        <v>25</v>
      </c>
      <c r="C32" s="90">
        <f>SUM(C7:C30)</f>
        <v>7</v>
      </c>
      <c r="D32" s="91" t="str">
        <f>D6</f>
        <v>JM</v>
      </c>
      <c r="E32" s="92">
        <f>E6</f>
        <v>0</v>
      </c>
      <c r="F32" s="90">
        <f>SUM(F7:F30)</f>
        <v>14</v>
      </c>
      <c r="G32" s="91" t="str">
        <f>G6</f>
        <v>CM</v>
      </c>
      <c r="H32" s="93" t="str">
        <f>H6</f>
        <v>JM</v>
      </c>
      <c r="I32" s="93" t="str">
        <f>I6</f>
        <v>AD</v>
      </c>
      <c r="J32" s="93">
        <f>J6</f>
        <v>0</v>
      </c>
      <c r="K32" s="92">
        <f>K6</f>
        <v>0</v>
      </c>
      <c r="L32" s="90">
        <f>SUM(L7:L30)</f>
        <v>16</v>
      </c>
      <c r="M32" s="91" t="str">
        <f t="shared" ref="M32:T32" si="1">M6</f>
        <v>CM</v>
      </c>
      <c r="N32" s="93" t="str">
        <f t="shared" si="1"/>
        <v>JM</v>
      </c>
      <c r="O32" s="93" t="str">
        <f t="shared" si="1"/>
        <v>AD</v>
      </c>
      <c r="P32" s="93" t="str">
        <f t="shared" si="1"/>
        <v>LB</v>
      </c>
      <c r="Q32" s="93">
        <f t="shared" si="1"/>
        <v>0</v>
      </c>
      <c r="R32" s="93">
        <f t="shared" si="1"/>
        <v>0</v>
      </c>
      <c r="S32" s="93">
        <f t="shared" si="1"/>
        <v>0</v>
      </c>
      <c r="T32" s="92">
        <f t="shared" si="1"/>
        <v>0</v>
      </c>
      <c r="U32" s="94">
        <f>SUM(U7:U30)</f>
        <v>2</v>
      </c>
      <c r="V32" s="13"/>
      <c r="W32" s="13"/>
      <c r="X32" s="95" t="s">
        <v>25</v>
      </c>
      <c r="Y32" s="92">
        <f>L32+F32+C32+U32</f>
        <v>39</v>
      </c>
      <c r="Z32" s="4"/>
      <c r="AA32" s="113"/>
      <c r="AB32" s="113"/>
      <c r="AC32" s="113"/>
      <c r="AD32" s="113"/>
      <c r="AE32" s="113"/>
      <c r="AF32" s="113"/>
    </row>
    <row r="33" spans="2:32" s="5" customFormat="1">
      <c r="B33" s="2"/>
      <c r="C33" s="4"/>
      <c r="D33" s="96" t="str">
        <f>D6</f>
        <v>JM</v>
      </c>
      <c r="E33" s="97">
        <f>E6</f>
        <v>0</v>
      </c>
      <c r="F33" s="4"/>
      <c r="G33" s="96" t="str">
        <f>G6</f>
        <v>CM</v>
      </c>
      <c r="H33" s="98" t="str">
        <f>H6</f>
        <v>JM</v>
      </c>
      <c r="I33" s="98" t="str">
        <f>I6</f>
        <v>AD</v>
      </c>
      <c r="J33" s="98">
        <f>J6</f>
        <v>0</v>
      </c>
      <c r="K33" s="97">
        <f>K6</f>
        <v>0</v>
      </c>
      <c r="L33" s="4"/>
      <c r="M33" s="96" t="str">
        <f t="shared" ref="M33:T33" si="2">M6</f>
        <v>CM</v>
      </c>
      <c r="N33" s="98" t="str">
        <f t="shared" si="2"/>
        <v>JM</v>
      </c>
      <c r="O33" s="98" t="str">
        <f t="shared" si="2"/>
        <v>AD</v>
      </c>
      <c r="P33" s="98" t="str">
        <f t="shared" si="2"/>
        <v>LB</v>
      </c>
      <c r="Q33" s="98">
        <f t="shared" si="2"/>
        <v>0</v>
      </c>
      <c r="R33" s="98">
        <f t="shared" si="2"/>
        <v>0</v>
      </c>
      <c r="S33" s="98">
        <f t="shared" si="2"/>
        <v>0</v>
      </c>
      <c r="T33" s="97">
        <f t="shared" si="2"/>
        <v>0</v>
      </c>
      <c r="U33" s="4"/>
      <c r="V33" s="13"/>
      <c r="W33" s="13"/>
      <c r="X33" s="4"/>
      <c r="Y33" s="4"/>
      <c r="Z33" s="4"/>
      <c r="AA33" s="113"/>
      <c r="AB33" s="113"/>
      <c r="AC33" s="113"/>
      <c r="AD33" s="113"/>
      <c r="AE33" s="113"/>
      <c r="AF33" s="113"/>
    </row>
    <row r="34" spans="2:32" s="5" customFormat="1" ht="14" thickBot="1">
      <c r="B34" s="2"/>
      <c r="C34" s="4"/>
      <c r="D34" s="99">
        <f>SUMPRODUCT($C$7:$C$30,D7:D30)</f>
        <v>7</v>
      </c>
      <c r="E34" s="100">
        <f>SUMPRODUCT($C$7:$C$30,E7:E30)</f>
        <v>0</v>
      </c>
      <c r="F34" s="4"/>
      <c r="G34" s="99">
        <f>SUMPRODUCT($F$7:$F$30,G7:G30)</f>
        <v>28</v>
      </c>
      <c r="H34" s="101">
        <f>SUMPRODUCT($F$7:$F$30,H7:H30)</f>
        <v>14</v>
      </c>
      <c r="I34" s="101">
        <f>SUMPRODUCT($F$7:$F$30,I7:I30)</f>
        <v>14</v>
      </c>
      <c r="J34" s="101">
        <f>SUMPRODUCT($F$7:$F$30,J7:J30)</f>
        <v>0</v>
      </c>
      <c r="K34" s="100">
        <f>SUMPRODUCT($F$7:$F$30,K7:K30)</f>
        <v>0</v>
      </c>
      <c r="L34" s="4"/>
      <c r="M34" s="99">
        <f t="shared" ref="M34:T34" si="3">SUMPRODUCT($L$7:$L$30,M7:M30)</f>
        <v>32</v>
      </c>
      <c r="N34" s="101">
        <f t="shared" si="3"/>
        <v>32</v>
      </c>
      <c r="O34" s="101">
        <f t="shared" si="3"/>
        <v>32</v>
      </c>
      <c r="P34" s="101">
        <f t="shared" si="3"/>
        <v>32</v>
      </c>
      <c r="Q34" s="101">
        <f t="shared" si="3"/>
        <v>0</v>
      </c>
      <c r="R34" s="101">
        <f t="shared" si="3"/>
        <v>0</v>
      </c>
      <c r="S34" s="101">
        <f t="shared" si="3"/>
        <v>0</v>
      </c>
      <c r="T34" s="100">
        <f t="shared" si="3"/>
        <v>0</v>
      </c>
      <c r="U34" s="4"/>
      <c r="V34" s="13"/>
      <c r="W34" s="13"/>
      <c r="X34" s="4"/>
      <c r="Y34" s="4"/>
    </row>
    <row r="35" spans="2:32" s="5" customFormat="1">
      <c r="B35" s="2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AA35" s="5" t="s">
        <v>26</v>
      </c>
      <c r="AE35" s="102" t="s">
        <v>10</v>
      </c>
      <c r="AF35" s="102" t="s">
        <v>27</v>
      </c>
    </row>
    <row r="36" spans="2:32" s="5" customFormat="1">
      <c r="B36" s="103"/>
      <c r="V36" s="4"/>
      <c r="W36" s="4"/>
      <c r="X36" s="4"/>
      <c r="Y36" s="4"/>
      <c r="AA36" s="121"/>
      <c r="AB36" s="122"/>
      <c r="AC36" s="122"/>
      <c r="AD36" s="123"/>
      <c r="AE36" s="104">
        <f>IF(AA36=$AA$17,$AF$17,0)+IF(AA36=$AA$18,$AF$18,0)+IF(AA36=$AA$19,$AF$19,0)+IF(AA36=$AA$20,$AF$20,0)+IF(AA36=$AA$21,$AF$21,0)</f>
        <v>0</v>
      </c>
      <c r="AF36" s="105">
        <f>IF(AE36=0,0,AE36*100/$AF$23)</f>
        <v>0</v>
      </c>
    </row>
    <row r="37" spans="2:32" s="5" customFormat="1">
      <c r="B37" s="103"/>
      <c r="U37" s="106" t="s">
        <v>28</v>
      </c>
      <c r="V37" s="107"/>
      <c r="W37" s="107"/>
      <c r="X37" s="106">
        <f>SUM(D34:E34)*3/2+SUM(G34:K34)+SUM(M34:T34)</f>
        <v>194.5</v>
      </c>
      <c r="AA37" s="108"/>
      <c r="AB37" s="109"/>
      <c r="AC37" s="109"/>
      <c r="AD37" s="110"/>
      <c r="AE37" s="104">
        <f>IF(AA37=$AA$17,$AF$17,0)+IF(AA37=$AA$18,$AF$18,0)+IF(AA37=$AA$19,$AF$19,0)+IF(AA37=$AA$20,$AF$20,0)+IF(AA37=$AA$21,$AF$21,0)</f>
        <v>0</v>
      </c>
      <c r="AF37" s="105">
        <f>IF(AE37=0,0,AE37*100/$AF$23)</f>
        <v>0</v>
      </c>
    </row>
    <row r="38" spans="2:32" s="5" customFormat="1">
      <c r="B38" s="103" t="s">
        <v>29</v>
      </c>
      <c r="AA38" s="108"/>
      <c r="AB38" s="109"/>
      <c r="AC38" s="109"/>
      <c r="AD38" s="110"/>
      <c r="AE38" s="104">
        <f>IF(AA38=$AA$17,$AF$17,0)+IF(AA38=$AA$18,$AF$18,0)+IF(AA38=$AA$19,$AF$19,0)+IF(AA38=$AA$20,$AF$20,0)+IF(AA38=$AA$21,$AF$21,0)</f>
        <v>0</v>
      </c>
      <c r="AF38" s="105">
        <f>IF(AE38=0,0,AE38*100/$AF$23)</f>
        <v>0</v>
      </c>
    </row>
    <row r="39" spans="2:32" s="5" customFormat="1">
      <c r="B39" s="124" t="s">
        <v>36</v>
      </c>
      <c r="C39" s="125"/>
      <c r="D39" s="125"/>
      <c r="E39" s="125"/>
      <c r="F39" s="125"/>
      <c r="G39" s="125"/>
      <c r="H39" s="125"/>
      <c r="I39" s="125"/>
      <c r="J39" s="126"/>
      <c r="AA39" s="108"/>
      <c r="AB39" s="109"/>
      <c r="AC39" s="109"/>
      <c r="AD39" s="110"/>
      <c r="AE39" s="104">
        <f>IF(AA39=$AA$17,$AF$17,0)+IF(AA39=$AA$18,$AF$18,0)+IF(AA39=$AA$19,$AF$19,0)+IF(AA39=$AA$20,$AF$20,0)+IF(AA39=$AA$21,$AF$21,0)</f>
        <v>0</v>
      </c>
      <c r="AF39" s="105">
        <f>IF(AE39=0,0,AE39*100/$AF$23)</f>
        <v>0</v>
      </c>
    </row>
    <row r="40" spans="2:32" s="5" customFormat="1">
      <c r="B40" s="127"/>
      <c r="C40" s="128"/>
      <c r="D40" s="128"/>
      <c r="E40" s="128"/>
      <c r="F40" s="128"/>
      <c r="G40" s="128"/>
      <c r="H40" s="128"/>
      <c r="I40" s="128"/>
      <c r="J40" s="129"/>
      <c r="AA40" s="108"/>
      <c r="AB40" s="109"/>
      <c r="AC40" s="109"/>
      <c r="AD40" s="110"/>
      <c r="AE40" s="104">
        <f>IF(AA40=$AA$17,$AF$17,0)+IF(AA40=$AA$18,$AF$18,0)+IF(AA40=$AA$19,$AF$19,0)+IF(AA40=$AA$20,$AF$20,0)+IF(AA40=$AA$21,$AF$21,0)</f>
        <v>0</v>
      </c>
      <c r="AF40" s="105">
        <f>IF(AE40=0,0,AE40*100/$AF$23)</f>
        <v>0</v>
      </c>
    </row>
    <row r="41" spans="2:32" s="5" customFormat="1">
      <c r="B41" s="127"/>
      <c r="C41" s="128"/>
      <c r="D41" s="128"/>
      <c r="E41" s="128"/>
      <c r="F41" s="128"/>
      <c r="G41" s="128"/>
      <c r="H41" s="128"/>
      <c r="I41" s="128"/>
      <c r="J41" s="129"/>
    </row>
    <row r="42" spans="2:32" s="5" customFormat="1">
      <c r="B42" s="130"/>
      <c r="C42" s="131"/>
      <c r="D42" s="131"/>
      <c r="E42" s="131"/>
      <c r="F42" s="131"/>
      <c r="G42" s="131"/>
      <c r="H42" s="131"/>
      <c r="I42" s="131"/>
      <c r="J42" s="132"/>
      <c r="AE42" s="5" t="s">
        <v>22</v>
      </c>
      <c r="AF42" s="111">
        <f>SUM(AF36:AF40)</f>
        <v>0</v>
      </c>
    </row>
    <row r="43" spans="2:32" s="5" customFormat="1">
      <c r="B43" s="103"/>
    </row>
    <row r="44" spans="2:32" s="5" customFormat="1">
      <c r="B44" s="103" t="s">
        <v>30</v>
      </c>
      <c r="M44" s="5" t="s">
        <v>31</v>
      </c>
      <c r="X44" s="5" t="s">
        <v>32</v>
      </c>
    </row>
    <row r="45" spans="2:32" s="5" customFormat="1">
      <c r="B45" s="133" t="s">
        <v>33</v>
      </c>
      <c r="C45" s="134"/>
      <c r="D45" s="134"/>
      <c r="E45" s="134"/>
      <c r="F45" s="134"/>
      <c r="G45" s="134"/>
      <c r="H45" s="134"/>
      <c r="I45" s="134"/>
      <c r="J45" s="135"/>
      <c r="M45" s="142" t="s">
        <v>35</v>
      </c>
      <c r="N45" s="143"/>
      <c r="O45" s="143"/>
      <c r="P45" s="143"/>
      <c r="Q45" s="143"/>
      <c r="R45" s="143"/>
      <c r="S45" s="143"/>
      <c r="T45" s="144"/>
      <c r="X45" s="142" t="s">
        <v>38</v>
      </c>
      <c r="Y45" s="143"/>
      <c r="Z45" s="143"/>
      <c r="AA45" s="143"/>
      <c r="AB45" s="143"/>
      <c r="AC45" s="143"/>
      <c r="AD45" s="143"/>
      <c r="AE45" s="144"/>
    </row>
    <row r="46" spans="2:32" s="5" customFormat="1">
      <c r="B46" s="136"/>
      <c r="C46" s="137"/>
      <c r="D46" s="137"/>
      <c r="E46" s="137"/>
      <c r="F46" s="137"/>
      <c r="G46" s="137"/>
      <c r="H46" s="137"/>
      <c r="I46" s="137"/>
      <c r="J46" s="138"/>
      <c r="M46" s="145"/>
      <c r="N46" s="128"/>
      <c r="O46" s="128"/>
      <c r="P46" s="128"/>
      <c r="Q46" s="128"/>
      <c r="R46" s="128"/>
      <c r="S46" s="128"/>
      <c r="T46" s="146"/>
      <c r="X46" s="145"/>
      <c r="Y46" s="128"/>
      <c r="Z46" s="128"/>
      <c r="AA46" s="128"/>
      <c r="AB46" s="128"/>
      <c r="AC46" s="128"/>
      <c r="AD46" s="128"/>
      <c r="AE46" s="146"/>
    </row>
    <row r="47" spans="2:32" s="5" customFormat="1">
      <c r="B47" s="136"/>
      <c r="C47" s="137"/>
      <c r="D47" s="137"/>
      <c r="E47" s="137"/>
      <c r="F47" s="137"/>
      <c r="G47" s="137"/>
      <c r="H47" s="137"/>
      <c r="I47" s="137"/>
      <c r="J47" s="138"/>
      <c r="M47" s="145"/>
      <c r="N47" s="128"/>
      <c r="O47" s="128"/>
      <c r="P47" s="128"/>
      <c r="Q47" s="128"/>
      <c r="R47" s="128"/>
      <c r="S47" s="128"/>
      <c r="T47" s="146"/>
      <c r="X47" s="145"/>
      <c r="Y47" s="128"/>
      <c r="Z47" s="128"/>
      <c r="AA47" s="128"/>
      <c r="AB47" s="128"/>
      <c r="AC47" s="128"/>
      <c r="AD47" s="128"/>
      <c r="AE47" s="146"/>
    </row>
    <row r="48" spans="2:32" s="5" customFormat="1">
      <c r="B48" s="136"/>
      <c r="C48" s="137"/>
      <c r="D48" s="137"/>
      <c r="E48" s="137"/>
      <c r="F48" s="137"/>
      <c r="G48" s="137"/>
      <c r="H48" s="137"/>
      <c r="I48" s="137"/>
      <c r="J48" s="138"/>
      <c r="M48" s="145"/>
      <c r="N48" s="128"/>
      <c r="O48" s="128"/>
      <c r="P48" s="128"/>
      <c r="Q48" s="128"/>
      <c r="R48" s="128"/>
      <c r="S48" s="128"/>
      <c r="T48" s="146"/>
      <c r="X48" s="145"/>
      <c r="Y48" s="128"/>
      <c r="Z48" s="128"/>
      <c r="AA48" s="128"/>
      <c r="AB48" s="128"/>
      <c r="AC48" s="128"/>
      <c r="AD48" s="128"/>
      <c r="AE48" s="146"/>
    </row>
    <row r="49" spans="2:31" s="5" customFormat="1">
      <c r="B49" s="139"/>
      <c r="C49" s="140"/>
      <c r="D49" s="140"/>
      <c r="E49" s="140"/>
      <c r="F49" s="140"/>
      <c r="G49" s="140"/>
      <c r="H49" s="140"/>
      <c r="I49" s="140"/>
      <c r="J49" s="141"/>
      <c r="M49" s="147"/>
      <c r="N49" s="148"/>
      <c r="O49" s="148"/>
      <c r="P49" s="148"/>
      <c r="Q49" s="148"/>
      <c r="R49" s="148"/>
      <c r="S49" s="148"/>
      <c r="T49" s="149"/>
      <c r="X49" s="147"/>
      <c r="Y49" s="148"/>
      <c r="Z49" s="148"/>
      <c r="AA49" s="148"/>
      <c r="AB49" s="148"/>
      <c r="AC49" s="148"/>
      <c r="AD49" s="148"/>
      <c r="AE49" s="149"/>
    </row>
    <row r="50" spans="2:31" s="5" customFormat="1">
      <c r="B50" s="103"/>
    </row>
    <row r="51" spans="2:31" s="5" customFormat="1" ht="15" customHeight="1">
      <c r="B51" s="103"/>
    </row>
    <row r="52" spans="2:31" s="5" customFormat="1" ht="17" customHeight="1">
      <c r="B52" s="103"/>
    </row>
    <row r="53" spans="2:31" s="5" customFormat="1" ht="12.75" customHeight="1">
      <c r="B53" s="103"/>
    </row>
    <row r="54" spans="2:31" s="5" customFormat="1" ht="13" customHeight="1">
      <c r="B54" s="103"/>
    </row>
    <row r="55" spans="2:31" s="5" customFormat="1" ht="13" customHeight="1">
      <c r="B55" s="103"/>
    </row>
    <row r="56" spans="2:31" s="5" customFormat="1" ht="13" customHeight="1">
      <c r="B56" s="103"/>
    </row>
    <row r="57" spans="2:31" s="5" customFormat="1" ht="13" customHeight="1">
      <c r="B57" s="103"/>
    </row>
    <row r="58" spans="2:31" s="5" customFormat="1" ht="13" customHeight="1">
      <c r="B58" s="103"/>
    </row>
    <row r="59" spans="2:31" s="5" customFormat="1" ht="13" customHeight="1">
      <c r="B59" s="103"/>
    </row>
    <row r="60" spans="2:31" s="5" customFormat="1" ht="12.75" customHeight="1">
      <c r="B60" s="103"/>
    </row>
    <row r="61" spans="2:31" s="5" customFormat="1" ht="13" customHeight="1">
      <c r="B61" s="103"/>
    </row>
    <row r="62" spans="2:31" s="5" customFormat="1">
      <c r="B62" s="103"/>
    </row>
    <row r="63" spans="2:31" s="5" customFormat="1">
      <c r="B63" s="103"/>
    </row>
    <row r="64" spans="2:31" s="5" customFormat="1" ht="13" customHeight="1">
      <c r="B64" s="103"/>
    </row>
    <row r="65" spans="1:2" ht="13" customHeight="1">
      <c r="A65" s="5"/>
      <c r="B65" s="5"/>
    </row>
    <row r="66" spans="1:2" ht="13" customHeight="1">
      <c r="A66" s="5"/>
      <c r="B66" s="5"/>
    </row>
    <row r="67" spans="1:2" ht="12.75" customHeight="1">
      <c r="A67" s="5"/>
      <c r="B67" s="5"/>
    </row>
    <row r="68" spans="1:2" ht="13" customHeight="1">
      <c r="A68" s="5"/>
      <c r="B68" s="5"/>
    </row>
    <row r="69" spans="1:2" ht="13" customHeight="1">
      <c r="A69" s="5"/>
      <c r="B69" s="5"/>
    </row>
    <row r="70" spans="1:2" ht="13" customHeight="1">
      <c r="A70" s="5"/>
      <c r="B70" s="5"/>
    </row>
    <row r="71" spans="1:2" ht="13" customHeight="1">
      <c r="A71" s="5"/>
      <c r="B71" s="5"/>
    </row>
    <row r="72" spans="1:2" ht="13" customHeight="1">
      <c r="A72" s="5"/>
      <c r="B72" s="5"/>
    </row>
    <row r="73" spans="1:2" ht="13" customHeight="1">
      <c r="A73" s="5"/>
      <c r="B73" s="5"/>
    </row>
    <row r="74" spans="1:2" ht="13" customHeight="1">
      <c r="A74" s="5"/>
      <c r="B74" s="5"/>
    </row>
    <row r="75" spans="1:2" ht="13" customHeight="1">
      <c r="A75" s="5"/>
      <c r="B75" s="5"/>
    </row>
    <row r="76" spans="1:2" ht="13" customHeight="1">
      <c r="A76" s="5"/>
      <c r="B76" s="5"/>
    </row>
    <row r="77" spans="1:2" ht="13" customHeight="1">
      <c r="A77" s="5"/>
      <c r="B77" s="5"/>
    </row>
    <row r="78" spans="1:2" ht="13" customHeight="1">
      <c r="A78" s="5"/>
      <c r="B78" s="5"/>
    </row>
    <row r="79" spans="1:2" ht="13" customHeight="1">
      <c r="A79" s="5"/>
      <c r="B79" s="5"/>
    </row>
    <row r="80" spans="1:2" ht="13" customHeight="1">
      <c r="A80" s="5"/>
      <c r="B80" s="5"/>
    </row>
    <row r="81" spans="1:2">
      <c r="A81" s="5"/>
      <c r="B81" s="5"/>
    </row>
    <row r="82" spans="1:2">
      <c r="A82" s="5"/>
      <c r="B82" s="5"/>
    </row>
    <row r="83" spans="1:2">
      <c r="A83" s="5"/>
      <c r="B83" s="5"/>
    </row>
    <row r="84" spans="1:2">
      <c r="A84" s="5"/>
      <c r="B84" s="5"/>
    </row>
    <row r="85" spans="1:2">
      <c r="A85" s="5"/>
      <c r="B85" s="5"/>
    </row>
    <row r="86" spans="1:2">
      <c r="A86" s="5"/>
      <c r="B86" s="5"/>
    </row>
    <row r="87" spans="1:2">
      <c r="A87" s="5"/>
      <c r="B87" s="5"/>
    </row>
    <row r="88" spans="1:2">
      <c r="A88" s="5"/>
      <c r="B88" s="5"/>
    </row>
  </sheetData>
  <mergeCells count="17">
    <mergeCell ref="AA36:AD36"/>
    <mergeCell ref="B39:J42"/>
    <mergeCell ref="B45:J49"/>
    <mergeCell ref="M45:T49"/>
    <mergeCell ref="X45:AE49"/>
    <mergeCell ref="AA26:AF26"/>
    <mergeCell ref="AA28:AF33"/>
    <mergeCell ref="AA1:AF1"/>
    <mergeCell ref="C2:E2"/>
    <mergeCell ref="F2:K2"/>
    <mergeCell ref="C3:E3"/>
    <mergeCell ref="F3:K3"/>
    <mergeCell ref="C1:G1"/>
    <mergeCell ref="C5:E5"/>
    <mergeCell ref="F5:K5"/>
    <mergeCell ref="L5:T5"/>
    <mergeCell ref="AA25:AF25"/>
  </mergeCells>
  <printOptions horizontalCentered="1" verticalCentered="1"/>
  <pageMargins left="0" right="0" top="0" bottom="0" header="0.51181102362204722" footer="0.5118110236220472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M2106</vt:lpstr>
    </vt:vector>
  </TitlesOfParts>
  <Company>IUT La Rochelle - Département Informatique 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Jamal Malki</dc:creator>
  <cp:lastModifiedBy>Jamal Malki</cp:lastModifiedBy>
  <dcterms:created xsi:type="dcterms:W3CDTF">2014-06-10T07:47:14Z</dcterms:created>
  <dcterms:modified xsi:type="dcterms:W3CDTF">2015-09-28T14:00:14Z</dcterms:modified>
</cp:coreProperties>
</file>