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defaultThemeVersion="124226"/>
  <mc:AlternateContent xmlns:mc="http://schemas.openxmlformats.org/markup-compatibility/2006">
    <mc:Choice Requires="x15">
      <x15ac:absPath xmlns:x15ac="http://schemas.microsoft.com/office/spreadsheetml/2010/11/ac" url="https://proinelcamx-my.sharepoint.com/personal/ipastor_proinelcamx_onmicrosoft_com/Documents/PROINELCA MX - PRODUCCIÓN/CCGT MÉRIDA TR/2-Doc.gestión/06-Compras-subcontrataciones/01.-Pedidos/PMX-CCC MÉRIDA II-119-1 (ANCLO, Liquatite)/"/>
    </mc:Choice>
  </mc:AlternateContent>
  <xr:revisionPtr revIDLastSave="2" documentId="13_ncr:1_{843839ED-11FD-4480-9C20-8677B1B8CBB4}" xr6:coauthVersionLast="47" xr6:coauthVersionMax="47" xr10:uidLastSave="{DC4A855F-BF28-4A95-ACBD-7D1B77E6909B}"/>
  <bookViews>
    <workbookView xWindow="-108" yWindow="-108" windowWidth="23256" windowHeight="13896" tabRatio="754" firstSheet="1" activeTab="1" xr2:uid="{00000000-000D-0000-FFFF-FFFF00000000}"/>
  </bookViews>
  <sheets>
    <sheet name="CFE" sheetId="47" state="hidden" r:id="rId1"/>
    <sheet name="Proveedor" sheetId="46" r:id="rId2"/>
    <sheet name="Entregas" sheetId="48" r:id="rId3"/>
  </sheets>
  <externalReferences>
    <externalReference r:id="rId4"/>
    <externalReference r:id="rId5"/>
    <externalReference r:id="rId6"/>
    <externalReference r:id="rId7"/>
  </externalReferences>
  <definedNames>
    <definedName name="_xlnm._FilterDatabase" localSheetId="0" hidden="1">CFE!$B$38:$I$40</definedName>
    <definedName name="_Key1" localSheetId="0" hidden="1">'[1]#¡REF'!#REF!</definedName>
    <definedName name="_Key1" localSheetId="2" hidden="1">'[1]#¡REF'!#REF!</definedName>
    <definedName name="_Key1" localSheetId="1" hidden="1">'[1]#¡REF'!#REF!</definedName>
    <definedName name="_Key1" hidden="1">'[1]#¡REF'!#REF!</definedName>
    <definedName name="_Order1" hidden="1">255</definedName>
    <definedName name="_Sort" localSheetId="0" hidden="1">'[1]#¡REF'!#REF!</definedName>
    <definedName name="_Sort" localSheetId="2" hidden="1">'[1]#¡REF'!#REF!</definedName>
    <definedName name="_Sort" localSheetId="1" hidden="1">'[1]#¡REF'!#REF!</definedName>
    <definedName name="_Sort" hidden="1">'[1]#¡REF'!#REF!</definedName>
    <definedName name="_xlnm.Print_Area" localSheetId="0">CFE!$A$16:$I$82</definedName>
    <definedName name="_xlnm.Print_Area" localSheetId="2">Entregas!$B$15:$J$45</definedName>
    <definedName name="_xlnm.Print_Area" localSheetId="1">Proveedor!$B$15:$J$138</definedName>
    <definedName name="DatosOrden">[2]INICIO!$D$11:$D$39</definedName>
    <definedName name="SALV" localSheetId="0">[3]APU!#REF!</definedName>
    <definedName name="SALV" localSheetId="2">[3]APU!#REF!</definedName>
    <definedName name="SALV" localSheetId="1">[3]APU!#REF!</definedName>
    <definedName name="SALV">[3]APU!#REF!</definedName>
    <definedName name="SJR" localSheetId="0">[3]APU!#REF!</definedName>
    <definedName name="SJR" localSheetId="2">[3]APU!#REF!</definedName>
    <definedName name="SJR" localSheetId="1">[3]APU!#REF!</definedName>
    <definedName name="SJR">[3]APU!#REF!</definedName>
    <definedName name="_xlnm.Print_Titles" localSheetId="0">CFE!$1:$15</definedName>
    <definedName name="_xlnm.Print_Titles" localSheetId="2">Entregas!$1:$14</definedName>
    <definedName name="_xlnm.Print_Titles" localSheetId="1">Proveedor!$1:$14</definedName>
    <definedName name="TTAPU">[4]APU!$V$521</definedName>
    <definedName name="VRCFE">[4]Res!$M$33</definedName>
    <definedName name="ZAC" localSheetId="0">[3]APU!#REF!</definedName>
    <definedName name="ZAC" localSheetId="2">[3]APU!#REF!</definedName>
    <definedName name="ZAC" localSheetId="1">[3]APU!#REF!</definedName>
    <definedName name="ZAC">[3]APU!#REF!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48" l="1"/>
  <c r="C19" i="48" s="1"/>
  <c r="C20" i="48" s="1"/>
  <c r="J46" i="46"/>
  <c r="J45" i="46" l="1"/>
  <c r="J44" i="46"/>
  <c r="J43" i="46"/>
  <c r="J41" i="46"/>
  <c r="J40" i="46"/>
  <c r="J39" i="46"/>
  <c r="J68" i="46" l="1"/>
  <c r="C39" i="46"/>
  <c r="C40" i="46" s="1"/>
  <c r="C41" i="46" s="1"/>
  <c r="B17" i="46" l="1"/>
  <c r="J69" i="46" l="1"/>
  <c r="J70" i="46" s="1"/>
  <c r="B129" i="46" l="1"/>
  <c r="G137" i="46"/>
  <c r="G138" i="46"/>
  <c r="F96" i="47"/>
  <c r="A88" i="47"/>
  <c r="I40" i="47"/>
  <c r="I41" i="47" s="1"/>
  <c r="I42" i="47" s="1"/>
  <c r="A18" i="47"/>
  <c r="I43" i="47" l="1"/>
  <c r="I44" i="47" s="1"/>
</calcChain>
</file>

<file path=xl/sharedStrings.xml><?xml version="1.0" encoding="utf-8"?>
<sst xmlns="http://schemas.openxmlformats.org/spreadsheetml/2006/main" count="246" uniqueCount="151">
  <si>
    <t>DATOS DEL PROVEEDOR</t>
  </si>
  <si>
    <t>LUGAR Y FECHA DE EMISIÓN:</t>
  </si>
  <si>
    <t>ITEM</t>
  </si>
  <si>
    <t>UNIDAD</t>
  </si>
  <si>
    <t>DESCRIPCIÓN / ESPECIFICACIONES</t>
  </si>
  <si>
    <t>ACEPTACIÓN</t>
  </si>
  <si>
    <t xml:space="preserve"> RAZÓN SOCIAL:</t>
  </si>
  <si>
    <t xml:space="preserve"> DOMICILIO:</t>
  </si>
  <si>
    <t>PRECIO UNIT.</t>
  </si>
  <si>
    <t>SUB-TOTAL</t>
  </si>
  <si>
    <t>R.F.C.: EDE 001013 G67</t>
  </si>
  <si>
    <t>REV 0</t>
  </si>
  <si>
    <t>IVA</t>
  </si>
  <si>
    <t>POR "ELPROVEEDOR"</t>
  </si>
  <si>
    <t xml:space="preserve">CANT </t>
  </si>
  <si>
    <t>Los Representantes Legales de las Empresas que firman el presente pedido declaran, bajo protesta de decir verdad, que cuentan con las facultades suficientes para obligar a sus representadas en los términos del presente Pedido, las cuales no le han sido revocadas ni restringidas de manera alguna a la fecha del presente Pedido, señalado como domicilio para estos efectos los indicados al principio del presente Pedido.</t>
  </si>
  <si>
    <t>Representante Legal</t>
  </si>
  <si>
    <t>Mariano Escobedo 510 piso 7, CP 11590, Col. Nueva Anzures, Del. Miguel Hidalgo, Ciudad de Mexico</t>
  </si>
  <si>
    <t xml:space="preserve">  Sírvase despacharnos las siguientes mercancías, de acuerdo a las especificaciones y condiciones indivadas en la presente carátula de Pedido y en sus Anexos:</t>
  </si>
  <si>
    <t>Fecha:</t>
  </si>
  <si>
    <t>Ciudad de México</t>
  </si>
  <si>
    <t>Lugar:</t>
  </si>
  <si>
    <t>DATOS DEL PEDIDO</t>
  </si>
  <si>
    <t>PLAZOS:</t>
  </si>
  <si>
    <t>PAGO:</t>
  </si>
  <si>
    <t>Según Cláusula 8 del Anexo 1</t>
  </si>
  <si>
    <t>TELÉFONO:</t>
  </si>
  <si>
    <t>E-MAIL:</t>
  </si>
  <si>
    <t>REPRESENTANTE:</t>
  </si>
  <si>
    <t>Teléfono/ Fax:  (52 55) 5531 2929, 5531 2930, 52003 3996, E-Mail: ghenao@edemtec.com.mx</t>
  </si>
  <si>
    <t>MONTO TOTAL</t>
  </si>
  <si>
    <t>MONEDA</t>
  </si>
  <si>
    <t xml:space="preserve">USD </t>
  </si>
  <si>
    <t>CONTRATO CFE No. PIF-010/2016</t>
  </si>
  <si>
    <t>DECLARACIONES:</t>
  </si>
  <si>
    <t>a) Que su representada es una sociedad mercantil, legalmente constituida de conformidad con las leyes de la República Mexicana.</t>
  </si>
  <si>
    <t>II.  Declara el representante de EL PROVEEDOR</t>
  </si>
  <si>
    <t>b) Que su Representante Legal,  tiene las facultades legales para celebrar el presente Pedido,  y para obligar a su representada en el cumplimiento de las condiciones que el se estipulan.</t>
  </si>
  <si>
    <t>c) Que reúne las condiciones técnicas, físicas y económicas para llevar a cabo lo relacionado con este Pedido, de acuerdo a las condiciones estipuladas en el mismo.</t>
  </si>
  <si>
    <t>I.  Declara el representante de  EL CLIENTE</t>
  </si>
  <si>
    <t>b) Que su representante legal,  tiene las facultades legales para celebrar el presente Pedido</t>
  </si>
  <si>
    <t>CLÁUSULAS:</t>
  </si>
  <si>
    <r>
      <rPr>
        <b/>
        <sz val="8"/>
        <rFont val="Arial"/>
        <family val="2"/>
      </rPr>
      <t xml:space="preserve">OBJETO: </t>
    </r>
    <r>
      <rPr>
        <sz val="8"/>
        <rFont val="Arial"/>
        <family val="2"/>
      </rPr>
      <t xml:space="preserve"> Con la firma de este Pedido EL PROVEEDOR se obliga para con EL CLIENTE a suministrar los Bienes y/o Servicios, denominados en los sucesivo como los Materiales, que se relacionan a continuación:</t>
    </r>
  </si>
  <si>
    <r>
      <t xml:space="preserve">Para los pagos se debe elaborar una Factura Comercial (original y una copia) acompañada de copia de este Pedido, la respectiva Nota de Remisión y toda la documentación requerida por EL CLIENTE según lo estipulado en el </t>
    </r>
    <r>
      <rPr>
        <b/>
        <sz val="8"/>
        <color indexed="12"/>
        <rFont val="Arial"/>
        <family val="2"/>
      </rPr>
      <t>Anexo 1</t>
    </r>
    <r>
      <rPr>
        <sz val="8"/>
        <rFont val="Arial"/>
        <family val="2"/>
      </rPr>
      <t xml:space="preserve"> de este Pedido.</t>
    </r>
  </si>
  <si>
    <t>EL PROVEEDOR manifiesta fehacientemente que tiene la capacidad para realizar el suministro de los Materriales objeto de presente Pedido y tiene la capacidad de proveer servicio y mantenimiento oportuno para los Materiales en el sitio de las Obras.</t>
  </si>
  <si>
    <t>EL PROVEEDOR deberá entregar a EL CLIENTE una Garantía de Fiel Cumplimiento y de Calidad, para garantizar el debido, propio y absoluto cumplimiento de todas sus obligaciones establecidas en el Pedido, la cual deberá permanecer en vigor 24 meses contados a partir de la fecha de la última entrega de los Materiales objeto del Pedido.</t>
  </si>
  <si>
    <t>Si cualesquiera de los Materiales objeto del presente Pedido, ya sea durante la inspección o durante su instalación o durante el Período de Garantía, tuviera algún Defecto o no cumpliera con las Especificaciones aplicables, EL CLIENTE podrá (no obstante cualquier inspección o Prueba previa) rechazar dichos Materiales y requerir que EL PROVEEDOR, sin costo o gasto adicional para EL CLIENTE, reponga o en su caso, repare de inmediato tales Materiales para asegurar el cumplimiento del Pedido.  En tal caso, el Material sustituto deberá  ser garantizado por una duración adicional de 12 meses contados a partir de la fecha de su puesta en funcionamiento.</t>
  </si>
  <si>
    <t>Las deficiencias o fallas que se presentaren en los Materiales deberán ser atendidas por "EL PROVEEDOR" en un plazo máximo de dos (2) semanas contadas a partir de la fecha en le sean notificadas por "EL CLIENTE". "EL PROVEEDOR" se compromete a informar las acciones correctivas dentro de la semana siguiente a la fecha de notificación de la deficiencia ó falla</t>
  </si>
  <si>
    <t xml:space="preserve">Ninguna inspección, prueba o aprobación por parte de "EL CLIENTE", ni su omisión de inspeccionar o rechazar cualquier parte de los Materiales objeto del presente Pedido, liberará de manera alguna a "EL PROVEEDOR" del debido cumplimiento de sus obligaciones o disminuirá su responsabilidad conforme a este Pedido. </t>
  </si>
  <si>
    <t>c) Que requiere de “EL PROVEEDOR” el suministro de los Materiales que se relacionan en la Clausula 1 de este Pedido.</t>
  </si>
  <si>
    <t>ESTIPULACIONES</t>
  </si>
  <si>
    <t>A juicio de EL CLIENTE, los errores mecanográficos están sujetos a corrección</t>
  </si>
  <si>
    <t>JURISDICCIÓN.  Para la interpretación y cumplimiento del presente Pedido, así como para todo aquello que no esté estipulado en el mismo, LAS PARTES  se someten a la competencia de los Tribunales con residencia en la ciudad de México, Distrito Federal, por lo tanto EL PROVEEDOR renuncia al fuero que pudiere corresponderle por razón de su domicilio presente o futuro o por cualesquier otra causa.</t>
  </si>
  <si>
    <t>PRECIOS FIJOS, NO REAJUSTABLES, HASTA EL CUMPLIMIENTO DEL 100% DEL PEDIDO</t>
  </si>
  <si>
    <t>EL PROVEEDOR se obliga al establecimiento y aplicación de un Sistema de Gestión de Calidad en sus procesos de trabajo y fabricación que asegure que los Materiales objeto de este pedido  cumpla con las Especificaciones aplicables.</t>
  </si>
  <si>
    <t>PARTIDA DE LA OFERTA</t>
  </si>
  <si>
    <t>MONTO
(USD)</t>
  </si>
  <si>
    <t>PROYECTO: Subestación SE Calera II (1-AT-3F, 75/100 MVA, 230/115/13.8 kV)</t>
  </si>
  <si>
    <t>Este Pedido se regirá por  los términos y condiciones del Anexo 1 suscrito entre EL CLIENTE y EL PROVEEDOR identificado con el mismo número de este Pedido.</t>
  </si>
  <si>
    <t xml:space="preserve">EL CLIENTE y EL PROVEEDOR acuerdan explícitamente que:  (i) LA BUFA WIND, S.A.P.I. DE C.V.  (en lo sucesivo "La Bufa")  a partir de la Fecha de Aceptación Definitiva de la Obra a la que pertenezca los Materiales objeto de este Pedido, será la titular de las garantías que, en su caso, tengan una vigencia posterior a dicha Fecha de Aceptación Definitiva y (ii) "La Bufa" tendrá el derecho de asumir el papel de EL CLIENTE como comprador de los Materiales objeto del presente Pedido, mediante la notificación de La Bufa" a EL PROVEEDOR de la terminación anticipada del Contrato Principal y de la intención de "La Bufa" de recibir de EL CLIENTE la cesión del presente Pedido (incluyendo, sin limitación, todas las garantías y obligaciones de EL PROVEEDOR), en la inteligencia que el presente Pedido permanecerá sin cambio alguno y EL PROVEEDOR no deberá requerir ninguna garantía adicional de "La Bufa". </t>
  </si>
  <si>
    <t>El PROVEEDOR se obliga a entregar a EL CLIENTE los documentos requeridos para el pago, para cada una de las entregas programadas, a mas tardar el día 20 del mes de entrega. Si no se cumple con esta condición, el pago que deba hacer EL CLIENTE al PROVEEDOR se retrasará 30 Días.</t>
  </si>
  <si>
    <t>Capital Registral:</t>
  </si>
  <si>
    <t>OBRA: Subestación SE Calera II</t>
  </si>
  <si>
    <t>POR  EL CLIENTE</t>
  </si>
  <si>
    <t>Coordinador de Proyecto</t>
  </si>
  <si>
    <t>JORGE UBALDO ZAVALA</t>
  </si>
  <si>
    <t>GONZALO HERNANDO HENAO G.</t>
  </si>
  <si>
    <t>AUTORIZACIÓN</t>
  </si>
  <si>
    <t>ELABORACÓN</t>
  </si>
  <si>
    <t>TRANSPORTE:  Terrestre</t>
  </si>
  <si>
    <t>al 03 de Mayo de 2017</t>
  </si>
  <si>
    <t>CECOHESA, S.A. DE C.V.</t>
  </si>
  <si>
    <t>KM 14 CARRETERA A TALA, 45640 SANTA CRUZ DE LAS FLORES, TLAJOMULCO, JALISCO, MÉXICO</t>
  </si>
  <si>
    <t>(52 33) 3283 1800, FAX: (52 33) 3796 0906</t>
  </si>
  <si>
    <t>jrflores@cecohesa.com.mx</t>
  </si>
  <si>
    <t>JOSÉ RODOLFO FLORES TORRES</t>
  </si>
  <si>
    <t>LUGAR DE ENTREGA: DDP Almacenes de Obra</t>
  </si>
  <si>
    <t>DCTO</t>
  </si>
  <si>
    <t>HERRAJES. MARCA CECOHESA</t>
  </si>
  <si>
    <t>Lote</t>
  </si>
  <si>
    <t>PEDIDO No  EDE-SE CAL-010</t>
  </si>
  <si>
    <t>Al 15 de Junio de 2017</t>
  </si>
  <si>
    <t>R.F.C.: PME1702204F5</t>
  </si>
  <si>
    <t>RAZÓN SOCIAL:</t>
  </si>
  <si>
    <t>DOMICILIO:</t>
  </si>
  <si>
    <t>ESTIPULACIONES COMERCIALES</t>
  </si>
  <si>
    <r>
      <rPr>
        <b/>
        <sz val="8"/>
        <rFont val="Arial"/>
        <family val="2"/>
      </rPr>
      <t>PRECIOS</t>
    </r>
    <r>
      <rPr>
        <sz val="8"/>
        <rFont val="Arial"/>
        <family val="2"/>
      </rPr>
      <t>.  Los precios son firmes, no reajustables, hasta el cumplimiento del 100% de este Pedido.</t>
    </r>
  </si>
  <si>
    <r>
      <rPr>
        <b/>
        <sz val="8"/>
        <rFont val="Arial"/>
        <family val="2"/>
      </rPr>
      <t>DOMICILIOS Y NOTIFICACIONES</t>
    </r>
    <r>
      <rPr>
        <sz val="8"/>
        <rFont val="Arial"/>
        <family val="2"/>
      </rPr>
      <t>.  Salvo por disposición en contrarío contenida en el presente Pedido, todo aviso y demás comunicaciones entre LAS PARTES emitidos de conformidad con este Pedido, deberán hacerse por escrito y serán efectivas al momento de su recepción por el destinatario en los Domicilios que se indican en el encabezado de este Pedido.</t>
    </r>
  </si>
  <si>
    <t>FORMA DE PAGO:</t>
  </si>
  <si>
    <t>b) Que su representante,  tiene las facultades para celebrar el presente Pedido</t>
  </si>
  <si>
    <t>MONTO</t>
  </si>
  <si>
    <t>LUGAR DE ENTREGA:</t>
  </si>
  <si>
    <t xml:space="preserve">  Sírvase a proveer los materiales de acuerdo a las especificaciones y condiciones indicadas en la presente carátula de Pedido y en sus Anexos:</t>
  </si>
  <si>
    <t>b) Que su Representante Legal,  tiene las facultades legales para celebrar el presente Pedido, y para obligar a su representada en el cumplimiento de las condiciones que el se estipulan.</t>
  </si>
  <si>
    <t>No</t>
  </si>
  <si>
    <t>PROINELCA MÉXICO, S.A. de C.V.</t>
  </si>
  <si>
    <t>TRANSFERENCIA</t>
  </si>
  <si>
    <t>c) Que requiere de “EL PROVEEDOR” la prestación de servicios que se relacionan en la Cláusula 1 de este Pedido.</t>
  </si>
  <si>
    <t>CANTIDAD</t>
  </si>
  <si>
    <t>RFC:</t>
  </si>
  <si>
    <t>FECHA DE ENTREGA:</t>
  </si>
  <si>
    <r>
      <rPr>
        <b/>
        <sz val="8"/>
        <rFont val="Arial"/>
        <family val="2"/>
      </rPr>
      <t>LUGAR DE ENTREGA:</t>
    </r>
    <r>
      <rPr>
        <sz val="8"/>
        <rFont val="Arial"/>
        <family val="2"/>
      </rPr>
      <t xml:space="preserve"> </t>
    </r>
  </si>
  <si>
    <t>TIEMPO DE ENTREGA:</t>
  </si>
  <si>
    <r>
      <rPr>
        <b/>
        <sz val="8"/>
        <rFont val="Arial"/>
        <family val="2"/>
      </rPr>
      <t>MONEDA</t>
    </r>
    <r>
      <rPr>
        <sz val="8"/>
        <rFont val="Arial"/>
        <family val="2"/>
      </rPr>
      <t>.  Los precios están dados en Moneda Nacional.</t>
    </r>
  </si>
  <si>
    <r>
      <rPr>
        <b/>
        <sz val="8"/>
        <rFont val="Arial"/>
        <family val="2"/>
      </rPr>
      <t xml:space="preserve">OBJETO: </t>
    </r>
    <r>
      <rPr>
        <sz val="8"/>
        <rFont val="Arial"/>
        <family val="2"/>
      </rPr>
      <t xml:space="preserve"> Con la firma de este Pedido EL CLIENTE se compromete con EL PROVEEDOR a NO cancelar lo estipulado, así como EL PROVEEDOR se obliga para con EL CLIENTE a suministrar los Bienes y/o Servicios, denominados en los sucesivo como los Materiales, que se relacionan a continuación:</t>
    </r>
  </si>
  <si>
    <r>
      <t xml:space="preserve">DERECHOS DE EL CLIENTE PRINCIPAL. </t>
    </r>
    <r>
      <rPr>
        <sz val="8"/>
        <rFont val="Arial"/>
        <family val="2"/>
      </rPr>
      <t xml:space="preserve"> "EL PROVEEDOR" Y "EL CLIENTE" acuerdan que (i) EL CLIENTE PRINCIPAL a partir de la fecha de Aceptación de la Línea o Subestación a la que pertenezca el Servicio Prestado, será la titular de las garantías que en su caso, tengan una vigencia posterior a dicha Fecha de Aceptación Definitiva y (ii) El Cliente Principal tendrá el derecho de asumir el papel de "EL CLIENTE DIRECTO" como comprador de los Servicios en cuestión, mediante la notificación de EL CLIENTE PRINCIPAL a "EL PROVEEDOR"  de la terminación del CONTRATO y de la intención de recibir del "CLIENTE" la cesión de dicho PEDIDO (incluyendo sin limitación, todas las garantías y obligaciones de servicios del "PROVEEDOR"), en la inteligencia que el PEDIDO de que se trate permanecerá sin cambio alguno y "EL PROVEEDOR" no deberá requerir ninguna garantía adicional de EL CLIENTE FINAL.</t>
    </r>
  </si>
  <si>
    <t>JORGE E. UBALDO ZAVALA</t>
  </si>
  <si>
    <r>
      <rPr>
        <b/>
        <sz val="8"/>
        <rFont val="Arial"/>
        <family val="2"/>
      </rPr>
      <t>CALIDAD E INSPECCIONES</t>
    </r>
    <r>
      <rPr>
        <sz val="8"/>
        <rFont val="Arial"/>
        <family val="2"/>
      </rPr>
      <t>.  EL PROVEEDOR se obliga al establecimiento y aplicación de un Sistema de Gestión de Calidad para asegurar que los Servicios cumplan con las Especificaciones. Ninguna inspección, Prueba o aprobación por parte de "EL CLIENTE", ni su omisión de inspeccionar o rechazar cualquier parte de los Servicios, liberará de manera alguna a EL PROVEEDOR del debido cumplimiento de sus obligaciones o disminuirá su responsabilidad conforme a este Pedido.</t>
    </r>
  </si>
  <si>
    <r>
      <t xml:space="preserve">SOLUCIÓN DE CONTROVERSIAS.  </t>
    </r>
    <r>
      <rPr>
        <sz val="8"/>
        <rFont val="Arial"/>
        <family val="2"/>
      </rPr>
      <t>Las Partes acuerdan resolver toda controversia que derive del presente Pedido mediante un árbitro único, conforme al Reglamento de Arbitraje de la Cámara Nacional de Comercio de la Ciudad de México. La sede del arbitraje será la Ciudad de México y la ley aplicable al fondo de la controversia y por supletoriedad al procedimiento, será la legislación Mexicana. El arbitraje será conducido en idioma español. El laudo emitido por el árbitro único será final y obligatorio, por lo que las Partes renuncian al derecho de apelación.</t>
    </r>
  </si>
  <si>
    <t>MAURICIO U. MANRÍQUEZ</t>
  </si>
  <si>
    <t>CÓDIGO
IMP.</t>
  </si>
  <si>
    <r>
      <rPr>
        <b/>
        <sz val="8"/>
        <rFont val="Arial"/>
        <family val="2"/>
      </rPr>
      <t xml:space="preserve">ENTREGA DE INFORMACIÓN. </t>
    </r>
    <r>
      <rPr>
        <sz val="8"/>
        <rFont val="Arial"/>
        <family val="2"/>
      </rPr>
      <t xml:space="preserve"> EL PROVEEDOR se obliga para con EL CLIENTE a la entrega de la documentación necesaria de material. Certifiados de calidad especificado por cada concepto de este pedido.</t>
    </r>
  </si>
  <si>
    <r>
      <rPr>
        <b/>
        <sz val="8"/>
        <rFont val="Arial"/>
        <family val="2"/>
      </rPr>
      <t>GARANTÍAS.</t>
    </r>
    <r>
      <rPr>
        <sz val="8"/>
        <rFont val="Arial"/>
        <family val="2"/>
      </rPr>
      <t xml:space="preserve"> "EL PROVEEDOR" deberá entregar a "EL CLIENTE", las siguientes garantias otorgadas por una Institución de Fianzas debidamente autorizada para operar en México, de primera Línea aceptable por "EL CLIENTE", las cuales solo podran ser canceladas mediante autorización expresa y por escrito de "EL CLIENTE":
a) Póliza por Importe en Garantía: Equivalente al 100% del Deposito en Garantía, para garantizar la debida debolución del importe en Garantía, o en su caso, la devolución parcial, previo acuerdo con EL CLIENTE. Esta garantía estará en vigor a partir de la fecha del Pedido y hasta la total amortización y/o devolución del Deposito en Garantía.  
b) Garantía de Cumplimiento, Buena calidad y Vicios Ocultos: Por el equivalente al 10% del importe total del presente Pedido para garantizar el Cumplimiento del presente Pedido y que los Servicios Brindados cumplan con las Especificaciones Tecnicas pactadas y aplicables al presente Pedido y sus Aexos. Esta garantía estará en vigor a partir de la fecha del Pedido y continuará en vigor hasta la devolución del total de equipos arrendados, pero en todo caso, hasta el cumplimiento de todas y cada una de las obligaciones establecidas en el presente pedido, y solo podrá ser cancelada mediante autorización expresa y por escrito de "EL CLIENTE".
Bajo la Grantía de Calidad "EL PROVEEDOR" asume la obligación de reemplazar aquellos elementos que no se encuentren en optimas condiciones de uso, así como reparar los daños ocasionados. Cualquier elemento que hubiera que reemplazar por defecto, reanudará su periodo de renta a partir de su llegada al sitio de los trabajos.
Las deficiencias o fallas que se presentaren en los Servicios, deberan ser solucionadas por "EL PROVEEDOR" en un plazo maximo de dos (2) días contadas a partir de la fecha en la que "EL CLIENTE" se las haya notificado. "EL PROVEEDOR" se compromete para con "EL CLIENTE" a reemplazar y/o corregir sin costos adicionales, la parte del servicio defectuoso para cumplir con las especificaciones del proyecto.</t>
    </r>
  </si>
  <si>
    <t>Teléfono:  55 7576 4693, E-Mail: jubaldo@proinelca.com</t>
  </si>
  <si>
    <t>CCC CENTRAL TERMOELÉCTRICA MÉRIDA II</t>
  </si>
  <si>
    <t>CCC MÉRIDA II</t>
  </si>
  <si>
    <t>MXN</t>
  </si>
  <si>
    <t>MÉRIDA, YUCATÁN</t>
  </si>
  <si>
    <t>3 DÍAS</t>
  </si>
  <si>
    <t>SUBTOTAL MXN</t>
  </si>
  <si>
    <t>Pieza</t>
  </si>
  <si>
    <t>ANCLO CENTRO, S.A. de C.V.</t>
  </si>
  <si>
    <t>Jalisco No. 95 BIS, Colonia Guadalupe del Moral, C.P. 09300, Ciudad de México</t>
  </si>
  <si>
    <t>(55)5530 5423  /  (55) 5530 7745</t>
  </si>
  <si>
    <t>yessica.rodriguez@anclo.com.mx</t>
  </si>
  <si>
    <t>YESSICA RODRÍGUEZ GARCÍA</t>
  </si>
  <si>
    <t>ACE130409SJ9</t>
  </si>
  <si>
    <t>El pago deberá efectuarse por del 100% del importe total del pedido, previa presentación de la factura, contrato y pedido debídamente firmado, entrega de certificados de calidad y constancias aplicables. El pago se hará mediante transferencia bancaria a la cuenta que oportunamente informe "EL PROVEEDOR". El Depósito se pagará a la firma del Contrato.</t>
  </si>
  <si>
    <t>MER.CD.01.1</t>
  </si>
  <si>
    <t>PEDIDO No PMX-CCC MÉRIDA II-119-1</t>
  </si>
  <si>
    <t>Avenida Paseo de la Reforma No. 379, Piso 03, Colonia Cuauhtémoc, C.P. 06500, Alcaldía Cuauhtémoc, Ciudad de México</t>
  </si>
  <si>
    <t>Ciudad de México a 28 de febrero de 2024.</t>
  </si>
  <si>
    <t>MTO Accesorios</t>
  </si>
  <si>
    <t>Tubo flexible liquatite de 63mm (2-1/2") de diámetro, rollo de 10 metros, marca Anclo, catálogo COT212 T.</t>
  </si>
  <si>
    <t>Rollo</t>
  </si>
  <si>
    <t>Tubo flexible liquatite de 63mm (3") de diámetro, rollo de 10 metros, marca Anclo, catálogo COT300 T.</t>
  </si>
  <si>
    <t>Tubo flexible liquatite de 63mm (4") de diámetro, rollo de 10 metros, marca Anclo, catálogo COT400 T.</t>
  </si>
  <si>
    <t>Grapas en U sobre conduit</t>
  </si>
  <si>
    <t>Abrazadera roscada tipo U con placa y tuercas, de 133mm (1/2") de diámetro, catálogo U 120 12, marca Anclo.</t>
  </si>
  <si>
    <t>Abrazadera roscada tipo U con placa y tuercas, de 133mm (3/4") de diámetro, catálogo U 120 34, marca Anclo.</t>
  </si>
  <si>
    <t>Abrazadera roscada tipo U con placa y tuercas, de 133mm (1") de diámetro, catálogo U 120 100, marca Anclo.</t>
  </si>
  <si>
    <t>Abrazadera roscada tipo U con placa y tuercas, de 133mm (1-1/4") de diámetro, catálogo U 120 114, marca Anclo.</t>
  </si>
  <si>
    <t>Observaciones:</t>
  </si>
  <si>
    <t>ENTREGA
13/03/2024</t>
  </si>
  <si>
    <t>Ciudad de México a 8 de marzo de 2024.</t>
  </si>
  <si>
    <t>PAQUETERÍA:</t>
  </si>
  <si>
    <t>TRESGUERRAS</t>
  </si>
  <si>
    <t>SERVICIO:</t>
  </si>
  <si>
    <t>POR COBRAR</t>
  </si>
  <si>
    <t>7 de marzo de 2024.</t>
  </si>
  <si>
    <t>Envío por paquetería Tresguerras, servicio ocurre por cobrar.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</si>
</sst>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quot;$&quot;* #,##0.00_-;_-&quot;$&quot;* &quot;-&quot;??_-;_-@_-"/>
    <numFmt numFmtId="43" formatCode="_-* #,##0.00_-;\-* #,##0.00_-;_-* &quot;-&quot;??_-;_-@_-"/>
    <numFmt numFmtId="164" formatCode="\$#.00"/>
    <numFmt numFmtId="165" formatCode="&quot;$ &quot;\ #,##0;&quot;$ &quot;\ \-#,##0"/>
    <numFmt numFmtId="166" formatCode="m&quot;ont&quot;h\ d&quot;, &quot;yyyy"/>
    <numFmt numFmtId="167" formatCode="#.00"/>
    <numFmt numFmtId="168" formatCode="#."/>
    <numFmt numFmtId="169" formatCode="_ * #,##0.00_ ;_ * \-#,##0.00_ ;_ * &quot;-&quot;??_ ;_ @_ "/>
    <numFmt numFmtId="170" formatCode="_-\$* #,##0.00_-;&quot;-$&quot;* #,##0.00_-;_-\$* \-??_-;_-@_-"/>
    <numFmt numFmtId="171" formatCode="&quot;$&quot;#,##0.00_);[Red]\(&quot;$&quot;#,##0.00\)"/>
    <numFmt numFmtId="172" formatCode="%#.00"/>
    <numFmt numFmtId="173" formatCode="&quot;$&quot;#,##0.00"/>
    <numFmt numFmtId="174" formatCode="0.0"/>
  </numFmts>
  <fonts count="34">
    <font>
      <sz val="10"/>
      <name val="Arial"/>
    </font>
    <font>
      <u/>
      <sz val="10"/>
      <color indexed="12"/>
      <name val="Arial"/>
      <family val="2"/>
    </font>
    <font>
      <sz val="8"/>
      <name val="Arial"/>
      <family val="2"/>
    </font>
    <font>
      <sz val="10"/>
      <name val="Arial"/>
      <family val="2"/>
    </font>
    <font>
      <b/>
      <sz val="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
      <color indexed="8"/>
      <name val="Courier New"/>
      <family val="3"/>
    </font>
    <font>
      <b/>
      <sz val="1"/>
      <color indexed="8"/>
      <name val="Courier New"/>
      <family val="3"/>
    </font>
    <font>
      <sz val="10"/>
      <name val="Courier New"/>
      <family val="3"/>
    </font>
    <font>
      <sz val="12"/>
      <name val="Arial"/>
      <family val="2"/>
    </font>
    <font>
      <sz val="10"/>
      <name val="Frutiger-Light"/>
    </font>
    <font>
      <b/>
      <sz val="8"/>
      <color indexed="12"/>
      <name val="Arial"/>
      <family val="2"/>
    </font>
    <font>
      <sz val="10"/>
      <name val="Arial"/>
      <family val="2"/>
    </font>
    <font>
      <sz val="10"/>
      <color indexed="14"/>
      <name val="Arial"/>
      <family val="2"/>
    </font>
    <font>
      <sz val="10"/>
      <color indexed="8"/>
      <name val="Arial"/>
      <family val="2"/>
    </font>
    <font>
      <sz val="11"/>
      <color theme="1"/>
      <name val="Calibri"/>
      <family val="2"/>
      <scheme val="minor"/>
    </font>
    <font>
      <sz val="10"/>
      <name val="Arial"/>
      <family val="2"/>
    </font>
    <font>
      <sz val="9"/>
      <name val="Arial"/>
      <family val="2"/>
    </font>
  </fonts>
  <fills count="48">
    <fill>
      <patternFill patternType="none"/>
    </fill>
    <fill>
      <patternFill patternType="gray125"/>
    </fill>
    <fill>
      <patternFill patternType="solid">
        <fgColor indexed="31"/>
      </patternFill>
    </fill>
    <fill>
      <patternFill patternType="solid">
        <fgColor indexed="31"/>
        <bgColor indexed="22"/>
      </patternFill>
    </fill>
    <fill>
      <patternFill patternType="solid">
        <fgColor indexed="45"/>
      </patternFill>
    </fill>
    <fill>
      <patternFill patternType="solid">
        <fgColor indexed="45"/>
        <bgColor indexed="29"/>
      </patternFill>
    </fill>
    <fill>
      <patternFill patternType="solid">
        <fgColor indexed="42"/>
      </patternFill>
    </fill>
    <fill>
      <patternFill patternType="solid">
        <fgColor indexed="42"/>
        <bgColor indexed="27"/>
      </patternFill>
    </fill>
    <fill>
      <patternFill patternType="solid">
        <fgColor indexed="46"/>
      </patternFill>
    </fill>
    <fill>
      <patternFill patternType="solid">
        <fgColor indexed="46"/>
        <bgColor indexed="24"/>
      </patternFill>
    </fill>
    <fill>
      <patternFill patternType="solid">
        <fgColor indexed="27"/>
      </patternFill>
    </fill>
    <fill>
      <patternFill patternType="solid">
        <fgColor indexed="27"/>
        <bgColor indexed="41"/>
      </patternFill>
    </fill>
    <fill>
      <patternFill patternType="solid">
        <fgColor indexed="47"/>
      </patternFill>
    </fill>
    <fill>
      <patternFill patternType="solid">
        <fgColor indexed="47"/>
        <bgColor indexed="22"/>
      </patternFill>
    </fill>
    <fill>
      <patternFill patternType="solid">
        <fgColor indexed="44"/>
      </patternFill>
    </fill>
    <fill>
      <patternFill patternType="solid">
        <fgColor indexed="44"/>
        <bgColor indexed="31"/>
      </patternFill>
    </fill>
    <fill>
      <patternFill patternType="solid">
        <fgColor indexed="29"/>
      </patternFill>
    </fill>
    <fill>
      <patternFill patternType="solid">
        <fgColor indexed="29"/>
        <bgColor indexed="45"/>
      </patternFill>
    </fill>
    <fill>
      <patternFill patternType="solid">
        <fgColor indexed="11"/>
      </patternFill>
    </fill>
    <fill>
      <patternFill patternType="solid">
        <fgColor indexed="11"/>
        <bgColor indexed="49"/>
      </patternFill>
    </fill>
    <fill>
      <patternFill patternType="solid">
        <fgColor indexed="51"/>
      </patternFill>
    </fill>
    <fill>
      <patternFill patternType="solid">
        <fgColor indexed="51"/>
        <bgColor indexed="13"/>
      </patternFill>
    </fill>
    <fill>
      <patternFill patternType="solid">
        <fgColor indexed="30"/>
      </patternFill>
    </fill>
    <fill>
      <patternFill patternType="solid">
        <fgColor indexed="30"/>
        <bgColor indexed="21"/>
      </patternFill>
    </fill>
    <fill>
      <patternFill patternType="solid">
        <fgColor indexed="36"/>
      </patternFill>
    </fill>
    <fill>
      <patternFill patternType="solid">
        <fgColor indexed="20"/>
        <bgColor indexed="36"/>
      </patternFill>
    </fill>
    <fill>
      <patternFill patternType="solid">
        <fgColor indexed="49"/>
      </patternFill>
    </fill>
    <fill>
      <patternFill patternType="solid">
        <fgColor indexed="49"/>
        <bgColor indexed="40"/>
      </patternFill>
    </fill>
    <fill>
      <patternFill patternType="solid">
        <fgColor indexed="52"/>
      </patternFill>
    </fill>
    <fill>
      <patternFill patternType="solid">
        <fgColor indexed="52"/>
        <bgColor indexed="51"/>
      </patternFill>
    </fill>
    <fill>
      <patternFill patternType="solid">
        <fgColor indexed="62"/>
      </patternFill>
    </fill>
    <fill>
      <patternFill patternType="solid">
        <fgColor indexed="62"/>
        <bgColor indexed="56"/>
      </patternFill>
    </fill>
    <fill>
      <patternFill patternType="solid">
        <fgColor indexed="10"/>
      </patternFill>
    </fill>
    <fill>
      <patternFill patternType="solid">
        <fgColor indexed="10"/>
        <bgColor indexed="25"/>
      </patternFill>
    </fill>
    <fill>
      <patternFill patternType="solid">
        <fgColor indexed="57"/>
      </patternFill>
    </fill>
    <fill>
      <patternFill patternType="solid">
        <fgColor indexed="57"/>
        <bgColor indexed="21"/>
      </patternFill>
    </fill>
    <fill>
      <patternFill patternType="solid">
        <fgColor indexed="53"/>
      </patternFill>
    </fill>
    <fill>
      <patternFill patternType="solid">
        <fgColor indexed="53"/>
        <bgColor indexed="52"/>
      </patternFill>
    </fill>
    <fill>
      <patternFill patternType="solid">
        <fgColor indexed="22"/>
      </patternFill>
    </fill>
    <fill>
      <patternFill patternType="solid">
        <fgColor indexed="22"/>
        <bgColor indexed="31"/>
      </patternFill>
    </fill>
    <fill>
      <patternFill patternType="solid">
        <fgColor indexed="55"/>
      </patternFill>
    </fill>
    <fill>
      <patternFill patternType="solid">
        <fgColor indexed="55"/>
        <bgColor indexed="23"/>
      </patternFill>
    </fill>
    <fill>
      <patternFill patternType="solid">
        <fgColor indexed="43"/>
      </patternFill>
    </fill>
    <fill>
      <patternFill patternType="solid">
        <fgColor indexed="26"/>
      </patternFill>
    </fill>
    <fill>
      <patternFill patternType="solid">
        <fgColor indexed="26"/>
        <bgColor indexed="9"/>
      </patternFill>
    </fill>
    <fill>
      <patternFill patternType="solid">
        <fgColor indexed="65"/>
        <bgColor indexed="64"/>
      </patternFill>
    </fill>
    <fill>
      <patternFill patternType="solid">
        <fgColor rgb="FFFFFF00"/>
        <bgColor indexed="64"/>
      </patternFill>
    </fill>
    <fill>
      <patternFill patternType="solid">
        <fgColor theme="0" tint="-0.14999847407452621"/>
        <bgColor indexed="64"/>
      </patternFill>
    </fill>
  </fills>
  <borders count="2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style="thin">
        <color indexed="8"/>
      </right>
      <top style="thin">
        <color indexed="8"/>
      </top>
      <bottom style="thin">
        <color indexed="8"/>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94">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38" borderId="1" applyNumberFormat="0" applyAlignment="0" applyProtection="0"/>
    <xf numFmtId="0" fontId="8" fillId="39" borderId="1" applyNumberFormat="0" applyAlignment="0" applyProtection="0"/>
    <xf numFmtId="0" fontId="9" fillId="40" borderId="2" applyNumberFormat="0" applyAlignment="0" applyProtection="0"/>
    <xf numFmtId="0" fontId="9" fillId="41" borderId="2" applyNumberFormat="0" applyAlignment="0" applyProtection="0"/>
    <xf numFmtId="4" fontId="22" fillId="0" borderId="0">
      <protection locked="0"/>
    </xf>
    <xf numFmtId="3" fontId="3" fillId="0" borderId="0" applyFill="0" applyBorder="0" applyAlignment="0" applyProtection="0"/>
    <xf numFmtId="164" fontId="22" fillId="0" borderId="0">
      <protection locked="0"/>
    </xf>
    <xf numFmtId="165" fontId="3" fillId="0" borderId="0" applyFill="0" applyBorder="0" applyAlignment="0" applyProtection="0"/>
    <xf numFmtId="166" fontId="22" fillId="0" borderId="0">
      <protection locked="0"/>
    </xf>
    <xf numFmtId="0" fontId="3" fillId="0" borderId="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10" fillId="0" borderId="0" applyNumberFormat="0" applyFill="0" applyBorder="0" applyAlignment="0" applyProtection="0"/>
    <xf numFmtId="167" fontId="22" fillId="0" borderId="0">
      <protection locked="0"/>
    </xf>
    <xf numFmtId="0" fontId="11" fillId="6" borderId="0" applyNumberFormat="0" applyBorder="0" applyAlignment="0" applyProtection="0"/>
    <xf numFmtId="0" fontId="11" fillId="7" borderId="0" applyNumberFormat="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168" fontId="23" fillId="0" borderId="0">
      <protection locked="0"/>
    </xf>
    <xf numFmtId="168" fontId="23" fillId="0" borderId="0">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5" fillId="12" borderId="1" applyNumberFormat="0" applyAlignment="0" applyProtection="0"/>
    <xf numFmtId="0" fontId="29" fillId="0" borderId="0">
      <protection locked="0"/>
    </xf>
    <xf numFmtId="0" fontId="16" fillId="0" borderId="3" applyNumberFormat="0" applyFill="0" applyAlignment="0" applyProtection="0"/>
    <xf numFmtId="16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8" fillId="0" borderId="0" applyFill="0" applyBorder="0" applyAlignment="0" applyProtection="0"/>
    <xf numFmtId="170" fontId="3" fillId="0" borderId="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171" fontId="3" fillId="0" borderId="0" applyFont="0" applyFill="0" applyProtection="0"/>
    <xf numFmtId="171" fontId="28" fillId="0" borderId="0" applyFont="0" applyFill="0" applyProtection="0"/>
    <xf numFmtId="44" fontId="5" fillId="0" borderId="0" applyFont="0" applyFill="0" applyBorder="0" applyAlignment="0" applyProtection="0"/>
    <xf numFmtId="0" fontId="17" fillId="42" borderId="0" applyNumberFormat="0" applyBorder="0" applyAlignment="0" applyProtection="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applyNumberFormat="0" applyFill="0" applyBorder="0" applyAlignment="0" applyProtection="0"/>
    <xf numFmtId="0" fontId="3" fillId="0" borderId="0"/>
    <xf numFmtId="0" fontId="3" fillId="0" borderId="0"/>
    <xf numFmtId="0" fontId="3" fillId="0" borderId="0"/>
    <xf numFmtId="0" fontId="3" fillId="0" borderId="0"/>
    <xf numFmtId="0" fontId="28" fillId="0" borderId="0"/>
    <xf numFmtId="0" fontId="3" fillId="0" borderId="0"/>
    <xf numFmtId="0" fontId="3" fillId="0" borderId="0" applyNumberFormat="0" applyFont="0" applyFill="0" applyBorder="0" applyAlignment="0" applyProtection="0">
      <alignment vertical="top"/>
    </xf>
    <xf numFmtId="0" fontId="31" fillId="0" borderId="0"/>
    <xf numFmtId="0" fontId="3" fillId="0" borderId="0"/>
    <xf numFmtId="0" fontId="3" fillId="0" borderId="0"/>
    <xf numFmtId="0" fontId="3" fillId="0" borderId="0"/>
    <xf numFmtId="0" fontId="3" fillId="0" borderId="0"/>
    <xf numFmtId="0" fontId="3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applyNumberFormat="0" applyFont="0" applyFill="0" applyBorder="0" applyAlignment="0" applyProtection="0">
      <alignment vertical="top"/>
    </xf>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25" fillId="0" borderId="0"/>
    <xf numFmtId="0" fontId="3" fillId="43" borderId="7" applyNumberFormat="0" applyFont="0" applyAlignment="0" applyProtection="0"/>
    <xf numFmtId="0" fontId="3" fillId="43" borderId="7" applyNumberFormat="0" applyFont="0" applyAlignment="0" applyProtection="0"/>
    <xf numFmtId="0" fontId="3" fillId="43" borderId="7" applyNumberFormat="0" applyFont="0" applyAlignment="0" applyProtection="0"/>
    <xf numFmtId="0" fontId="3" fillId="44" borderId="7" applyNumberFormat="0" applyAlignment="0" applyProtection="0"/>
    <xf numFmtId="0" fontId="3" fillId="44" borderId="7" applyNumberFormat="0" applyAlignment="0" applyProtection="0"/>
    <xf numFmtId="0" fontId="18" fillId="38" borderId="8" applyNumberFormat="0" applyAlignment="0" applyProtection="0"/>
    <xf numFmtId="0" fontId="18" fillId="39" borderId="8" applyNumberFormat="0" applyAlignment="0" applyProtection="0"/>
    <xf numFmtId="172" fontId="22" fillId="0" borderId="0">
      <protection locked="0"/>
    </xf>
    <xf numFmtId="12" fontId="3" fillId="0" borderId="0" applyFont="0" applyFill="0" applyProtection="0"/>
    <xf numFmtId="9" fontId="3" fillId="0" borderId="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3" fillId="0" borderId="0" applyFill="0" applyBorder="0" applyAlignment="0" applyProtection="0"/>
    <xf numFmtId="39" fontId="2" fillId="0" borderId="9"/>
    <xf numFmtId="0" fontId="19" fillId="0" borderId="0" applyNumberFormat="0" applyFill="0" applyBorder="0" applyAlignment="0" applyProtection="0"/>
    <xf numFmtId="0" fontId="20" fillId="0" borderId="10" applyNumberFormat="0" applyFill="0" applyAlignment="0" applyProtection="0"/>
    <xf numFmtId="0" fontId="21" fillId="0" borderId="0" applyNumberFormat="0" applyFill="0" applyBorder="0" applyAlignment="0" applyProtection="0"/>
    <xf numFmtId="9" fontId="32" fillId="0" borderId="0" applyFont="0" applyFill="0" applyBorder="0" applyAlignment="0" applyProtection="0"/>
  </cellStyleXfs>
  <cellXfs count="271">
    <xf numFmtId="0" fontId="0" fillId="0" borderId="0" xfId="0"/>
    <xf numFmtId="0" fontId="4" fillId="45" borderId="0" xfId="0" applyFont="1" applyFill="1" applyBorder="1" applyAlignment="1">
      <alignment horizontal="center" vertical="center" wrapText="1"/>
    </xf>
    <xf numFmtId="0" fontId="4" fillId="45" borderId="11" xfId="0" applyFont="1" applyFill="1" applyBorder="1" applyAlignment="1">
      <alignment horizontal="center" vertical="center"/>
    </xf>
    <xf numFmtId="0" fontId="4" fillId="45" borderId="0" xfId="0" applyFont="1" applyFill="1" applyBorder="1" applyAlignment="1">
      <alignment vertical="center"/>
    </xf>
    <xf numFmtId="0" fontId="2" fillId="45" borderId="0" xfId="0" applyFont="1" applyFill="1" applyAlignment="1">
      <alignment vertical="center"/>
    </xf>
    <xf numFmtId="0" fontId="4" fillId="45" borderId="13" xfId="0" applyFont="1" applyFill="1" applyBorder="1" applyAlignment="1">
      <alignment vertical="center"/>
    </xf>
    <xf numFmtId="0" fontId="4" fillId="45" borderId="11" xfId="0" applyFont="1" applyFill="1" applyBorder="1" applyAlignment="1">
      <alignment horizontal="center" vertical="center" wrapText="1"/>
    </xf>
    <xf numFmtId="0" fontId="4" fillId="45" borderId="11" xfId="0" applyFont="1" applyFill="1" applyBorder="1" applyAlignment="1">
      <alignment horizontal="left" vertical="center"/>
    </xf>
    <xf numFmtId="4" fontId="4" fillId="45" borderId="11" xfId="0" applyNumberFormat="1" applyFont="1" applyFill="1" applyBorder="1" applyAlignment="1">
      <alignment horizontal="right" vertical="center"/>
    </xf>
    <xf numFmtId="0" fontId="4" fillId="45" borderId="0" xfId="0" applyFont="1" applyFill="1" applyAlignment="1">
      <alignment vertical="center"/>
    </xf>
    <xf numFmtId="0" fontId="4" fillId="45" borderId="12" xfId="0" applyFont="1" applyFill="1" applyBorder="1" applyAlignment="1">
      <alignment vertical="center"/>
    </xf>
    <xf numFmtId="0" fontId="4" fillId="46" borderId="11" xfId="0" applyFont="1" applyFill="1" applyBorder="1" applyAlignment="1">
      <alignment horizontal="center" vertical="center" wrapText="1"/>
    </xf>
    <xf numFmtId="4" fontId="4" fillId="46" borderId="11" xfId="0" applyNumberFormat="1" applyFont="1" applyFill="1" applyBorder="1" applyAlignment="1">
      <alignment vertical="center" wrapText="1"/>
    </xf>
    <xf numFmtId="0" fontId="4" fillId="45" borderId="0" xfId="92" applyFont="1" applyFill="1" applyBorder="1" applyAlignment="1">
      <alignment vertical="center"/>
    </xf>
    <xf numFmtId="4" fontId="4" fillId="46" borderId="11" xfId="0" applyNumberFormat="1" applyFont="1" applyFill="1" applyBorder="1" applyAlignment="1">
      <alignment horizontal="center" vertical="center" wrapText="1"/>
    </xf>
    <xf numFmtId="0" fontId="2" fillId="45" borderId="15" xfId="0" applyFont="1" applyFill="1" applyBorder="1" applyAlignment="1">
      <alignment horizontal="center" vertical="center"/>
    </xf>
    <xf numFmtId="3" fontId="2" fillId="45" borderId="15" xfId="0" applyNumberFormat="1" applyFont="1" applyFill="1" applyBorder="1" applyAlignment="1">
      <alignment horizontal="center" vertical="center"/>
    </xf>
    <xf numFmtId="4" fontId="2" fillId="45" borderId="15" xfId="0" applyNumberFormat="1" applyFont="1" applyFill="1" applyBorder="1" applyAlignment="1">
      <alignment horizontal="center" vertical="center"/>
    </xf>
    <xf numFmtId="4" fontId="2" fillId="0" borderId="15" xfId="0" applyNumberFormat="1" applyFont="1" applyFill="1" applyBorder="1" applyAlignment="1">
      <alignment vertical="center"/>
    </xf>
    <xf numFmtId="3" fontId="2" fillId="45" borderId="15" xfId="80" applyNumberFormat="1" applyFont="1" applyFill="1" applyBorder="1" applyAlignment="1">
      <alignment horizontal="center" vertical="center" wrapText="1"/>
    </xf>
    <xf numFmtId="3" fontId="2" fillId="45" borderId="0" xfId="0" applyNumberFormat="1" applyFont="1" applyFill="1" applyAlignment="1">
      <alignment vertical="center"/>
    </xf>
    <xf numFmtId="0" fontId="4" fillId="45" borderId="16" xfId="92" applyFont="1" applyFill="1" applyBorder="1" applyAlignment="1">
      <alignment horizontal="left" vertical="center"/>
    </xf>
    <xf numFmtId="0" fontId="4" fillId="45" borderId="18" xfId="0" applyFont="1" applyFill="1" applyBorder="1" applyAlignment="1">
      <alignment horizontal="justify" vertical="center" wrapText="1"/>
    </xf>
    <xf numFmtId="0" fontId="4" fillId="45" borderId="0" xfId="92" applyFont="1" applyFill="1" applyBorder="1" applyAlignment="1">
      <alignment horizontal="justify" vertical="center"/>
    </xf>
    <xf numFmtId="0" fontId="4" fillId="45" borderId="14" xfId="92" applyFont="1" applyFill="1" applyBorder="1" applyAlignment="1">
      <alignment horizontal="justify" vertical="center"/>
    </xf>
    <xf numFmtId="0" fontId="4" fillId="45" borderId="14" xfId="0" applyFont="1" applyFill="1" applyBorder="1" applyAlignment="1">
      <alignment vertical="center"/>
    </xf>
    <xf numFmtId="0" fontId="4" fillId="45" borderId="0" xfId="0" applyFont="1" applyFill="1" applyBorder="1" applyAlignment="1">
      <alignment horizontal="left" vertical="center"/>
    </xf>
    <xf numFmtId="15" fontId="4" fillId="45" borderId="0" xfId="0" applyNumberFormat="1" applyFont="1" applyFill="1" applyBorder="1" applyAlignment="1">
      <alignment vertical="center"/>
    </xf>
    <xf numFmtId="15" fontId="4" fillId="45" borderId="14" xfId="0" applyNumberFormat="1" applyFont="1" applyFill="1" applyBorder="1" applyAlignment="1">
      <alignment vertical="center"/>
    </xf>
    <xf numFmtId="0" fontId="4" fillId="45" borderId="14" xfId="92" applyFont="1" applyFill="1" applyBorder="1" applyAlignment="1">
      <alignment vertical="center"/>
    </xf>
    <xf numFmtId="14" fontId="4" fillId="45" borderId="0" xfId="0" applyNumberFormat="1" applyFont="1" applyFill="1" applyBorder="1" applyAlignment="1">
      <alignment horizontal="left" vertical="center"/>
    </xf>
    <xf numFmtId="0" fontId="4" fillId="45" borderId="19" xfId="92" applyFont="1" applyFill="1" applyBorder="1" applyAlignment="1">
      <alignment horizontal="justify" vertical="center"/>
    </xf>
    <xf numFmtId="0" fontId="4" fillId="45" borderId="17" xfId="92" applyFont="1" applyFill="1" applyBorder="1" applyAlignment="1">
      <alignment horizontal="justify" vertical="center"/>
    </xf>
    <xf numFmtId="0" fontId="4" fillId="45" borderId="20" xfId="0" applyFont="1" applyFill="1" applyBorder="1" applyAlignment="1">
      <alignment horizontal="left" vertical="center"/>
    </xf>
    <xf numFmtId="0" fontId="4" fillId="45" borderId="16" xfId="0" applyFont="1" applyFill="1" applyBorder="1" applyAlignment="1">
      <alignment horizontal="left" vertical="center"/>
    </xf>
    <xf numFmtId="0" fontId="4" fillId="45" borderId="21" xfId="92" applyFont="1" applyFill="1" applyBorder="1" applyAlignment="1">
      <alignment horizontal="left" vertical="center"/>
    </xf>
    <xf numFmtId="0" fontId="4" fillId="45" borderId="19" xfId="92" applyFont="1" applyFill="1" applyBorder="1" applyAlignment="1">
      <alignment vertical="center"/>
    </xf>
    <xf numFmtId="4" fontId="4" fillId="45" borderId="11" xfId="0" applyNumberFormat="1" applyFont="1" applyFill="1" applyBorder="1" applyAlignment="1">
      <alignment horizontal="center" vertical="center"/>
    </xf>
    <xf numFmtId="0" fontId="4" fillId="45" borderId="18" xfId="0" applyFont="1" applyFill="1" applyBorder="1" applyAlignment="1">
      <alignment horizontal="left" vertical="center"/>
    </xf>
    <xf numFmtId="4" fontId="4" fillId="45" borderId="22" xfId="0" applyNumberFormat="1" applyFont="1" applyFill="1" applyBorder="1" applyAlignment="1">
      <alignment horizontal="left" vertical="center"/>
    </xf>
    <xf numFmtId="9" fontId="4" fillId="45" borderId="22" xfId="0" applyNumberFormat="1" applyFont="1" applyFill="1" applyBorder="1" applyAlignment="1">
      <alignment horizontal="center" vertical="center"/>
    </xf>
    <xf numFmtId="0" fontId="4" fillId="45" borderId="22" xfId="0" applyFont="1" applyFill="1" applyBorder="1" applyAlignment="1">
      <alignment horizontal="left" vertical="center"/>
    </xf>
    <xf numFmtId="0" fontId="2" fillId="45" borderId="0" xfId="0" applyFont="1" applyFill="1" applyBorder="1" applyAlignment="1">
      <alignment horizontal="justify" vertical="top"/>
    </xf>
    <xf numFmtId="0" fontId="2" fillId="45" borderId="0" xfId="0" applyFont="1" applyFill="1" applyBorder="1" applyAlignment="1">
      <alignment vertical="top"/>
    </xf>
    <xf numFmtId="0" fontId="4" fillId="45" borderId="16" xfId="0" applyFont="1" applyFill="1" applyBorder="1" applyAlignment="1">
      <alignment vertical="center"/>
    </xf>
    <xf numFmtId="0" fontId="4" fillId="45" borderId="20" xfId="0" applyFont="1" applyFill="1" applyBorder="1" applyAlignment="1">
      <alignment horizontal="center" vertical="top" wrapText="1"/>
    </xf>
    <xf numFmtId="0" fontId="2" fillId="45" borderId="16" xfId="0" applyFont="1" applyFill="1" applyBorder="1" applyAlignment="1">
      <alignment vertical="center"/>
    </xf>
    <xf numFmtId="0" fontId="2" fillId="45" borderId="21" xfId="0" applyFont="1" applyFill="1" applyBorder="1" applyAlignment="1">
      <alignment vertical="center"/>
    </xf>
    <xf numFmtId="0" fontId="4" fillId="45" borderId="20" xfId="0" applyFont="1" applyFill="1" applyBorder="1" applyAlignment="1">
      <alignment horizontal="center" vertical="top"/>
    </xf>
    <xf numFmtId="0" fontId="4" fillId="45" borderId="13" xfId="0" applyFont="1" applyFill="1" applyBorder="1" applyAlignment="1">
      <alignment vertical="top"/>
    </xf>
    <xf numFmtId="0" fontId="4" fillId="45" borderId="12" xfId="0" applyFont="1" applyFill="1" applyBorder="1" applyAlignment="1">
      <alignment vertical="top"/>
    </xf>
    <xf numFmtId="0" fontId="4" fillId="45" borderId="20" xfId="0" applyFont="1" applyFill="1" applyBorder="1" applyAlignment="1">
      <alignment horizontal="left" vertical="top"/>
    </xf>
    <xf numFmtId="0" fontId="4" fillId="45" borderId="13" xfId="0" applyFont="1" applyFill="1" applyBorder="1" applyAlignment="1">
      <alignment horizontal="left" vertical="top"/>
    </xf>
    <xf numFmtId="0" fontId="4" fillId="45" borderId="16" xfId="0" applyFont="1" applyFill="1" applyBorder="1" applyAlignment="1">
      <alignment horizontal="left" vertical="top"/>
    </xf>
    <xf numFmtId="0" fontId="4" fillId="45" borderId="0" xfId="0" applyFont="1" applyFill="1" applyBorder="1" applyAlignment="1">
      <alignment horizontal="left" vertical="top"/>
    </xf>
    <xf numFmtId="0" fontId="4" fillId="45" borderId="15" xfId="0" applyFont="1" applyFill="1" applyBorder="1" applyAlignment="1">
      <alignment horizontal="center" vertical="center"/>
    </xf>
    <xf numFmtId="0" fontId="4" fillId="45" borderId="24" xfId="0" applyFont="1" applyFill="1" applyBorder="1" applyAlignment="1">
      <alignment horizontal="center" vertical="center"/>
    </xf>
    <xf numFmtId="0" fontId="4" fillId="45" borderId="25" xfId="0" applyFont="1" applyFill="1" applyBorder="1" applyAlignment="1">
      <alignment horizontal="center" vertical="center"/>
    </xf>
    <xf numFmtId="0" fontId="4" fillId="45" borderId="22" xfId="0" applyFont="1" applyFill="1" applyBorder="1" applyAlignment="1">
      <alignment horizontal="justify" vertical="center" wrapText="1"/>
    </xf>
    <xf numFmtId="2" fontId="2" fillId="45" borderId="0" xfId="0" applyNumberFormat="1" applyFont="1" applyFill="1" applyAlignment="1">
      <alignment vertical="center"/>
    </xf>
    <xf numFmtId="0" fontId="4" fillId="45" borderId="0" xfId="0" applyFont="1" applyFill="1" applyBorder="1" applyAlignment="1">
      <alignment horizontal="center" vertical="center"/>
    </xf>
    <xf numFmtId="0" fontId="4" fillId="45" borderId="13" xfId="0" applyFont="1" applyFill="1" applyBorder="1" applyAlignment="1">
      <alignment horizontal="center" vertical="center"/>
    </xf>
    <xf numFmtId="0" fontId="4" fillId="45" borderId="12" xfId="0" applyFont="1" applyFill="1" applyBorder="1" applyAlignment="1">
      <alignment horizontal="center" vertical="center"/>
    </xf>
    <xf numFmtId="0" fontId="4" fillId="45" borderId="0" xfId="0" applyFont="1" applyFill="1" applyBorder="1" applyAlignment="1">
      <alignment horizontal="left" vertical="center" wrapText="1"/>
    </xf>
    <xf numFmtId="0" fontId="2" fillId="45" borderId="16" xfId="0" applyFont="1" applyFill="1" applyBorder="1" applyAlignment="1">
      <alignment horizontal="justify" vertical="top" wrapText="1"/>
    </xf>
    <xf numFmtId="0" fontId="4" fillId="45" borderId="0" xfId="0" applyFont="1" applyFill="1" applyBorder="1" applyAlignment="1">
      <alignment horizontal="justify" vertical="center" wrapText="1"/>
    </xf>
    <xf numFmtId="0" fontId="30" fillId="0" borderId="18" xfId="0" applyFont="1" applyBorder="1" applyAlignment="1">
      <alignment horizontal="justify" vertical="top" wrapText="1"/>
    </xf>
    <xf numFmtId="0" fontId="30" fillId="0" borderId="22" xfId="0" applyFont="1" applyBorder="1" applyAlignment="1">
      <alignment horizontal="justify" vertical="top" wrapText="1"/>
    </xf>
    <xf numFmtId="0" fontId="2" fillId="45" borderId="16" xfId="0" applyFont="1" applyFill="1" applyBorder="1" applyAlignment="1">
      <alignment horizontal="center" vertical="top"/>
    </xf>
    <xf numFmtId="9" fontId="4" fillId="45" borderId="22" xfId="193" applyFont="1" applyFill="1" applyBorder="1" applyAlignment="1">
      <alignment horizontal="left" vertical="center"/>
    </xf>
    <xf numFmtId="0" fontId="4" fillId="45" borderId="20" xfId="0" applyFont="1" applyFill="1" applyBorder="1" applyAlignment="1">
      <alignment vertical="center"/>
    </xf>
    <xf numFmtId="0" fontId="2" fillId="45" borderId="0" xfId="0" applyFont="1" applyFill="1" applyBorder="1" applyAlignment="1">
      <alignment vertical="center"/>
    </xf>
    <xf numFmtId="0" fontId="2" fillId="45" borderId="14" xfId="0" applyFont="1" applyFill="1" applyBorder="1" applyAlignment="1">
      <alignment vertical="center"/>
    </xf>
    <xf numFmtId="0" fontId="4" fillId="45" borderId="16" xfId="0" applyFont="1" applyFill="1" applyBorder="1" applyAlignment="1">
      <alignment horizontal="center" vertical="top"/>
    </xf>
    <xf numFmtId="0" fontId="4" fillId="45" borderId="16" xfId="92" applyFont="1" applyFill="1" applyBorder="1" applyAlignment="1">
      <alignment horizontal="center" vertical="top"/>
    </xf>
    <xf numFmtId="4" fontId="4" fillId="45" borderId="16" xfId="0" applyNumberFormat="1" applyFont="1" applyFill="1" applyBorder="1" applyAlignment="1">
      <alignment horizontal="center" vertical="top"/>
    </xf>
    <xf numFmtId="0" fontId="4" fillId="45" borderId="19" xfId="0" applyFont="1" applyFill="1" applyBorder="1" applyAlignment="1">
      <alignment horizontal="left" vertical="center"/>
    </xf>
    <xf numFmtId="0" fontId="2" fillId="45" borderId="14" xfId="0" applyFont="1" applyFill="1" applyBorder="1" applyAlignment="1">
      <alignment vertical="top"/>
    </xf>
    <xf numFmtId="49" fontId="2" fillId="45" borderId="0" xfId="0" applyNumberFormat="1" applyFont="1" applyFill="1" applyBorder="1" applyAlignment="1">
      <alignment vertical="center"/>
    </xf>
    <xf numFmtId="9" fontId="4" fillId="45" borderId="0" xfId="0" applyNumberFormat="1" applyFont="1" applyFill="1" applyBorder="1" applyAlignment="1">
      <alignment horizontal="right" vertical="center"/>
    </xf>
    <xf numFmtId="0" fontId="2" fillId="45" borderId="16" xfId="0" applyFont="1" applyFill="1" applyBorder="1" applyAlignment="1">
      <alignment horizontal="justify" vertical="center" wrapText="1"/>
    </xf>
    <xf numFmtId="0" fontId="2" fillId="45" borderId="0" xfId="0" applyFont="1" applyFill="1" applyBorder="1" applyAlignment="1">
      <alignment horizontal="justify" vertical="center" wrapText="1"/>
    </xf>
    <xf numFmtId="49" fontId="2" fillId="45" borderId="14" xfId="0" applyNumberFormat="1" applyFont="1" applyFill="1" applyBorder="1" applyAlignment="1">
      <alignment vertical="center"/>
    </xf>
    <xf numFmtId="0" fontId="2" fillId="45" borderId="14" xfId="0" applyFont="1" applyFill="1" applyBorder="1" applyAlignment="1">
      <alignment horizontal="justify" vertical="center" wrapText="1"/>
    </xf>
    <xf numFmtId="0" fontId="2" fillId="45" borderId="0" xfId="0" applyFont="1" applyFill="1" applyBorder="1" applyAlignment="1">
      <alignment horizontal="left" vertical="center"/>
    </xf>
    <xf numFmtId="4" fontId="2" fillId="45" borderId="14" xfId="0" applyNumberFormat="1" applyFont="1" applyFill="1" applyBorder="1" applyAlignment="1">
      <alignment horizontal="right" vertical="center"/>
    </xf>
    <xf numFmtId="0" fontId="2" fillId="45" borderId="25" xfId="0" applyFont="1" applyFill="1" applyBorder="1" applyAlignment="1">
      <alignment horizontal="center" vertical="center"/>
    </xf>
    <xf numFmtId="0" fontId="4" fillId="45" borderId="21" xfId="0" applyFont="1" applyFill="1" applyBorder="1" applyAlignment="1">
      <alignment vertical="center"/>
    </xf>
    <xf numFmtId="0" fontId="4" fillId="45" borderId="19" xfId="0" applyFont="1" applyFill="1" applyBorder="1" applyAlignment="1">
      <alignment vertical="center"/>
    </xf>
    <xf numFmtId="0" fontId="4" fillId="45" borderId="17" xfId="0" applyFont="1" applyFill="1" applyBorder="1" applyAlignment="1">
      <alignment vertical="center"/>
    </xf>
    <xf numFmtId="173" fontId="4" fillId="45" borderId="14" xfId="0" applyNumberFormat="1" applyFont="1" applyFill="1" applyBorder="1" applyAlignment="1">
      <alignment horizontal="right" vertical="center"/>
    </xf>
    <xf numFmtId="0" fontId="2" fillId="45" borderId="19" xfId="92" applyFont="1" applyFill="1" applyBorder="1" applyAlignment="1">
      <alignment horizontal="left" vertical="center"/>
    </xf>
    <xf numFmtId="0" fontId="4" fillId="45" borderId="13" xfId="0" applyFont="1" applyFill="1" applyBorder="1" applyAlignment="1">
      <alignment horizontal="left" vertical="center"/>
    </xf>
    <xf numFmtId="0" fontId="2" fillId="45" borderId="13" xfId="0" applyFont="1" applyFill="1" applyBorder="1" applyAlignment="1">
      <alignment vertical="center"/>
    </xf>
    <xf numFmtId="0" fontId="2" fillId="45" borderId="12" xfId="0" applyFont="1" applyFill="1" applyBorder="1" applyAlignment="1">
      <alignment vertical="center"/>
    </xf>
    <xf numFmtId="0" fontId="2" fillId="45" borderId="16" xfId="0" applyFont="1" applyFill="1" applyBorder="1" applyAlignment="1">
      <alignment horizontal="left" vertical="center"/>
    </xf>
    <xf numFmtId="49" fontId="2" fillId="45" borderId="0" xfId="0" applyNumberFormat="1" applyFont="1" applyFill="1" applyBorder="1" applyAlignment="1">
      <alignment horizontal="left" vertical="center"/>
    </xf>
    <xf numFmtId="15" fontId="2" fillId="45" borderId="0" xfId="0" applyNumberFormat="1" applyFont="1" applyFill="1" applyBorder="1" applyAlignment="1">
      <alignment horizontal="left" vertical="center"/>
    </xf>
    <xf numFmtId="15" fontId="2" fillId="45" borderId="0" xfId="0" applyNumberFormat="1" applyFont="1" applyFill="1" applyBorder="1" applyAlignment="1">
      <alignment vertical="center"/>
    </xf>
    <xf numFmtId="173" fontId="2" fillId="45" borderId="19" xfId="0" applyNumberFormat="1" applyFont="1" applyFill="1" applyBorder="1" applyAlignment="1">
      <alignment horizontal="right" vertical="center"/>
    </xf>
    <xf numFmtId="173" fontId="4" fillId="45" borderId="17" xfId="0" applyNumberFormat="1" applyFont="1" applyFill="1" applyBorder="1" applyAlignment="1">
      <alignment horizontal="right" vertical="center"/>
    </xf>
    <xf numFmtId="0" fontId="4" fillId="46" borderId="11" xfId="0" applyFont="1" applyFill="1" applyBorder="1" applyAlignment="1">
      <alignment horizontal="center" vertical="center" wrapText="1"/>
    </xf>
    <xf numFmtId="0" fontId="2" fillId="45" borderId="0" xfId="0" applyFont="1" applyFill="1" applyBorder="1" applyAlignment="1">
      <alignment horizontal="justify" vertical="top" wrapText="1"/>
    </xf>
    <xf numFmtId="0" fontId="2" fillId="45" borderId="14" xfId="0" applyFont="1" applyFill="1" applyBorder="1" applyAlignment="1">
      <alignment horizontal="justify" vertical="top" wrapText="1"/>
    </xf>
    <xf numFmtId="0" fontId="4" fillId="45" borderId="0" xfId="0" applyFont="1" applyFill="1" applyBorder="1" applyAlignment="1">
      <alignment horizontal="center" vertical="center"/>
    </xf>
    <xf numFmtId="0" fontId="4" fillId="45" borderId="19" xfId="0" applyFont="1" applyFill="1" applyBorder="1" applyAlignment="1">
      <alignment horizontal="center" vertical="center" wrapText="1"/>
    </xf>
    <xf numFmtId="0" fontId="4" fillId="45" borderId="0" xfId="0" applyFont="1" applyFill="1" applyBorder="1" applyAlignment="1">
      <alignment horizontal="justify" vertical="center" wrapText="1"/>
    </xf>
    <xf numFmtId="0" fontId="2" fillId="45" borderId="16" xfId="0" applyFont="1" applyFill="1" applyBorder="1" applyAlignment="1">
      <alignment horizontal="justify" vertical="top" wrapText="1"/>
    </xf>
    <xf numFmtId="0" fontId="4" fillId="45" borderId="13" xfId="0" applyFont="1" applyFill="1" applyBorder="1" applyAlignment="1">
      <alignment horizontal="center" vertical="center"/>
    </xf>
    <xf numFmtId="0" fontId="4" fillId="45" borderId="0" xfId="0" applyFont="1" applyFill="1" applyBorder="1" applyAlignment="1">
      <alignment horizontal="left" vertical="center" wrapText="1"/>
    </xf>
    <xf numFmtId="0" fontId="4" fillId="45" borderId="12" xfId="0" applyFont="1" applyFill="1" applyBorder="1" applyAlignment="1">
      <alignment horizontal="center" vertical="center"/>
    </xf>
    <xf numFmtId="0" fontId="2" fillId="45" borderId="0" xfId="0" applyFont="1" applyFill="1" applyBorder="1" applyAlignment="1">
      <alignment horizontal="justify" vertical="top"/>
    </xf>
    <xf numFmtId="0" fontId="2" fillId="45" borderId="14" xfId="0" applyFont="1" applyFill="1" applyBorder="1" applyAlignment="1">
      <alignment horizontal="justify" vertical="top"/>
    </xf>
    <xf numFmtId="0" fontId="4" fillId="45" borderId="16" xfId="0" applyFont="1" applyFill="1" applyBorder="1" applyAlignment="1">
      <alignment horizontal="center" vertical="center"/>
    </xf>
    <xf numFmtId="0" fontId="4" fillId="45" borderId="0" xfId="0" applyFont="1" applyFill="1" applyBorder="1" applyAlignment="1">
      <alignment horizontal="left" vertical="center"/>
    </xf>
    <xf numFmtId="0" fontId="4" fillId="45" borderId="0" xfId="0" applyFont="1" applyFill="1" applyBorder="1" applyAlignment="1">
      <alignment horizontal="center" vertical="center"/>
    </xf>
    <xf numFmtId="0" fontId="4" fillId="45" borderId="0" xfId="0" applyFont="1" applyFill="1" applyBorder="1" applyAlignment="1">
      <alignment horizontal="left" vertical="center"/>
    </xf>
    <xf numFmtId="0" fontId="4" fillId="45" borderId="0" xfId="0" applyFont="1" applyFill="1" applyBorder="1" applyAlignment="1">
      <alignment horizontal="center" vertical="center"/>
    </xf>
    <xf numFmtId="0" fontId="4" fillId="45" borderId="0" xfId="0" applyFont="1" applyFill="1" applyBorder="1" applyAlignment="1">
      <alignment horizontal="justify" vertical="center" wrapText="1"/>
    </xf>
    <xf numFmtId="0" fontId="4" fillId="45" borderId="0" xfId="0" applyFont="1" applyFill="1" applyBorder="1" applyAlignment="1">
      <alignment horizontal="left" vertical="center"/>
    </xf>
    <xf numFmtId="0" fontId="4" fillId="45" borderId="0" xfId="0" applyFont="1" applyFill="1" applyBorder="1" applyAlignment="1">
      <alignment vertical="top"/>
    </xf>
    <xf numFmtId="0" fontId="4" fillId="45" borderId="14" xfId="0" applyFont="1" applyFill="1" applyBorder="1" applyAlignment="1">
      <alignment vertical="top"/>
    </xf>
    <xf numFmtId="0" fontId="4" fillId="45" borderId="16" xfId="0" applyFont="1" applyFill="1" applyBorder="1" applyAlignment="1">
      <alignment horizontal="center" vertical="center"/>
    </xf>
    <xf numFmtId="0" fontId="4" fillId="45" borderId="0" xfId="0" applyFont="1" applyFill="1" applyBorder="1" applyAlignment="1">
      <alignment horizontal="center" vertical="center"/>
    </xf>
    <xf numFmtId="0" fontId="2" fillId="45" borderId="0" xfId="92" quotePrefix="1" applyFont="1" applyFill="1" applyAlignment="1">
      <alignment vertical="center"/>
    </xf>
    <xf numFmtId="0" fontId="2" fillId="45" borderId="0" xfId="0" applyFont="1" applyFill="1" applyAlignment="1">
      <alignment horizontal="right" vertical="center"/>
    </xf>
    <xf numFmtId="4" fontId="2" fillId="45" borderId="0" xfId="0" applyNumberFormat="1" applyFont="1" applyFill="1" applyAlignment="1">
      <alignment vertical="center"/>
    </xf>
    <xf numFmtId="173" fontId="2" fillId="45" borderId="0" xfId="0" applyNumberFormat="1" applyFont="1" applyFill="1" applyAlignment="1">
      <alignment vertical="center"/>
    </xf>
    <xf numFmtId="0" fontId="33" fillId="45" borderId="11" xfId="0" applyFont="1" applyFill="1" applyBorder="1" applyAlignment="1">
      <alignment horizontal="center" vertical="center"/>
    </xf>
    <xf numFmtId="174" fontId="2" fillId="45" borderId="11" xfId="0" applyNumberFormat="1" applyFont="1" applyFill="1" applyBorder="1" applyAlignment="1">
      <alignment horizontal="center" vertical="center"/>
    </xf>
    <xf numFmtId="4" fontId="2" fillId="45" borderId="11" xfId="80" applyNumberFormat="1" applyFont="1" applyFill="1" applyBorder="1" applyAlignment="1">
      <alignment horizontal="right" vertical="center" wrapText="1"/>
    </xf>
    <xf numFmtId="4" fontId="2" fillId="45" borderId="11" xfId="0" applyNumberFormat="1" applyFont="1" applyFill="1" applyBorder="1" applyAlignment="1">
      <alignment vertical="center"/>
    </xf>
    <xf numFmtId="0" fontId="4" fillId="45" borderId="0" xfId="0" applyFont="1" applyFill="1" applyAlignment="1">
      <alignment horizontal="left" vertical="center"/>
    </xf>
    <xf numFmtId="0" fontId="2" fillId="45" borderId="0" xfId="0" quotePrefix="1" applyFont="1" applyFill="1" applyAlignment="1">
      <alignment vertical="center"/>
    </xf>
    <xf numFmtId="0" fontId="2" fillId="45" borderId="14" xfId="0" quotePrefix="1" applyFont="1" applyFill="1" applyBorder="1" applyAlignment="1">
      <alignment vertical="center"/>
    </xf>
    <xf numFmtId="0" fontId="2" fillId="45" borderId="19" xfId="0" applyFont="1" applyFill="1" applyBorder="1" applyAlignment="1">
      <alignment vertical="center"/>
    </xf>
    <xf numFmtId="0" fontId="2" fillId="45" borderId="17" xfId="0" applyFont="1" applyFill="1" applyBorder="1" applyAlignment="1">
      <alignment vertical="center"/>
    </xf>
    <xf numFmtId="0" fontId="1" fillId="45" borderId="0" xfId="73" applyFill="1" applyBorder="1" applyAlignment="1" applyProtection="1">
      <alignment vertical="center"/>
    </xf>
    <xf numFmtId="0" fontId="1" fillId="45" borderId="14" xfId="73" applyFill="1" applyBorder="1" applyAlignment="1" applyProtection="1">
      <alignment vertical="center"/>
    </xf>
    <xf numFmtId="0" fontId="4" fillId="47" borderId="11" xfId="0" applyFont="1" applyFill="1" applyBorder="1" applyAlignment="1">
      <alignment horizontal="center" vertical="center" wrapText="1"/>
    </xf>
    <xf numFmtId="4" fontId="4" fillId="47" borderId="11" xfId="0" applyNumberFormat="1" applyFont="1" applyFill="1" applyBorder="1" applyAlignment="1">
      <alignment vertical="center" wrapText="1"/>
    </xf>
    <xf numFmtId="0" fontId="4" fillId="45" borderId="0" xfId="0" applyFont="1" applyFill="1" applyAlignment="1">
      <alignment horizontal="center" vertical="center"/>
    </xf>
    <xf numFmtId="9" fontId="4" fillId="45" borderId="0" xfId="0" applyNumberFormat="1" applyFont="1" applyFill="1" applyAlignment="1">
      <alignment horizontal="right" vertical="center"/>
    </xf>
    <xf numFmtId="0" fontId="4" fillId="47" borderId="11" xfId="0" applyFont="1" applyFill="1" applyBorder="1" applyAlignment="1">
      <alignment horizontal="right" vertical="center"/>
    </xf>
    <xf numFmtId="0" fontId="4" fillId="47" borderId="11" xfId="0" applyFont="1" applyFill="1" applyBorder="1" applyAlignment="1">
      <alignment vertical="center" wrapText="1"/>
    </xf>
    <xf numFmtId="0" fontId="2" fillId="0" borderId="11" xfId="136" applyFont="1" applyBorder="1" applyAlignment="1">
      <alignment horizontal="center" vertical="center" wrapText="1"/>
    </xf>
    <xf numFmtId="3" fontId="4" fillId="47" borderId="11" xfId="0" applyNumberFormat="1" applyFont="1" applyFill="1" applyBorder="1" applyAlignment="1">
      <alignment horizontal="center" vertical="center" wrapText="1"/>
    </xf>
    <xf numFmtId="3" fontId="2" fillId="45" borderId="11" xfId="80" applyNumberFormat="1" applyFont="1" applyFill="1" applyBorder="1" applyAlignment="1">
      <alignment horizontal="center" vertical="center" wrapText="1"/>
    </xf>
    <xf numFmtId="0" fontId="4" fillId="47" borderId="22" xfId="0" applyFont="1" applyFill="1" applyBorder="1" applyAlignment="1">
      <alignment vertical="center" wrapText="1"/>
    </xf>
    <xf numFmtId="0" fontId="4" fillId="47" borderId="18" xfId="0" applyFont="1" applyFill="1" applyBorder="1" applyAlignment="1">
      <alignment vertical="center"/>
    </xf>
    <xf numFmtId="0" fontId="4" fillId="45" borderId="13" xfId="0" applyFont="1" applyFill="1" applyBorder="1" applyAlignment="1">
      <alignment horizontal="center" vertical="center"/>
    </xf>
    <xf numFmtId="0" fontId="4" fillId="45" borderId="12" xfId="0" applyFont="1" applyFill="1" applyBorder="1" applyAlignment="1">
      <alignment horizontal="center" vertical="center"/>
    </xf>
    <xf numFmtId="0" fontId="4" fillId="45" borderId="0" xfId="0" applyFont="1" applyFill="1" applyBorder="1" applyAlignment="1">
      <alignment horizontal="center" vertical="center"/>
    </xf>
    <xf numFmtId="0" fontId="4" fillId="45" borderId="21" xfId="0" applyFont="1" applyFill="1" applyBorder="1" applyAlignment="1">
      <alignment horizontal="center" vertical="center"/>
    </xf>
    <xf numFmtId="0" fontId="4" fillId="45" borderId="19" xfId="0" applyFont="1" applyFill="1" applyBorder="1" applyAlignment="1">
      <alignment horizontal="center" vertical="center"/>
    </xf>
    <xf numFmtId="0" fontId="4" fillId="45" borderId="0" xfId="0" applyFont="1" applyFill="1" applyBorder="1" applyAlignment="1">
      <alignment horizontal="left" vertical="center" wrapText="1"/>
    </xf>
    <xf numFmtId="0" fontId="4" fillId="45" borderId="0" xfId="0" applyFont="1" applyFill="1" applyBorder="1" applyAlignment="1">
      <alignment horizontal="justify" vertical="center" wrapText="1"/>
    </xf>
    <xf numFmtId="0" fontId="4" fillId="45" borderId="0" xfId="0" applyFont="1" applyFill="1" applyBorder="1" applyAlignment="1">
      <alignment horizontal="left" vertical="center"/>
    </xf>
    <xf numFmtId="0" fontId="4" fillId="45" borderId="16" xfId="0" applyFont="1" applyFill="1" applyBorder="1" applyAlignment="1">
      <alignment horizontal="center" vertical="center"/>
    </xf>
    <xf numFmtId="9" fontId="4" fillId="45" borderId="13" xfId="0" applyNumberFormat="1" applyFont="1" applyFill="1" applyBorder="1" applyAlignment="1">
      <alignment horizontal="right" vertical="center"/>
    </xf>
    <xf numFmtId="173" fontId="4" fillId="45" borderId="12" xfId="0" applyNumberFormat="1" applyFont="1" applyFill="1" applyBorder="1" applyAlignment="1">
      <alignment horizontal="right" vertical="center"/>
    </xf>
    <xf numFmtId="9" fontId="4" fillId="45" borderId="19" xfId="0" applyNumberFormat="1" applyFont="1" applyFill="1" applyBorder="1" applyAlignment="1">
      <alignment horizontal="right" vertical="center"/>
    </xf>
    <xf numFmtId="0" fontId="4" fillId="45" borderId="20" xfId="0" applyFont="1" applyFill="1" applyBorder="1" applyAlignment="1">
      <alignment horizontal="center" vertical="center"/>
    </xf>
    <xf numFmtId="0" fontId="4" fillId="45" borderId="13" xfId="0" applyFont="1" applyFill="1" applyBorder="1" applyAlignment="1">
      <alignment horizontal="center" vertical="center"/>
    </xf>
    <xf numFmtId="0" fontId="4" fillId="45" borderId="12" xfId="0" applyFont="1" applyFill="1" applyBorder="1" applyAlignment="1">
      <alignment horizontal="center" vertical="center"/>
    </xf>
    <xf numFmtId="0" fontId="4" fillId="45" borderId="20" xfId="0" applyFont="1" applyFill="1" applyBorder="1" applyAlignment="1">
      <alignment horizontal="right" vertical="center"/>
    </xf>
    <xf numFmtId="0" fontId="4" fillId="45" borderId="13" xfId="0" applyFont="1" applyFill="1" applyBorder="1" applyAlignment="1">
      <alignment horizontal="right" vertical="center"/>
    </xf>
    <xf numFmtId="0" fontId="4" fillId="45" borderId="16" xfId="0" applyFont="1" applyFill="1" applyBorder="1" applyAlignment="1">
      <alignment horizontal="right" vertical="center"/>
    </xf>
    <xf numFmtId="0" fontId="4" fillId="45" borderId="0" xfId="0" applyFont="1" applyFill="1" applyBorder="1" applyAlignment="1">
      <alignment horizontal="right" vertical="center"/>
    </xf>
    <xf numFmtId="0" fontId="4" fillId="45" borderId="0" xfId="0" applyFont="1" applyFill="1" applyBorder="1" applyAlignment="1">
      <alignment horizontal="center" vertical="center"/>
    </xf>
    <xf numFmtId="0" fontId="4" fillId="45" borderId="14" xfId="0" applyFont="1" applyFill="1" applyBorder="1" applyAlignment="1">
      <alignment horizontal="center" vertical="center"/>
    </xf>
    <xf numFmtId="0" fontId="4" fillId="45" borderId="16" xfId="92" applyFont="1" applyFill="1" applyBorder="1" applyAlignment="1">
      <alignment horizontal="center" vertical="center"/>
    </xf>
    <xf numFmtId="0" fontId="4" fillId="45" borderId="0" xfId="92" applyFont="1" applyFill="1" applyBorder="1" applyAlignment="1">
      <alignment horizontal="center" vertical="center"/>
    </xf>
    <xf numFmtId="0" fontId="4" fillId="45" borderId="14" xfId="92" applyFont="1" applyFill="1" applyBorder="1" applyAlignment="1">
      <alignment horizontal="center" vertical="center"/>
    </xf>
    <xf numFmtId="0" fontId="4" fillId="45" borderId="21" xfId="92" applyFont="1" applyFill="1" applyBorder="1" applyAlignment="1">
      <alignment horizontal="center" vertical="center"/>
    </xf>
    <xf numFmtId="0" fontId="4" fillId="45" borderId="19" xfId="92" applyFont="1" applyFill="1" applyBorder="1" applyAlignment="1">
      <alignment horizontal="center" vertical="center"/>
    </xf>
    <xf numFmtId="0" fontId="4" fillId="45" borderId="17" xfId="92" applyFont="1" applyFill="1" applyBorder="1" applyAlignment="1">
      <alignment horizontal="center" vertical="center"/>
    </xf>
    <xf numFmtId="0" fontId="4" fillId="45" borderId="21" xfId="0" applyFont="1" applyFill="1" applyBorder="1" applyAlignment="1">
      <alignment horizontal="center" vertical="center"/>
    </xf>
    <xf numFmtId="0" fontId="4" fillId="45" borderId="19" xfId="0" applyFont="1" applyFill="1" applyBorder="1" applyAlignment="1">
      <alignment horizontal="center" vertical="center"/>
    </xf>
    <xf numFmtId="0" fontId="4" fillId="45" borderId="17" xfId="0" applyFont="1" applyFill="1" applyBorder="1" applyAlignment="1">
      <alignment horizontal="center" vertical="center"/>
    </xf>
    <xf numFmtId="0" fontId="4" fillId="45" borderId="13" xfId="0" applyFont="1" applyFill="1" applyBorder="1" applyAlignment="1">
      <alignment horizontal="left" vertical="center" wrapText="1"/>
    </xf>
    <xf numFmtId="0" fontId="4" fillId="45" borderId="12" xfId="0" applyFont="1" applyFill="1" applyBorder="1" applyAlignment="1">
      <alignment horizontal="left" vertical="center" wrapText="1"/>
    </xf>
    <xf numFmtId="0" fontId="4" fillId="45" borderId="0" xfId="0" applyFont="1" applyFill="1" applyBorder="1" applyAlignment="1">
      <alignment horizontal="left" vertical="center" wrapText="1"/>
    </xf>
    <xf numFmtId="0" fontId="4" fillId="45" borderId="14" xfId="0" applyFont="1" applyFill="1" applyBorder="1" applyAlignment="1">
      <alignment horizontal="left" vertical="center" wrapText="1"/>
    </xf>
    <xf numFmtId="0" fontId="4" fillId="45" borderId="16" xfId="0" applyFont="1" applyFill="1" applyBorder="1" applyAlignment="1">
      <alignment vertical="center" wrapText="1"/>
    </xf>
    <xf numFmtId="0" fontId="4" fillId="45" borderId="0" xfId="0" applyFont="1" applyFill="1" applyBorder="1" applyAlignment="1">
      <alignment vertical="center" wrapText="1"/>
    </xf>
    <xf numFmtId="0" fontId="4" fillId="45" borderId="16" xfId="0" applyFont="1" applyFill="1" applyBorder="1" applyAlignment="1">
      <alignment horizontal="justify" vertical="center" wrapText="1"/>
    </xf>
    <xf numFmtId="0" fontId="4" fillId="45" borderId="0" xfId="0" applyFont="1" applyFill="1" applyBorder="1" applyAlignment="1">
      <alignment horizontal="justify" vertical="center" wrapText="1"/>
    </xf>
    <xf numFmtId="0" fontId="4" fillId="45" borderId="0" xfId="0" quotePrefix="1" applyFont="1" applyFill="1" applyBorder="1" applyAlignment="1">
      <alignment horizontal="left" vertical="center" wrapText="1"/>
    </xf>
    <xf numFmtId="0" fontId="4" fillId="45" borderId="14" xfId="0" quotePrefix="1" applyFont="1" applyFill="1" applyBorder="1" applyAlignment="1">
      <alignment horizontal="left" vertical="center" wrapText="1"/>
    </xf>
    <xf numFmtId="0" fontId="1" fillId="45" borderId="0" xfId="73" applyFill="1" applyBorder="1" applyAlignment="1" applyProtection="1">
      <alignment horizontal="left" vertical="center" wrapText="1"/>
    </xf>
    <xf numFmtId="0" fontId="1" fillId="45" borderId="14" xfId="73" applyFill="1" applyBorder="1" applyAlignment="1" applyProtection="1">
      <alignment horizontal="left" vertical="center" wrapText="1"/>
    </xf>
    <xf numFmtId="0" fontId="4" fillId="45" borderId="21" xfId="0" applyFont="1" applyFill="1" applyBorder="1" applyAlignment="1">
      <alignment horizontal="left" vertical="center" wrapText="1"/>
    </xf>
    <xf numFmtId="0" fontId="4" fillId="45" borderId="19" xfId="0" applyFont="1" applyFill="1" applyBorder="1" applyAlignment="1">
      <alignment horizontal="left" vertical="center" wrapText="1"/>
    </xf>
    <xf numFmtId="0" fontId="4" fillId="45" borderId="17" xfId="0" applyFont="1" applyFill="1" applyBorder="1" applyAlignment="1">
      <alignment horizontal="left" vertical="center" wrapText="1"/>
    </xf>
    <xf numFmtId="0" fontId="4" fillId="45" borderId="18" xfId="0" applyFont="1" applyFill="1" applyBorder="1" applyAlignment="1">
      <alignment horizontal="center" vertical="center" wrapText="1"/>
    </xf>
    <xf numFmtId="0" fontId="4" fillId="45" borderId="23" xfId="0" applyFont="1" applyFill="1" applyBorder="1" applyAlignment="1">
      <alignment horizontal="center" vertical="center" wrapText="1"/>
    </xf>
    <xf numFmtId="0" fontId="4" fillId="45" borderId="22" xfId="0" applyFont="1" applyFill="1" applyBorder="1" applyAlignment="1">
      <alignment horizontal="center" vertical="center" wrapText="1"/>
    </xf>
    <xf numFmtId="0" fontId="4" fillId="45" borderId="20" xfId="0" applyFont="1" applyFill="1" applyBorder="1" applyAlignment="1">
      <alignment horizontal="center" vertical="center" wrapText="1"/>
    </xf>
    <xf numFmtId="0" fontId="4" fillId="45" borderId="13" xfId="0" applyFont="1" applyFill="1" applyBorder="1" applyAlignment="1">
      <alignment horizontal="center" vertical="center" wrapText="1"/>
    </xf>
    <xf numFmtId="0" fontId="4" fillId="45" borderId="12" xfId="0" applyFont="1" applyFill="1" applyBorder="1" applyAlignment="1">
      <alignment horizontal="center" vertical="center" wrapText="1"/>
    </xf>
    <xf numFmtId="0" fontId="4" fillId="45" borderId="21" xfId="0" applyFont="1" applyFill="1" applyBorder="1" applyAlignment="1">
      <alignment horizontal="center" vertical="center" wrapText="1"/>
    </xf>
    <xf numFmtId="0" fontId="4" fillId="45" borderId="19" xfId="0" applyFont="1" applyFill="1" applyBorder="1" applyAlignment="1">
      <alignment horizontal="center" vertical="center" wrapText="1"/>
    </xf>
    <xf numFmtId="0" fontId="4" fillId="45" borderId="17" xfId="0" applyFont="1" applyFill="1" applyBorder="1" applyAlignment="1">
      <alignment horizontal="center" vertical="center" wrapText="1"/>
    </xf>
    <xf numFmtId="0" fontId="4" fillId="45" borderId="20" xfId="0" applyFont="1" applyFill="1" applyBorder="1" applyAlignment="1">
      <alignment horizontal="justify" vertical="center" wrapText="1"/>
    </xf>
    <xf numFmtId="0" fontId="4" fillId="45" borderId="13" xfId="0" applyFont="1" applyFill="1" applyBorder="1" applyAlignment="1">
      <alignment horizontal="justify" vertical="center" wrapText="1"/>
    </xf>
    <xf numFmtId="0" fontId="4" fillId="45" borderId="12" xfId="0" applyFont="1" applyFill="1" applyBorder="1" applyAlignment="1">
      <alignment horizontal="justify" vertical="center" wrapText="1"/>
    </xf>
    <xf numFmtId="0" fontId="4" fillId="45" borderId="14" xfId="0" applyFont="1" applyFill="1" applyBorder="1" applyAlignment="1">
      <alignment horizontal="justify" vertical="center" wrapText="1"/>
    </xf>
    <xf numFmtId="0" fontId="4" fillId="45" borderId="21" xfId="0" applyFont="1" applyFill="1" applyBorder="1" applyAlignment="1">
      <alignment horizontal="justify" vertical="center" wrapText="1"/>
    </xf>
    <xf numFmtId="0" fontId="4" fillId="45" borderId="19" xfId="0" applyFont="1" applyFill="1" applyBorder="1" applyAlignment="1">
      <alignment horizontal="justify" vertical="center" wrapText="1"/>
    </xf>
    <xf numFmtId="0" fontId="4" fillId="45" borderId="17" xfId="0" applyFont="1" applyFill="1" applyBorder="1" applyAlignment="1">
      <alignment horizontal="justify" vertical="center" wrapText="1"/>
    </xf>
    <xf numFmtId="0" fontId="4" fillId="45" borderId="20" xfId="0" applyFont="1" applyFill="1" applyBorder="1" applyAlignment="1">
      <alignment horizontal="justify" vertical="top" wrapText="1"/>
    </xf>
    <xf numFmtId="0" fontId="4" fillId="45" borderId="13" xfId="0" applyFont="1" applyFill="1" applyBorder="1" applyAlignment="1">
      <alignment horizontal="justify" vertical="top" wrapText="1"/>
    </xf>
    <xf numFmtId="0" fontId="4" fillId="45" borderId="12" xfId="0" applyFont="1" applyFill="1" applyBorder="1" applyAlignment="1">
      <alignment horizontal="justify" vertical="top" wrapText="1"/>
    </xf>
    <xf numFmtId="0" fontId="2" fillId="45" borderId="16" xfId="0" applyFont="1" applyFill="1" applyBorder="1" applyAlignment="1">
      <alignment horizontal="justify" vertical="top" wrapText="1"/>
    </xf>
    <xf numFmtId="0" fontId="2" fillId="45" borderId="0" xfId="0" applyFont="1" applyFill="1" applyBorder="1" applyAlignment="1">
      <alignment horizontal="justify" vertical="top" wrapText="1"/>
    </xf>
    <xf numFmtId="0" fontId="2" fillId="45" borderId="14" xfId="0" applyFont="1" applyFill="1" applyBorder="1" applyAlignment="1">
      <alignment horizontal="justify" vertical="top" wrapText="1"/>
    </xf>
    <xf numFmtId="0" fontId="4" fillId="45" borderId="16" xfId="0" applyFont="1" applyFill="1" applyBorder="1" applyAlignment="1">
      <alignment horizontal="justify" vertical="top" wrapText="1"/>
    </xf>
    <xf numFmtId="0" fontId="4" fillId="45" borderId="0" xfId="0" applyFont="1" applyFill="1" applyBorder="1" applyAlignment="1">
      <alignment horizontal="justify" vertical="top" wrapText="1"/>
    </xf>
    <xf numFmtId="0" fontId="4" fillId="45" borderId="14" xfId="0" applyFont="1" applyFill="1" applyBorder="1" applyAlignment="1">
      <alignment horizontal="justify" vertical="top" wrapText="1"/>
    </xf>
    <xf numFmtId="0" fontId="2" fillId="45" borderId="13" xfId="0" applyFont="1" applyFill="1" applyBorder="1" applyAlignment="1">
      <alignment horizontal="justify" vertical="top" wrapText="1"/>
    </xf>
    <xf numFmtId="0" fontId="2" fillId="45" borderId="12" xfId="0" applyFont="1" applyFill="1" applyBorder="1" applyAlignment="1">
      <alignment horizontal="justify" vertical="top" wrapText="1"/>
    </xf>
    <xf numFmtId="0" fontId="2" fillId="45" borderId="19" xfId="0" applyFont="1" applyFill="1" applyBorder="1" applyAlignment="1">
      <alignment horizontal="justify" vertical="top" wrapText="1"/>
    </xf>
    <xf numFmtId="0" fontId="2" fillId="45" borderId="17" xfId="0" applyFont="1" applyFill="1" applyBorder="1" applyAlignment="1">
      <alignment horizontal="justify" vertical="top" wrapText="1"/>
    </xf>
    <xf numFmtId="0" fontId="4" fillId="46" borderId="18" xfId="0" applyFont="1" applyFill="1" applyBorder="1" applyAlignment="1">
      <alignment horizontal="center" vertical="center" wrapText="1"/>
    </xf>
    <xf numFmtId="0" fontId="4" fillId="46" borderId="22" xfId="0" applyFont="1" applyFill="1" applyBorder="1" applyAlignment="1">
      <alignment horizontal="center" vertical="center" wrapText="1"/>
    </xf>
    <xf numFmtId="0" fontId="30" fillId="0" borderId="18" xfId="0" applyFont="1" applyBorder="1" applyAlignment="1">
      <alignment horizontal="justify" vertical="top" wrapText="1"/>
    </xf>
    <xf numFmtId="0" fontId="30" fillId="0" borderId="22" xfId="0" applyFont="1" applyBorder="1" applyAlignment="1">
      <alignment horizontal="justify" vertical="top" wrapText="1"/>
    </xf>
    <xf numFmtId="0" fontId="2" fillId="45" borderId="16" xfId="0" applyFont="1" applyFill="1" applyBorder="1" applyAlignment="1">
      <alignment horizontal="center" vertical="top"/>
    </xf>
    <xf numFmtId="4" fontId="2" fillId="45" borderId="16" xfId="0" applyNumberFormat="1" applyFont="1" applyFill="1" applyBorder="1" applyAlignment="1">
      <alignment horizontal="center" vertical="top"/>
    </xf>
    <xf numFmtId="0" fontId="2" fillId="45" borderId="16" xfId="0" applyFont="1" applyFill="1" applyBorder="1" applyAlignment="1">
      <alignment horizontal="center" vertical="top" wrapText="1"/>
    </xf>
    <xf numFmtId="0" fontId="2" fillId="45" borderId="0" xfId="0" applyFont="1" applyFill="1" applyBorder="1" applyAlignment="1">
      <alignment horizontal="center" vertical="top" wrapText="1"/>
    </xf>
    <xf numFmtId="0" fontId="2" fillId="45" borderId="14" xfId="0" applyFont="1" applyFill="1" applyBorder="1" applyAlignment="1">
      <alignment horizontal="center" vertical="top" wrapText="1"/>
    </xf>
    <xf numFmtId="0" fontId="2" fillId="45" borderId="21" xfId="0" applyFont="1" applyFill="1" applyBorder="1" applyAlignment="1">
      <alignment horizontal="center" vertical="top" wrapText="1"/>
    </xf>
    <xf numFmtId="0" fontId="2" fillId="45" borderId="19" xfId="0" applyFont="1" applyFill="1" applyBorder="1" applyAlignment="1">
      <alignment horizontal="center" vertical="top" wrapText="1"/>
    </xf>
    <xf numFmtId="0" fontId="2" fillId="45" borderId="17" xfId="0" applyFont="1" applyFill="1" applyBorder="1" applyAlignment="1">
      <alignment horizontal="center" vertical="top" wrapText="1"/>
    </xf>
    <xf numFmtId="0" fontId="4" fillId="45" borderId="18" xfId="0" applyFont="1" applyFill="1" applyBorder="1" applyAlignment="1">
      <alignment horizontal="center" vertical="center"/>
    </xf>
    <xf numFmtId="0" fontId="4" fillId="45" borderId="23" xfId="0" applyFont="1" applyFill="1" applyBorder="1" applyAlignment="1">
      <alignment horizontal="center" vertical="center"/>
    </xf>
    <xf numFmtId="0" fontId="4" fillId="45" borderId="22" xfId="0" applyFont="1" applyFill="1" applyBorder="1" applyAlignment="1">
      <alignment horizontal="center" vertical="center"/>
    </xf>
    <xf numFmtId="0" fontId="2" fillId="45" borderId="13" xfId="0" applyFont="1" applyFill="1" applyBorder="1" applyAlignment="1">
      <alignment horizontal="center" vertical="center"/>
    </xf>
    <xf numFmtId="0" fontId="2" fillId="45" borderId="12" xfId="0" applyFont="1" applyFill="1" applyBorder="1" applyAlignment="1">
      <alignment horizontal="center" vertical="center"/>
    </xf>
    <xf numFmtId="0" fontId="2" fillId="45" borderId="0" xfId="0" applyFont="1" applyFill="1" applyBorder="1" applyAlignment="1">
      <alignment horizontal="center" vertical="center"/>
    </xf>
    <xf numFmtId="0" fontId="2" fillId="45" borderId="14" xfId="0" applyFont="1" applyFill="1" applyBorder="1" applyAlignment="1">
      <alignment horizontal="center" vertical="center"/>
    </xf>
    <xf numFmtId="0" fontId="30" fillId="45" borderId="0" xfId="0" applyFont="1" applyFill="1" applyAlignment="1">
      <alignment horizontal="justify" vertical="top" wrapText="1"/>
    </xf>
    <xf numFmtId="0" fontId="2" fillId="0" borderId="11" xfId="136" applyFont="1" applyBorder="1" applyAlignment="1">
      <alignment horizontal="left" vertical="center" wrapText="1"/>
    </xf>
    <xf numFmtId="0" fontId="4" fillId="45" borderId="0" xfId="0" applyFont="1" applyFill="1" applyBorder="1" applyAlignment="1">
      <alignment horizontal="left" vertical="center"/>
    </xf>
    <xf numFmtId="0" fontId="4" fillId="45" borderId="14" xfId="0" applyFont="1" applyFill="1" applyBorder="1" applyAlignment="1">
      <alignment horizontal="left" vertical="center"/>
    </xf>
    <xf numFmtId="0" fontId="4" fillId="45" borderId="0" xfId="92" applyFont="1" applyFill="1" applyAlignment="1">
      <alignment horizontal="center" vertical="center"/>
    </xf>
    <xf numFmtId="0" fontId="4" fillId="45" borderId="0" xfId="0" applyFont="1" applyFill="1" applyBorder="1" applyAlignment="1">
      <alignment horizontal="center" vertical="center" wrapText="1"/>
    </xf>
    <xf numFmtId="0" fontId="30" fillId="45" borderId="0" xfId="0" applyFont="1" applyFill="1" applyBorder="1" applyAlignment="1">
      <alignment horizontal="justify" vertical="top" wrapText="1"/>
    </xf>
    <xf numFmtId="0" fontId="4" fillId="45" borderId="21" xfId="0" applyFont="1" applyFill="1" applyBorder="1" applyAlignment="1">
      <alignment horizontal="center" vertical="top" wrapText="1"/>
    </xf>
    <xf numFmtId="0" fontId="4" fillId="45" borderId="19" xfId="0" applyFont="1" applyFill="1" applyBorder="1" applyAlignment="1">
      <alignment horizontal="center" vertical="top" wrapText="1"/>
    </xf>
    <xf numFmtId="0" fontId="4" fillId="45" borderId="17" xfId="0" applyFont="1" applyFill="1" applyBorder="1" applyAlignment="1">
      <alignment horizontal="center" vertical="top" wrapText="1"/>
    </xf>
    <xf numFmtId="0" fontId="2" fillId="45" borderId="0" xfId="0" applyFont="1" applyFill="1" applyBorder="1" applyAlignment="1">
      <alignment horizontal="justify" vertical="top"/>
    </xf>
    <xf numFmtId="0" fontId="2" fillId="45" borderId="14" xfId="0" applyFont="1" applyFill="1" applyBorder="1" applyAlignment="1">
      <alignment horizontal="justify" vertical="top"/>
    </xf>
    <xf numFmtId="0" fontId="2" fillId="45" borderId="21" xfId="0" applyFont="1" applyFill="1" applyBorder="1" applyAlignment="1">
      <alignment horizontal="center" vertical="center" wrapText="1"/>
    </xf>
    <xf numFmtId="0" fontId="2" fillId="45" borderId="19" xfId="0" applyFont="1" applyFill="1" applyBorder="1" applyAlignment="1">
      <alignment horizontal="center" vertical="center" wrapText="1"/>
    </xf>
    <xf numFmtId="0" fontId="2" fillId="45" borderId="17" xfId="0" applyFont="1" applyFill="1" applyBorder="1" applyAlignment="1">
      <alignment horizontal="center" vertical="center" wrapText="1"/>
    </xf>
    <xf numFmtId="0" fontId="2" fillId="45" borderId="21" xfId="0" applyFont="1" applyFill="1" applyBorder="1" applyAlignment="1">
      <alignment horizontal="center" vertical="center"/>
    </xf>
    <xf numFmtId="0" fontId="2" fillId="45" borderId="19" xfId="0" applyFont="1" applyFill="1" applyBorder="1" applyAlignment="1">
      <alignment horizontal="center" vertical="center"/>
    </xf>
    <xf numFmtId="0" fontId="2" fillId="45" borderId="17" xfId="0" applyFont="1" applyFill="1" applyBorder="1" applyAlignment="1">
      <alignment horizontal="center" vertical="center"/>
    </xf>
    <xf numFmtId="0" fontId="2" fillId="45" borderId="20" xfId="0" applyFont="1" applyFill="1" applyBorder="1" applyAlignment="1">
      <alignment horizontal="center" vertical="center"/>
    </xf>
    <xf numFmtId="0" fontId="2" fillId="45" borderId="16" xfId="0" applyFont="1" applyFill="1" applyBorder="1" applyAlignment="1">
      <alignment horizontal="center" vertical="center"/>
    </xf>
    <xf numFmtId="0" fontId="4" fillId="45" borderId="16" xfId="0" applyFont="1" applyFill="1" applyBorder="1" applyAlignment="1">
      <alignment horizontal="center" vertical="center"/>
    </xf>
    <xf numFmtId="0" fontId="2" fillId="0" borderId="16" xfId="0" applyFont="1" applyFill="1" applyBorder="1" applyAlignment="1">
      <alignment horizontal="justify" vertical="top" wrapText="1"/>
    </xf>
    <xf numFmtId="0" fontId="2" fillId="0" borderId="0" xfId="0" applyFont="1" applyFill="1" applyBorder="1" applyAlignment="1">
      <alignment horizontal="justify" vertical="top" wrapText="1"/>
    </xf>
    <xf numFmtId="0" fontId="2" fillId="0" borderId="14" xfId="0" applyFont="1" applyFill="1" applyBorder="1" applyAlignment="1">
      <alignment horizontal="justify" vertical="top" wrapText="1"/>
    </xf>
    <xf numFmtId="0" fontId="4" fillId="45" borderId="0" xfId="0" applyFont="1" applyFill="1" applyBorder="1" applyAlignment="1">
      <alignment horizontal="justify" vertical="top"/>
    </xf>
    <xf numFmtId="0" fontId="4" fillId="45" borderId="14" xfId="0" applyFont="1" applyFill="1" applyBorder="1" applyAlignment="1">
      <alignment horizontal="justify" vertical="top"/>
    </xf>
    <xf numFmtId="0" fontId="30" fillId="45" borderId="19" xfId="0" applyFont="1" applyFill="1" applyBorder="1" applyAlignment="1">
      <alignment horizontal="justify" vertical="top" wrapText="1"/>
    </xf>
    <xf numFmtId="0" fontId="30" fillId="45" borderId="13" xfId="0" applyFont="1" applyFill="1" applyBorder="1" applyAlignment="1">
      <alignment horizontal="justify" vertical="top" wrapText="1"/>
    </xf>
  </cellXfs>
  <cellStyles count="194">
    <cellStyle name="20% - Accent1" xfId="1" xr:uid="{00000000-0005-0000-0000-000000000000}"/>
    <cellStyle name="20% - Accent1 2" xfId="2" xr:uid="{00000000-0005-0000-0000-000001000000}"/>
    <cellStyle name="20% - Accent2" xfId="3" xr:uid="{00000000-0005-0000-0000-000002000000}"/>
    <cellStyle name="20% - Accent2 2" xfId="4" xr:uid="{00000000-0005-0000-0000-000003000000}"/>
    <cellStyle name="20% - Accent3" xfId="5" xr:uid="{00000000-0005-0000-0000-000004000000}"/>
    <cellStyle name="20% - Accent3 2" xfId="6" xr:uid="{00000000-0005-0000-0000-000005000000}"/>
    <cellStyle name="20% - Accent4" xfId="7" xr:uid="{00000000-0005-0000-0000-000006000000}"/>
    <cellStyle name="20% - Accent4 2" xfId="8" xr:uid="{00000000-0005-0000-0000-000007000000}"/>
    <cellStyle name="20% - Accent5" xfId="9" xr:uid="{00000000-0005-0000-0000-000008000000}"/>
    <cellStyle name="20% - Accent5 2" xfId="10" xr:uid="{00000000-0005-0000-0000-000009000000}"/>
    <cellStyle name="20% - Accent6" xfId="11" xr:uid="{00000000-0005-0000-0000-00000A000000}"/>
    <cellStyle name="20% - Accent6 2" xfId="12" xr:uid="{00000000-0005-0000-0000-00000B000000}"/>
    <cellStyle name="40% - Accent1" xfId="13" xr:uid="{00000000-0005-0000-0000-00000C000000}"/>
    <cellStyle name="40% - Accent1 2" xfId="14" xr:uid="{00000000-0005-0000-0000-00000D000000}"/>
    <cellStyle name="40% - Accent2" xfId="15" xr:uid="{00000000-0005-0000-0000-00000E000000}"/>
    <cellStyle name="40% - Accent2 2" xfId="16" xr:uid="{00000000-0005-0000-0000-00000F000000}"/>
    <cellStyle name="40% - Accent3" xfId="17" xr:uid="{00000000-0005-0000-0000-000010000000}"/>
    <cellStyle name="40% - Accent3 2" xfId="18" xr:uid="{00000000-0005-0000-0000-000011000000}"/>
    <cellStyle name="40% - Accent4" xfId="19" xr:uid="{00000000-0005-0000-0000-000012000000}"/>
    <cellStyle name="40% - Accent4 2" xfId="20" xr:uid="{00000000-0005-0000-0000-000013000000}"/>
    <cellStyle name="40% - Accent5" xfId="21" xr:uid="{00000000-0005-0000-0000-000014000000}"/>
    <cellStyle name="40% - Accent5 2" xfId="22" xr:uid="{00000000-0005-0000-0000-000015000000}"/>
    <cellStyle name="40% - Accent6" xfId="23" xr:uid="{00000000-0005-0000-0000-000016000000}"/>
    <cellStyle name="40% - Accent6 2" xfId="24" xr:uid="{00000000-0005-0000-0000-000017000000}"/>
    <cellStyle name="60% - Accent1" xfId="25" xr:uid="{00000000-0005-0000-0000-000018000000}"/>
    <cellStyle name="60% - Accent1 2" xfId="26" xr:uid="{00000000-0005-0000-0000-000019000000}"/>
    <cellStyle name="60% - Accent2" xfId="27" xr:uid="{00000000-0005-0000-0000-00001A000000}"/>
    <cellStyle name="60% - Accent2 2" xfId="28" xr:uid="{00000000-0005-0000-0000-00001B000000}"/>
    <cellStyle name="60% - Accent3" xfId="29" xr:uid="{00000000-0005-0000-0000-00001C000000}"/>
    <cellStyle name="60% - Accent3 2" xfId="30" xr:uid="{00000000-0005-0000-0000-00001D000000}"/>
    <cellStyle name="60% - Accent4" xfId="31" xr:uid="{00000000-0005-0000-0000-00001E000000}"/>
    <cellStyle name="60% - Accent4 2" xfId="32" xr:uid="{00000000-0005-0000-0000-00001F000000}"/>
    <cellStyle name="60% - Accent5" xfId="33" xr:uid="{00000000-0005-0000-0000-000020000000}"/>
    <cellStyle name="60% - Accent5 2" xfId="34" xr:uid="{00000000-0005-0000-0000-000021000000}"/>
    <cellStyle name="60% - Accent6" xfId="35" xr:uid="{00000000-0005-0000-0000-000022000000}"/>
    <cellStyle name="60% - Accent6 2" xfId="36" xr:uid="{00000000-0005-0000-0000-000023000000}"/>
    <cellStyle name="Accent1" xfId="37" xr:uid="{00000000-0005-0000-0000-000024000000}"/>
    <cellStyle name="Accent1 2" xfId="38" xr:uid="{00000000-0005-0000-0000-000025000000}"/>
    <cellStyle name="Accent2" xfId="39" xr:uid="{00000000-0005-0000-0000-000026000000}"/>
    <cellStyle name="Accent2 2" xfId="40" xr:uid="{00000000-0005-0000-0000-000027000000}"/>
    <cellStyle name="Accent3" xfId="41" xr:uid="{00000000-0005-0000-0000-000028000000}"/>
    <cellStyle name="Accent3 2" xfId="42" xr:uid="{00000000-0005-0000-0000-000029000000}"/>
    <cellStyle name="Accent4" xfId="43" xr:uid="{00000000-0005-0000-0000-00002A000000}"/>
    <cellStyle name="Accent4 2" xfId="44" xr:uid="{00000000-0005-0000-0000-00002B000000}"/>
    <cellStyle name="Accent5" xfId="45" xr:uid="{00000000-0005-0000-0000-00002C000000}"/>
    <cellStyle name="Accent5 2" xfId="46" xr:uid="{00000000-0005-0000-0000-00002D000000}"/>
    <cellStyle name="Accent6" xfId="47" xr:uid="{00000000-0005-0000-0000-00002E000000}"/>
    <cellStyle name="Accent6 2" xfId="48" xr:uid="{00000000-0005-0000-0000-00002F000000}"/>
    <cellStyle name="Bad" xfId="49" xr:uid="{00000000-0005-0000-0000-000030000000}"/>
    <cellStyle name="Bad 2" xfId="50" xr:uid="{00000000-0005-0000-0000-000031000000}"/>
    <cellStyle name="Calculation" xfId="51" xr:uid="{00000000-0005-0000-0000-000032000000}"/>
    <cellStyle name="Calculation 2" xfId="52" xr:uid="{00000000-0005-0000-0000-000033000000}"/>
    <cellStyle name="Check Cell" xfId="53" xr:uid="{00000000-0005-0000-0000-000034000000}"/>
    <cellStyle name="Check Cell 2" xfId="54" xr:uid="{00000000-0005-0000-0000-000035000000}"/>
    <cellStyle name="Comma" xfId="55" xr:uid="{00000000-0005-0000-0000-000036000000}"/>
    <cellStyle name="Comma0" xfId="56" xr:uid="{00000000-0005-0000-0000-000037000000}"/>
    <cellStyle name="Currency" xfId="57" xr:uid="{00000000-0005-0000-0000-000038000000}"/>
    <cellStyle name="Currency0" xfId="58" xr:uid="{00000000-0005-0000-0000-000039000000}"/>
    <cellStyle name="Date" xfId="59" xr:uid="{00000000-0005-0000-0000-00003A000000}"/>
    <cellStyle name="Euro" xfId="60" xr:uid="{00000000-0005-0000-0000-00003B000000}"/>
    <cellStyle name="Euro 2" xfId="61" xr:uid="{00000000-0005-0000-0000-00003C000000}"/>
    <cellStyle name="Euro_P1112-Oferta (12-07-04)" xfId="62" xr:uid="{00000000-0005-0000-0000-00003D000000}"/>
    <cellStyle name="Explanatory Text" xfId="63" xr:uid="{00000000-0005-0000-0000-00003E000000}"/>
    <cellStyle name="Fixed" xfId="64" xr:uid="{00000000-0005-0000-0000-00003F000000}"/>
    <cellStyle name="Good" xfId="65" xr:uid="{00000000-0005-0000-0000-000040000000}"/>
    <cellStyle name="Good 2" xfId="66" xr:uid="{00000000-0005-0000-0000-000041000000}"/>
    <cellStyle name="Heading 1" xfId="67" xr:uid="{00000000-0005-0000-0000-000042000000}"/>
    <cellStyle name="Heading 2" xfId="68" xr:uid="{00000000-0005-0000-0000-000043000000}"/>
    <cellStyle name="Heading 3" xfId="69" xr:uid="{00000000-0005-0000-0000-000044000000}"/>
    <cellStyle name="Heading 4" xfId="70" xr:uid="{00000000-0005-0000-0000-000045000000}"/>
    <cellStyle name="Heading1" xfId="71" xr:uid="{00000000-0005-0000-0000-000046000000}"/>
    <cellStyle name="Heading2" xfId="72" xr:uid="{00000000-0005-0000-0000-000047000000}"/>
    <cellStyle name="Hipervínculo" xfId="73" builtinId="8"/>
    <cellStyle name="Hipervínculo 2" xfId="74" xr:uid="{00000000-0005-0000-0000-000049000000}"/>
    <cellStyle name="Hipervínculo 2 2" xfId="75" xr:uid="{00000000-0005-0000-0000-00004A000000}"/>
    <cellStyle name="Hipervínculo 2_P1405-Oferta-CDH" xfId="76" xr:uid="{00000000-0005-0000-0000-00004B000000}"/>
    <cellStyle name="Input" xfId="77" xr:uid="{00000000-0005-0000-0000-00004C000000}"/>
    <cellStyle name="Input 2" xfId="78" xr:uid="{00000000-0005-0000-0000-00004D000000}"/>
    <cellStyle name="Linked Cell" xfId="79" xr:uid="{00000000-0005-0000-0000-00004E000000}"/>
    <cellStyle name="Millares 2" xfId="80" xr:uid="{00000000-0005-0000-0000-00004F000000}"/>
    <cellStyle name="Millares 3" xfId="81" xr:uid="{00000000-0005-0000-0000-000050000000}"/>
    <cellStyle name="Millares 4" xfId="82" xr:uid="{00000000-0005-0000-0000-000051000000}"/>
    <cellStyle name="Millares 5" xfId="83" xr:uid="{00000000-0005-0000-0000-000052000000}"/>
    <cellStyle name="Moneda 2" xfId="84" xr:uid="{00000000-0005-0000-0000-000053000000}"/>
    <cellStyle name="Moneda 2 2" xfId="85" xr:uid="{00000000-0005-0000-0000-000054000000}"/>
    <cellStyle name="Moneda 2_P1112-Oferta (12-07-04)" xfId="86" xr:uid="{00000000-0005-0000-0000-000055000000}"/>
    <cellStyle name="Moneda 3" xfId="87" xr:uid="{00000000-0005-0000-0000-000056000000}"/>
    <cellStyle name="Moneda 3 2" xfId="88" xr:uid="{00000000-0005-0000-0000-000057000000}"/>
    <cellStyle name="Moneda 4" xfId="89" xr:uid="{00000000-0005-0000-0000-000058000000}"/>
    <cellStyle name="Neutral" xfId="90" builtinId="28" customBuiltin="1"/>
    <cellStyle name="No-definido" xfId="91" xr:uid="{00000000-0005-0000-0000-00005A000000}"/>
    <cellStyle name="Normal" xfId="0" builtinId="0"/>
    <cellStyle name="Normal 10" xfId="92" xr:uid="{00000000-0005-0000-0000-00005C000000}"/>
    <cellStyle name="Normal 10 2" xfId="93" xr:uid="{00000000-0005-0000-0000-00005D000000}"/>
    <cellStyle name="Normal 10 2 2" xfId="94" xr:uid="{00000000-0005-0000-0000-00005E000000}"/>
    <cellStyle name="Normal 10 2_P1112-Oferta (12-07-04)" xfId="95" xr:uid="{00000000-0005-0000-0000-00005F000000}"/>
    <cellStyle name="Normal 10 3" xfId="96" xr:uid="{00000000-0005-0000-0000-000060000000}"/>
    <cellStyle name="Normal 10_APU" xfId="97" xr:uid="{00000000-0005-0000-0000-000061000000}"/>
    <cellStyle name="Normal 11" xfId="98" xr:uid="{00000000-0005-0000-0000-000062000000}"/>
    <cellStyle name="Normal 11 2" xfId="99" xr:uid="{00000000-0005-0000-0000-000063000000}"/>
    <cellStyle name="Normal 11_P1112-Oferta (12-07-04)" xfId="100" xr:uid="{00000000-0005-0000-0000-000064000000}"/>
    <cellStyle name="Normal 12" xfId="101" xr:uid="{00000000-0005-0000-0000-000065000000}"/>
    <cellStyle name="Normal 12 2" xfId="102" xr:uid="{00000000-0005-0000-0000-000066000000}"/>
    <cellStyle name="Normal 12_apuse 1620 5a" xfId="103" xr:uid="{00000000-0005-0000-0000-000067000000}"/>
    <cellStyle name="Normal 13" xfId="104" xr:uid="{00000000-0005-0000-0000-000068000000}"/>
    <cellStyle name="Normal 13 2" xfId="105" xr:uid="{00000000-0005-0000-0000-000069000000}"/>
    <cellStyle name="Normal 13 3" xfId="106" xr:uid="{00000000-0005-0000-0000-00006A000000}"/>
    <cellStyle name="Normal 13_apuse 1620 5a" xfId="107" xr:uid="{00000000-0005-0000-0000-00006B000000}"/>
    <cellStyle name="Normal 14" xfId="108" xr:uid="{00000000-0005-0000-0000-00006C000000}"/>
    <cellStyle name="Normal 15" xfId="109" xr:uid="{00000000-0005-0000-0000-00006D000000}"/>
    <cellStyle name="Normal 16" xfId="110" xr:uid="{00000000-0005-0000-0000-00006E000000}"/>
    <cellStyle name="Normal 17" xfId="111" xr:uid="{00000000-0005-0000-0000-00006F000000}"/>
    <cellStyle name="Normal 18" xfId="112" xr:uid="{00000000-0005-0000-0000-000070000000}"/>
    <cellStyle name="Normal 19" xfId="113" xr:uid="{00000000-0005-0000-0000-000071000000}"/>
    <cellStyle name="Normal 2" xfId="114" xr:uid="{00000000-0005-0000-0000-000072000000}"/>
    <cellStyle name="Normal 2 2" xfId="115" xr:uid="{00000000-0005-0000-0000-000073000000}"/>
    <cellStyle name="Normal 2 2 2" xfId="116" xr:uid="{00000000-0005-0000-0000-000074000000}"/>
    <cellStyle name="Normal 2 2_P1112-Oferta (12-07-04)" xfId="117" xr:uid="{00000000-0005-0000-0000-000075000000}"/>
    <cellStyle name="Normal 2 3" xfId="118" xr:uid="{00000000-0005-0000-0000-000076000000}"/>
    <cellStyle name="Normal 2 3 2" xfId="119" xr:uid="{00000000-0005-0000-0000-000077000000}"/>
    <cellStyle name="Normal 2 3_P1112-Oferta (12-07-04)" xfId="120" xr:uid="{00000000-0005-0000-0000-000078000000}"/>
    <cellStyle name="Normal 2 4" xfId="121" xr:uid="{00000000-0005-0000-0000-000079000000}"/>
    <cellStyle name="Normal 2 4 2" xfId="122" xr:uid="{00000000-0005-0000-0000-00007A000000}"/>
    <cellStyle name="Normal 2 4_P1112-Oferta (12-07-04)" xfId="123" xr:uid="{00000000-0005-0000-0000-00007B000000}"/>
    <cellStyle name="Normal 2 5" xfId="124" xr:uid="{00000000-0005-0000-0000-00007C000000}"/>
    <cellStyle name="Normal 2_176LT-Oferta (110315)" xfId="125" xr:uid="{00000000-0005-0000-0000-00007D000000}"/>
    <cellStyle name="Normal 20" xfId="126" xr:uid="{00000000-0005-0000-0000-00007E000000}"/>
    <cellStyle name="Normal 21" xfId="127" xr:uid="{00000000-0005-0000-0000-00007F000000}"/>
    <cellStyle name="Normal 22" xfId="128" xr:uid="{00000000-0005-0000-0000-000080000000}"/>
    <cellStyle name="Normal 23" xfId="129" xr:uid="{00000000-0005-0000-0000-000081000000}"/>
    <cellStyle name="Normal 24" xfId="130" xr:uid="{00000000-0005-0000-0000-000082000000}"/>
    <cellStyle name="Normal 25" xfId="131" xr:uid="{00000000-0005-0000-0000-000083000000}"/>
    <cellStyle name="Normal 26" xfId="132" xr:uid="{00000000-0005-0000-0000-000084000000}"/>
    <cellStyle name="Normal 27" xfId="133" xr:uid="{00000000-0005-0000-0000-000085000000}"/>
    <cellStyle name="Normal 28" xfId="134" xr:uid="{00000000-0005-0000-0000-000086000000}"/>
    <cellStyle name="Normal 29" xfId="135" xr:uid="{00000000-0005-0000-0000-000087000000}"/>
    <cellStyle name="Normal 3" xfId="136" xr:uid="{00000000-0005-0000-0000-000088000000}"/>
    <cellStyle name="Normal 3 2" xfId="137" xr:uid="{00000000-0005-0000-0000-000089000000}"/>
    <cellStyle name="Normal 3_P1112-Oferta (12-07-04)" xfId="138" xr:uid="{00000000-0005-0000-0000-00008A000000}"/>
    <cellStyle name="Normal 30" xfId="139" xr:uid="{00000000-0005-0000-0000-00008B000000}"/>
    <cellStyle name="Normal 31" xfId="140" xr:uid="{00000000-0005-0000-0000-00008C000000}"/>
    <cellStyle name="Normal 32" xfId="141" xr:uid="{00000000-0005-0000-0000-00008D000000}"/>
    <cellStyle name="Normal 33" xfId="142" xr:uid="{00000000-0005-0000-0000-00008E000000}"/>
    <cellStyle name="Normal 34" xfId="143" xr:uid="{00000000-0005-0000-0000-00008F000000}"/>
    <cellStyle name="Normal 35" xfId="144" xr:uid="{00000000-0005-0000-0000-000090000000}"/>
    <cellStyle name="Normal 36" xfId="145" xr:uid="{00000000-0005-0000-0000-000091000000}"/>
    <cellStyle name="Normal 37" xfId="146" xr:uid="{00000000-0005-0000-0000-000092000000}"/>
    <cellStyle name="Normal 38" xfId="147" xr:uid="{00000000-0005-0000-0000-000093000000}"/>
    <cellStyle name="Normal 39" xfId="148" xr:uid="{00000000-0005-0000-0000-000094000000}"/>
    <cellStyle name="Normal 4" xfId="149" xr:uid="{00000000-0005-0000-0000-000095000000}"/>
    <cellStyle name="Normal 40" xfId="150" xr:uid="{00000000-0005-0000-0000-000096000000}"/>
    <cellStyle name="Normal 41" xfId="151" xr:uid="{00000000-0005-0000-0000-000097000000}"/>
    <cellStyle name="Normal 42" xfId="152" xr:uid="{00000000-0005-0000-0000-000098000000}"/>
    <cellStyle name="Normal 43" xfId="153" xr:uid="{00000000-0005-0000-0000-000099000000}"/>
    <cellStyle name="Normal 5" xfId="154" xr:uid="{00000000-0005-0000-0000-00009A000000}"/>
    <cellStyle name="Normal 5 2" xfId="155" xr:uid="{00000000-0005-0000-0000-00009B000000}"/>
    <cellStyle name="Normal 5_P1112-Oferta (12-07-04)" xfId="156" xr:uid="{00000000-0005-0000-0000-00009C000000}"/>
    <cellStyle name="Normal 6" xfId="157" xr:uid="{00000000-0005-0000-0000-00009D000000}"/>
    <cellStyle name="Normal 6 2" xfId="158" xr:uid="{00000000-0005-0000-0000-00009E000000}"/>
    <cellStyle name="Normal 6 2 2" xfId="159" xr:uid="{00000000-0005-0000-0000-00009F000000}"/>
    <cellStyle name="Normal 6 2_P1112-Oferta (12-07-04)" xfId="160" xr:uid="{00000000-0005-0000-0000-0000A0000000}"/>
    <cellStyle name="Normal 6 3" xfId="161" xr:uid="{00000000-0005-0000-0000-0000A1000000}"/>
    <cellStyle name="Normal 6_APU" xfId="162" xr:uid="{00000000-0005-0000-0000-0000A2000000}"/>
    <cellStyle name="Normal 7" xfId="163" xr:uid="{00000000-0005-0000-0000-0000A3000000}"/>
    <cellStyle name="Normal 7 2" xfId="164" xr:uid="{00000000-0005-0000-0000-0000A4000000}"/>
    <cellStyle name="Normal 7 2 2" xfId="165" xr:uid="{00000000-0005-0000-0000-0000A5000000}"/>
    <cellStyle name="Normal 7 2_P1112-Oferta (12-07-04)" xfId="166" xr:uid="{00000000-0005-0000-0000-0000A6000000}"/>
    <cellStyle name="Normal 7 3" xfId="167" xr:uid="{00000000-0005-0000-0000-0000A7000000}"/>
    <cellStyle name="Normal 7_APU" xfId="168" xr:uid="{00000000-0005-0000-0000-0000A8000000}"/>
    <cellStyle name="Normal 8" xfId="169" xr:uid="{00000000-0005-0000-0000-0000A9000000}"/>
    <cellStyle name="Normal 9" xfId="170" xr:uid="{00000000-0005-0000-0000-0000AA000000}"/>
    <cellStyle name="Normal 9 2" xfId="171" xr:uid="{00000000-0005-0000-0000-0000AB000000}"/>
    <cellStyle name="Normal 9_P1112-Oferta (12-07-04)" xfId="172" xr:uid="{00000000-0005-0000-0000-0000AC000000}"/>
    <cellStyle name="Normale_fbea54" xfId="173" xr:uid="{00000000-0005-0000-0000-0000AD000000}"/>
    <cellStyle name="Notas 2" xfId="174" xr:uid="{00000000-0005-0000-0000-0000AE000000}"/>
    <cellStyle name="Note" xfId="175" xr:uid="{00000000-0005-0000-0000-0000AF000000}"/>
    <cellStyle name="Note 2" xfId="176" xr:uid="{00000000-0005-0000-0000-0000B0000000}"/>
    <cellStyle name="Note 3" xfId="177" xr:uid="{00000000-0005-0000-0000-0000B1000000}"/>
    <cellStyle name="Note_APUSE-27-03-14" xfId="178" xr:uid="{00000000-0005-0000-0000-0000B2000000}"/>
    <cellStyle name="Output" xfId="179" xr:uid="{00000000-0005-0000-0000-0000B3000000}"/>
    <cellStyle name="Output 2" xfId="180" xr:uid="{00000000-0005-0000-0000-0000B4000000}"/>
    <cellStyle name="Percent" xfId="181" xr:uid="{00000000-0005-0000-0000-0000B5000000}"/>
    <cellStyle name="Porcentaje" xfId="193" builtinId="5"/>
    <cellStyle name="Porcentaje 2" xfId="182" xr:uid="{00000000-0005-0000-0000-0000B7000000}"/>
    <cellStyle name="Porcentual 2" xfId="183" xr:uid="{00000000-0005-0000-0000-0000B8000000}"/>
    <cellStyle name="Porcentual 2 2" xfId="184" xr:uid="{00000000-0005-0000-0000-0000B9000000}"/>
    <cellStyle name="Porcentual 2_P1112-Oferta (12-07-04)" xfId="185" xr:uid="{00000000-0005-0000-0000-0000BA000000}"/>
    <cellStyle name="Porcentual 3" xfId="186" xr:uid="{00000000-0005-0000-0000-0000BB000000}"/>
    <cellStyle name="Porcentual 4" xfId="187" xr:uid="{00000000-0005-0000-0000-0000BC000000}"/>
    <cellStyle name="Porcentual_P1114-Oferta (10-12-12)1" xfId="188" xr:uid="{00000000-0005-0000-0000-0000BD000000}"/>
    <cellStyle name="SOBREA" xfId="189" xr:uid="{00000000-0005-0000-0000-0000BE000000}"/>
    <cellStyle name="Title" xfId="190" xr:uid="{00000000-0005-0000-0000-0000BF000000}"/>
    <cellStyle name="Total" xfId="191" builtinId="25" customBuiltin="1"/>
    <cellStyle name="Warning Text" xfId="192" xr:uid="{00000000-0005-0000-0000-0000C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alcChain" Target="calcChain.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113</xdr:row>
      <xdr:rowOff>104775</xdr:rowOff>
    </xdr:from>
    <xdr:to>
      <xdr:col>4</xdr:col>
      <xdr:colOff>2025015</xdr:colOff>
      <xdr:row>121</xdr:row>
      <xdr:rowOff>114300</xdr:rowOff>
    </xdr:to>
    <xdr:sp macro="" textlink="">
      <xdr:nvSpPr>
        <xdr:cNvPr id="2" name="AutoShape 211">
          <a:extLst>
            <a:ext uri="{FF2B5EF4-FFF2-40B4-BE49-F238E27FC236}">
              <a16:creationId xmlns:a16="http://schemas.microsoft.com/office/drawing/2014/main" id="{00000000-0008-0000-0000-000002000000}"/>
            </a:ext>
          </a:extLst>
        </xdr:cNvPr>
        <xdr:cNvSpPr>
          <a:spLocks noChangeAspect="1" noChangeArrowheads="1"/>
        </xdr:cNvSpPr>
      </xdr:nvSpPr>
      <xdr:spPr bwMode="auto">
        <a:xfrm>
          <a:off x="19050" y="23602950"/>
          <a:ext cx="459676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26670</xdr:colOff>
      <xdr:row>0</xdr:row>
      <xdr:rowOff>0</xdr:rowOff>
    </xdr:from>
    <xdr:to>
      <xdr:col>2</xdr:col>
      <xdr:colOff>464820</xdr:colOff>
      <xdr:row>3</xdr:row>
      <xdr:rowOff>62865</xdr:rowOff>
    </xdr:to>
    <xdr:pic>
      <xdr:nvPicPr>
        <xdr:cNvPr id="3" name="Picture 1">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 y="0"/>
          <a:ext cx="1200150" cy="491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19050</xdr:colOff>
      <xdr:row>128</xdr:row>
      <xdr:rowOff>104775</xdr:rowOff>
    </xdr:from>
    <xdr:to>
      <xdr:col>4</xdr:col>
      <xdr:colOff>2025015</xdr:colOff>
      <xdr:row>136</xdr:row>
      <xdr:rowOff>114300</xdr:rowOff>
    </xdr:to>
    <xdr:sp macro="" textlink="">
      <xdr:nvSpPr>
        <xdr:cNvPr id="4" name="AutoShape 211">
          <a:extLst>
            <a:ext uri="{FF2B5EF4-FFF2-40B4-BE49-F238E27FC236}">
              <a16:creationId xmlns:a16="http://schemas.microsoft.com/office/drawing/2014/main" id="{00000000-0008-0000-0000-000004000000}"/>
            </a:ext>
          </a:extLst>
        </xdr:cNvPr>
        <xdr:cNvSpPr>
          <a:spLocks noChangeAspect="1" noChangeArrowheads="1"/>
        </xdr:cNvSpPr>
      </xdr:nvSpPr>
      <xdr:spPr bwMode="auto">
        <a:xfrm>
          <a:off x="19050" y="27051000"/>
          <a:ext cx="459676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26670</xdr:colOff>
      <xdr:row>0</xdr:row>
      <xdr:rowOff>0</xdr:rowOff>
    </xdr:from>
    <xdr:to>
      <xdr:col>2</xdr:col>
      <xdr:colOff>464820</xdr:colOff>
      <xdr:row>3</xdr:row>
      <xdr:rowOff>62865</xdr:rowOff>
    </xdr:to>
    <xdr:pic>
      <xdr:nvPicPr>
        <xdr:cNvPr id="5" name="Picture 1">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 y="0"/>
          <a:ext cx="1200150" cy="491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169</xdr:row>
      <xdr:rowOff>104775</xdr:rowOff>
    </xdr:from>
    <xdr:to>
      <xdr:col>5</xdr:col>
      <xdr:colOff>2034540</xdr:colOff>
      <xdr:row>177</xdr:row>
      <xdr:rowOff>114300</xdr:rowOff>
    </xdr:to>
    <xdr:sp macro="" textlink="">
      <xdr:nvSpPr>
        <xdr:cNvPr id="46094" name="AutoShape 211">
          <a:extLst>
            <a:ext uri="{FF2B5EF4-FFF2-40B4-BE49-F238E27FC236}">
              <a16:creationId xmlns:a16="http://schemas.microsoft.com/office/drawing/2014/main" id="{00000000-0008-0000-0100-00000EB40000}"/>
            </a:ext>
          </a:extLst>
        </xdr:cNvPr>
        <xdr:cNvSpPr>
          <a:spLocks noChangeAspect="1" noChangeArrowheads="1"/>
        </xdr:cNvSpPr>
      </xdr:nvSpPr>
      <xdr:spPr bwMode="auto">
        <a:xfrm>
          <a:off x="19050" y="22117050"/>
          <a:ext cx="463867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85725</xdr:colOff>
      <xdr:row>0</xdr:row>
      <xdr:rowOff>38100</xdr:rowOff>
    </xdr:from>
    <xdr:to>
      <xdr:col>4</xdr:col>
      <xdr:colOff>895350</xdr:colOff>
      <xdr:row>2</xdr:row>
      <xdr:rowOff>131445</xdr:rowOff>
    </xdr:to>
    <xdr:pic>
      <xdr:nvPicPr>
        <xdr:cNvPr id="5" name="Imagen 4" descr="200220">
          <a:extLst>
            <a:ext uri="{FF2B5EF4-FFF2-40B4-BE49-F238E27FC236}">
              <a16:creationId xmlns:a16="http://schemas.microsoft.com/office/drawing/2014/main" id="{00000000-0008-0000-0100-000005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38100"/>
          <a:ext cx="2085975" cy="40957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19050</xdr:colOff>
      <xdr:row>76</xdr:row>
      <xdr:rowOff>104775</xdr:rowOff>
    </xdr:from>
    <xdr:to>
      <xdr:col>5</xdr:col>
      <xdr:colOff>2034540</xdr:colOff>
      <xdr:row>84</xdr:row>
      <xdr:rowOff>114300</xdr:rowOff>
    </xdr:to>
    <xdr:sp macro="" textlink="">
      <xdr:nvSpPr>
        <xdr:cNvPr id="2" name="AutoShape 211">
          <a:extLst>
            <a:ext uri="{FF2B5EF4-FFF2-40B4-BE49-F238E27FC236}">
              <a16:creationId xmlns:a16="http://schemas.microsoft.com/office/drawing/2014/main" id="{FD8DE0B9-1632-4FBF-A3B7-3424635EF5AD}"/>
            </a:ext>
          </a:extLst>
        </xdr:cNvPr>
        <xdr:cNvSpPr>
          <a:spLocks noChangeAspect="1" noChangeArrowheads="1"/>
        </xdr:cNvSpPr>
      </xdr:nvSpPr>
      <xdr:spPr bwMode="auto">
        <a:xfrm>
          <a:off x="95250" y="24915495"/>
          <a:ext cx="4667250" cy="10458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85725</xdr:colOff>
      <xdr:row>0</xdr:row>
      <xdr:rowOff>38100</xdr:rowOff>
    </xdr:from>
    <xdr:to>
      <xdr:col>4</xdr:col>
      <xdr:colOff>895350</xdr:colOff>
      <xdr:row>2</xdr:row>
      <xdr:rowOff>131445</xdr:rowOff>
    </xdr:to>
    <xdr:pic>
      <xdr:nvPicPr>
        <xdr:cNvPr id="3" name="Imagen 2" descr="200220">
          <a:extLst>
            <a:ext uri="{FF2B5EF4-FFF2-40B4-BE49-F238E27FC236}">
              <a16:creationId xmlns:a16="http://schemas.microsoft.com/office/drawing/2014/main" id="{A9E917E4-A6E4-45A2-95B4-7792B26D1C2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 y="38100"/>
          <a:ext cx="2112645" cy="398145"/>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bemex3\comercial\ABETISA\CFE\610-2a\nad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ER\Obras\Documents%20and%20Settings\Gonzalo\Mis%20documentos\AAOBRAS\P718%20Pac&#237;fico\Pedidos\Formato\Orden%20de%20Compra%200266%20-%20Poles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Especial\SAMSUNG\AAOfertas\CFE\(14-11-21)%20P1921-3F\Oferta\P1921-3F%20Cat&#225;logo%20(14-11-0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RVER\Obras\SAMSUNG\Obras\P1921-4F\Contrato\CFE\P1921-4F%20Cat&#225;logo%20(15-03-2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da"/>
      <sheetName val="#¡REF"/>
      <sheetName val="Datos"/>
      <sheetName val="COEFICIENTES"/>
      <sheetName val="Res"/>
      <sheetName val="APU"/>
      <sheetName val="Financiam"/>
      <sheetName val="Ind (Gatias&amp;Seg"/>
      <sheetName val="Tasa Interés"/>
      <sheetName val="Ind Obra"/>
      <sheetName val="Prog Util Pers"/>
      <sheetName val="Personal Ind"/>
      <sheetName val="Viáticos"/>
      <sheetName val="Vehículos"/>
      <sheetName val="Rentas"/>
      <sheetName val="Servicios"/>
      <sheetName val="Otros"/>
      <sheetName val="Oficina Central"/>
    </sheetNames>
    <sheetDataSet>
      <sheetData sheetId="0" refreshError="1"/>
      <sheetData sheetId="1" refreshError="1"/>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A"/>
      <sheetName val="B1"/>
      <sheetName val="B2"/>
      <sheetName val="C"/>
    </sheetNames>
    <sheetDataSet>
      <sheetData sheetId="0">
        <row r="11">
          <cell r="D11">
            <v>6</v>
          </cell>
        </row>
        <row r="12">
          <cell r="D12" t="str">
            <v>0266</v>
          </cell>
        </row>
        <row r="13">
          <cell r="D13" t="str">
            <v>POSTES TRONCOPIRAMIDALES</v>
          </cell>
        </row>
        <row r="14">
          <cell r="D14">
            <v>0</v>
          </cell>
        </row>
        <row r="15">
          <cell r="D15">
            <v>74</v>
          </cell>
        </row>
        <row r="16">
          <cell r="D16" t="str">
            <v>POSTES DE MEXICO, S.A. DE C.V.</v>
          </cell>
        </row>
        <row r="17">
          <cell r="D17" t="str">
            <v>JUAN LEOPOLDO HERRERA</v>
          </cell>
        </row>
        <row r="18">
          <cell r="D18" t="str">
            <v>PME9801217W3</v>
          </cell>
        </row>
        <row r="19">
          <cell r="D19" t="str">
            <v>ANT. CAMINO A LA CAPILLA N. 1980 INT. 303 IZTLAUACAN</v>
          </cell>
        </row>
        <row r="20">
          <cell r="D20" t="str">
            <v>DE LOS MEMBRILLOS, JALISCO C.P. 45870</v>
          </cell>
        </row>
        <row r="21">
          <cell r="D21" t="str">
            <v>56050145</v>
          </cell>
        </row>
        <row r="22">
          <cell r="D22" t="str">
            <v>56050379</v>
          </cell>
        </row>
        <row r="23">
          <cell r="D23" t="str">
            <v>Polo.Herrera@polesa.com.mx</v>
          </cell>
        </row>
        <row r="24">
          <cell r="D24">
            <v>0</v>
          </cell>
        </row>
        <row r="25">
          <cell r="D25">
            <v>39134</v>
          </cell>
        </row>
        <row r="26">
          <cell r="D26" t="str">
            <v>ANCLAS 26-03-07 CUERPOS: 20% 26-05-07</v>
          </cell>
        </row>
        <row r="27">
          <cell r="D27" t="str">
            <v>40% 26-06-07, 28-07-07</v>
          </cell>
        </row>
        <row r="28">
          <cell r="D28" t="str">
            <v>001</v>
          </cell>
        </row>
        <row r="29">
          <cell r="D29" t="str">
            <v>CIENAGUILLAS - ESTADO DE ZACATECAS</v>
          </cell>
        </row>
        <row r="30">
          <cell r="D30">
            <v>0</v>
          </cell>
        </row>
        <row r="31">
          <cell r="D31" t="str">
            <v>15% ANTICIPO</v>
          </cell>
        </row>
        <row r="32">
          <cell r="D32" t="str">
            <v>RESTO A 30 DIAS</v>
          </cell>
        </row>
        <row r="33">
          <cell r="D33">
            <v>0</v>
          </cell>
        </row>
        <row r="34">
          <cell r="D34">
            <v>0</v>
          </cell>
        </row>
        <row r="35">
          <cell r="D35">
            <v>0</v>
          </cell>
        </row>
        <row r="36">
          <cell r="D36" t="str">
            <v>LST Aguascalientes Centro - Entq. Aguascalientes Potencia - Aguascalientes Sur</v>
          </cell>
        </row>
        <row r="37">
          <cell r="D37" t="str">
            <v>SIEMENS INNOVACIONES, S.A. DE C.V.</v>
          </cell>
        </row>
        <row r="38">
          <cell r="D38" t="str">
            <v>"124 SE 813 DIVISION BAJIO" (SEGUNDA FASE)</v>
          </cell>
        </row>
        <row r="39">
          <cell r="D39">
            <v>0</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U"/>
      <sheetName val="Mater"/>
      <sheetName val="Vestidas"/>
      <sheetName val="Red MT"/>
      <sheetName val="Red MT (Vest)"/>
      <sheetName val="Red MT (Vest, Res)"/>
      <sheetName val="Personal"/>
      <sheetName val="Equipo"/>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OT-4"/>
      <sheetName val="OT-5"/>
      <sheetName val="OT-6"/>
      <sheetName val="Res (P)"/>
      <sheetName val="Prog (V)"/>
      <sheetName val="OT-2MS"/>
      <sheetName val="Cash Flow"/>
      <sheetName val="Gráfico"/>
      <sheetName val="Res (E)"/>
      <sheetName val="Prog (V-E)"/>
      <sheetName val="Cash Flow (E)"/>
      <sheetName val="Gráfico (E)"/>
      <sheetName val="Prog (%)"/>
      <sheetName val="Res (3)"/>
      <sheetName val="APU"/>
      <sheetName val="Res (2)"/>
      <sheetName val="Res"/>
      <sheetName val="Cuadrillas (2)"/>
      <sheetName val="Vest"/>
      <sheetName val="Vestidas"/>
      <sheetName val="Inf"/>
      <sheetName val="Cuadrillas"/>
      <sheetName val="Equipo"/>
      <sheetName val="Personal"/>
      <sheetName val="Catálogo"/>
      <sheetName val="Financiam"/>
      <sheetName val="Ind Contrato"/>
      <sheetName val="Tasa Interés"/>
      <sheetName val="Ind Obra"/>
      <sheetName val="OT-10"/>
      <sheetName val="Personal Ind"/>
      <sheetName val="Viáticos"/>
      <sheetName val="Vehículos"/>
      <sheetName val="Rentas"/>
      <sheetName val="Servicios"/>
      <sheetName val="Oficina Central"/>
      <sheetName val="Otros"/>
    </sheetNames>
    <sheetDataSet>
      <sheetData sheetId="0"/>
      <sheetData sheetId="1"/>
      <sheetData sheetId="2"/>
      <sheetData sheetId="3"/>
      <sheetData sheetId="4"/>
      <sheetData sheetId="5"/>
      <sheetData sheetId="6"/>
      <sheetData sheetId="7"/>
      <sheetData sheetId="8" refreshError="1"/>
      <sheetData sheetId="9"/>
      <sheetData sheetId="10"/>
      <sheetData sheetId="11"/>
      <sheetData sheetId="12" refreshError="1"/>
      <sheetData sheetId="13"/>
      <sheetData sheetId="14"/>
      <sheetData sheetId="15">
        <row r="521">
          <cell r="V521">
            <v>122003851.84</v>
          </cell>
        </row>
      </sheetData>
      <sheetData sheetId="16"/>
      <sheetData sheetId="17">
        <row r="33">
          <cell r="M33">
            <v>139948888.88999999</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rflores@cecohesa.com.mx"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yessica.rodriguez@anclo.com.mx"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mailto:yessica.rodriguez@anclo.com.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7"/>
  <sheetViews>
    <sheetView view="pageBreakPreview" topLeftCell="A4" zoomScaleNormal="100" zoomScaleSheetLayoutView="100" workbookViewId="0">
      <selection activeCell="E46" sqref="E46"/>
    </sheetView>
  </sheetViews>
  <sheetFormatPr baseColWidth="10" defaultColWidth="11.5546875" defaultRowHeight="10.199999999999999"/>
  <cols>
    <col min="1" max="2" width="5.6640625" style="4" customWidth="1"/>
    <col min="3" max="3" width="7.6640625" style="4" customWidth="1"/>
    <col min="4" max="4" width="19.6640625" style="4" customWidth="1"/>
    <col min="5" max="5" width="36.6640625" style="4" customWidth="1"/>
    <col min="6" max="7" width="9.6640625" style="4" customWidth="1"/>
    <col min="8" max="8" width="10.6640625" style="4" customWidth="1"/>
    <col min="9" max="9" width="11.6640625" style="4" customWidth="1"/>
    <col min="10" max="16384" width="11.5546875" style="4"/>
  </cols>
  <sheetData>
    <row r="1" spans="1:9" s="9" customFormat="1">
      <c r="A1" s="165" t="s">
        <v>10</v>
      </c>
      <c r="B1" s="166"/>
      <c r="C1" s="166"/>
      <c r="D1" s="166"/>
      <c r="E1" s="61"/>
      <c r="F1" s="5" t="s">
        <v>80</v>
      </c>
      <c r="G1" s="61"/>
      <c r="H1" s="61"/>
      <c r="I1" s="62" t="s">
        <v>11</v>
      </c>
    </row>
    <row r="2" spans="1:9" s="9" customFormat="1">
      <c r="A2" s="167"/>
      <c r="B2" s="168"/>
      <c r="C2" s="168"/>
      <c r="D2" s="168"/>
      <c r="E2" s="60"/>
      <c r="F2" s="169"/>
      <c r="G2" s="169"/>
      <c r="H2" s="169"/>
      <c r="I2" s="170"/>
    </row>
    <row r="3" spans="1:9" s="9" customFormat="1">
      <c r="A3" s="167"/>
      <c r="B3" s="168"/>
      <c r="C3" s="168"/>
      <c r="D3" s="168"/>
      <c r="E3" s="60"/>
      <c r="F3" s="169"/>
      <c r="G3" s="169"/>
      <c r="H3" s="169"/>
      <c r="I3" s="170"/>
    </row>
    <row r="4" spans="1:9" s="9" customFormat="1">
      <c r="A4" s="171" t="s">
        <v>17</v>
      </c>
      <c r="B4" s="172"/>
      <c r="C4" s="172"/>
      <c r="D4" s="172"/>
      <c r="E4" s="172"/>
      <c r="F4" s="172"/>
      <c r="G4" s="172"/>
      <c r="H4" s="172"/>
      <c r="I4" s="173"/>
    </row>
    <row r="5" spans="1:9" s="9" customFormat="1">
      <c r="A5" s="174" t="s">
        <v>29</v>
      </c>
      <c r="B5" s="175"/>
      <c r="C5" s="175"/>
      <c r="D5" s="175"/>
      <c r="E5" s="175"/>
      <c r="F5" s="175"/>
      <c r="G5" s="175"/>
      <c r="H5" s="175"/>
      <c r="I5" s="176"/>
    </row>
    <row r="6" spans="1:9" s="9" customFormat="1">
      <c r="A6" s="162" t="s">
        <v>57</v>
      </c>
      <c r="B6" s="163"/>
      <c r="C6" s="163"/>
      <c r="D6" s="163"/>
      <c r="E6" s="163"/>
      <c r="F6" s="163"/>
      <c r="G6" s="163"/>
      <c r="H6" s="163"/>
      <c r="I6" s="164"/>
    </row>
    <row r="7" spans="1:9" s="9" customFormat="1">
      <c r="A7" s="177" t="s">
        <v>33</v>
      </c>
      <c r="B7" s="178"/>
      <c r="C7" s="178"/>
      <c r="D7" s="178"/>
      <c r="E7" s="178"/>
      <c r="F7" s="178"/>
      <c r="G7" s="178"/>
      <c r="H7" s="178"/>
      <c r="I7" s="179"/>
    </row>
    <row r="8" spans="1:9" s="9" customFormat="1">
      <c r="A8" s="162" t="s">
        <v>0</v>
      </c>
      <c r="B8" s="163"/>
      <c r="C8" s="163"/>
      <c r="D8" s="163"/>
      <c r="E8" s="61"/>
      <c r="F8" s="178" t="s">
        <v>22</v>
      </c>
      <c r="G8" s="178"/>
      <c r="H8" s="178"/>
      <c r="I8" s="179"/>
    </row>
    <row r="9" spans="1:9" s="9" customFormat="1" ht="10.199999999999999" customHeight="1">
      <c r="A9" s="51" t="s">
        <v>6</v>
      </c>
      <c r="B9" s="52"/>
      <c r="C9" s="52"/>
      <c r="D9" s="180" t="s">
        <v>71</v>
      </c>
      <c r="E9" s="181"/>
      <c r="F9" s="33" t="s">
        <v>1</v>
      </c>
      <c r="G9" s="5"/>
      <c r="H9" s="5"/>
      <c r="I9" s="10"/>
    </row>
    <row r="10" spans="1:9" s="9" customFormat="1">
      <c r="A10" s="53" t="s">
        <v>61</v>
      </c>
      <c r="B10" s="54"/>
      <c r="C10" s="54"/>
      <c r="D10" s="182"/>
      <c r="E10" s="183"/>
      <c r="F10" s="34" t="s">
        <v>21</v>
      </c>
      <c r="G10" s="26" t="s">
        <v>20</v>
      </c>
      <c r="H10" s="3"/>
      <c r="I10" s="25"/>
    </row>
    <row r="11" spans="1:9" s="9" customFormat="1" ht="27" customHeight="1">
      <c r="A11" s="184" t="s">
        <v>7</v>
      </c>
      <c r="B11" s="185"/>
      <c r="C11" s="63"/>
      <c r="D11" s="182" t="s">
        <v>72</v>
      </c>
      <c r="E11" s="183"/>
      <c r="F11" s="34" t="s">
        <v>19</v>
      </c>
      <c r="G11" s="30" t="s">
        <v>70</v>
      </c>
      <c r="H11" s="3"/>
      <c r="I11" s="25"/>
    </row>
    <row r="12" spans="1:9" s="9" customFormat="1" ht="16.2" customHeight="1">
      <c r="A12" s="186" t="s">
        <v>26</v>
      </c>
      <c r="B12" s="187"/>
      <c r="C12" s="65"/>
      <c r="D12" s="188" t="s">
        <v>73</v>
      </c>
      <c r="E12" s="189"/>
      <c r="F12" s="34" t="s">
        <v>23</v>
      </c>
      <c r="G12" s="27" t="s">
        <v>81</v>
      </c>
      <c r="H12" s="27"/>
      <c r="I12" s="28"/>
    </row>
    <row r="13" spans="1:9" s="9" customFormat="1" ht="16.2" customHeight="1">
      <c r="A13" s="186" t="s">
        <v>27</v>
      </c>
      <c r="B13" s="187"/>
      <c r="C13" s="65"/>
      <c r="D13" s="190" t="s">
        <v>74</v>
      </c>
      <c r="E13" s="191"/>
      <c r="F13" s="34" t="s">
        <v>76</v>
      </c>
      <c r="G13" s="27"/>
      <c r="H13" s="13"/>
      <c r="I13" s="29"/>
    </row>
    <row r="14" spans="1:9" s="9" customFormat="1" ht="16.2" customHeight="1">
      <c r="A14" s="44"/>
      <c r="B14" s="3"/>
      <c r="C14" s="3"/>
      <c r="D14" s="26"/>
      <c r="E14" s="26"/>
      <c r="F14" s="21" t="s">
        <v>69</v>
      </c>
      <c r="G14" s="3"/>
      <c r="H14" s="23"/>
      <c r="I14" s="24"/>
    </row>
    <row r="15" spans="1:9" s="9" customFormat="1" ht="16.2" customHeight="1">
      <c r="A15" s="192" t="s">
        <v>28</v>
      </c>
      <c r="B15" s="193"/>
      <c r="C15" s="193"/>
      <c r="D15" s="193" t="s">
        <v>75</v>
      </c>
      <c r="E15" s="194"/>
      <c r="F15" s="35" t="s">
        <v>24</v>
      </c>
      <c r="G15" s="36" t="s">
        <v>25</v>
      </c>
      <c r="H15" s="31"/>
      <c r="I15" s="32"/>
    </row>
    <row r="16" spans="1:9" s="9" customFormat="1">
      <c r="A16" s="198" t="s">
        <v>18</v>
      </c>
      <c r="B16" s="199"/>
      <c r="C16" s="199"/>
      <c r="D16" s="199"/>
      <c r="E16" s="199"/>
      <c r="F16" s="199"/>
      <c r="G16" s="199"/>
      <c r="H16" s="199"/>
      <c r="I16" s="200"/>
    </row>
    <row r="17" spans="1:12" s="9" customFormat="1">
      <c r="A17" s="201"/>
      <c r="B17" s="202"/>
      <c r="C17" s="202"/>
      <c r="D17" s="202"/>
      <c r="E17" s="202"/>
      <c r="F17" s="202"/>
      <c r="G17" s="202"/>
      <c r="H17" s="202"/>
      <c r="I17" s="203"/>
    </row>
    <row r="18" spans="1:12" s="9" customFormat="1">
      <c r="A18" s="204" t="str">
        <f>"Pedido suscrito entre EDEMTEC, S.A. de C.V., representada por Gonzalo Hernando Henao González, en adelante EL CLIENTE, y "&amp;C9&amp;", representada por "&amp;D15&amp;", en adelante EL PROVEEDOR, ambas empresas denominadas en forma individual como la Parte y en forma conjunta como las Partes, con apego a las siguientes Decalariones y Cláusulas:"</f>
        <v>Pedido suscrito entre EDEMTEC, S.A. de C.V., representada por Gonzalo Hernando Henao González, en adelante EL CLIENTE, y , representada por JOSÉ RODOLFO FLORES TORRES, en adelante EL PROVEEDOR, ambas empresas denominadas en forma individual como la Parte y en forma conjunta como las Partes, con apego a las siguientes Decalariones y Cláusulas:</v>
      </c>
      <c r="B18" s="205"/>
      <c r="C18" s="205"/>
      <c r="D18" s="205"/>
      <c r="E18" s="205"/>
      <c r="F18" s="205"/>
      <c r="G18" s="205"/>
      <c r="H18" s="205"/>
      <c r="I18" s="206"/>
    </row>
    <row r="19" spans="1:12" s="9" customFormat="1">
      <c r="A19" s="186"/>
      <c r="B19" s="187"/>
      <c r="C19" s="187"/>
      <c r="D19" s="187"/>
      <c r="E19" s="187"/>
      <c r="F19" s="187"/>
      <c r="G19" s="187"/>
      <c r="H19" s="187"/>
      <c r="I19" s="207"/>
    </row>
    <row r="20" spans="1:12" s="9" customFormat="1">
      <c r="A20" s="186"/>
      <c r="B20" s="187"/>
      <c r="C20" s="187"/>
      <c r="D20" s="187"/>
      <c r="E20" s="187"/>
      <c r="F20" s="187"/>
      <c r="G20" s="187"/>
      <c r="H20" s="187"/>
      <c r="I20" s="207"/>
    </row>
    <row r="21" spans="1:12" s="9" customFormat="1">
      <c r="A21" s="186"/>
      <c r="B21" s="187"/>
      <c r="C21" s="187"/>
      <c r="D21" s="187"/>
      <c r="E21" s="187"/>
      <c r="F21" s="187"/>
      <c r="G21" s="187"/>
      <c r="H21" s="187"/>
      <c r="I21" s="207"/>
    </row>
    <row r="22" spans="1:12" s="9" customFormat="1">
      <c r="A22" s="208"/>
      <c r="B22" s="209"/>
      <c r="C22" s="209"/>
      <c r="D22" s="209"/>
      <c r="E22" s="209"/>
      <c r="F22" s="209"/>
      <c r="G22" s="209"/>
      <c r="H22" s="209"/>
      <c r="I22" s="210"/>
    </row>
    <row r="23" spans="1:12" s="9" customFormat="1">
      <c r="A23" s="195" t="s">
        <v>34</v>
      </c>
      <c r="B23" s="196"/>
      <c r="C23" s="196"/>
      <c r="D23" s="196"/>
      <c r="E23" s="196"/>
      <c r="F23" s="196"/>
      <c r="G23" s="196"/>
      <c r="H23" s="196"/>
      <c r="I23" s="197"/>
    </row>
    <row r="24" spans="1:12" s="9" customFormat="1">
      <c r="A24" s="211" t="s">
        <v>39</v>
      </c>
      <c r="B24" s="212"/>
      <c r="C24" s="212"/>
      <c r="D24" s="212"/>
      <c r="E24" s="212"/>
      <c r="F24" s="212"/>
      <c r="G24" s="212"/>
      <c r="H24" s="212"/>
      <c r="I24" s="213"/>
    </row>
    <row r="25" spans="1:12" s="9" customFormat="1">
      <c r="A25" s="214" t="s">
        <v>35</v>
      </c>
      <c r="B25" s="215"/>
      <c r="C25" s="215"/>
      <c r="D25" s="215"/>
      <c r="E25" s="215"/>
      <c r="F25" s="215"/>
      <c r="G25" s="215"/>
      <c r="H25" s="215"/>
      <c r="I25" s="216"/>
      <c r="J25" s="42"/>
      <c r="K25" s="42"/>
      <c r="L25" s="42"/>
    </row>
    <row r="26" spans="1:12" s="9" customFormat="1">
      <c r="A26" s="214" t="s">
        <v>40</v>
      </c>
      <c r="B26" s="215"/>
      <c r="C26" s="215"/>
      <c r="D26" s="215"/>
      <c r="E26" s="215"/>
      <c r="F26" s="215"/>
      <c r="G26" s="215"/>
      <c r="H26" s="215"/>
      <c r="I26" s="216"/>
      <c r="J26" s="43"/>
      <c r="K26" s="43"/>
      <c r="L26" s="43"/>
    </row>
    <row r="27" spans="1:12" s="9" customFormat="1">
      <c r="A27" s="214" t="s">
        <v>49</v>
      </c>
      <c r="B27" s="215"/>
      <c r="C27" s="215"/>
      <c r="D27" s="215"/>
      <c r="E27" s="215"/>
      <c r="F27" s="215"/>
      <c r="G27" s="215"/>
      <c r="H27" s="215"/>
      <c r="I27" s="216"/>
      <c r="J27" s="42"/>
      <c r="K27" s="42"/>
      <c r="L27" s="42"/>
    </row>
    <row r="28" spans="1:12" s="9" customFormat="1">
      <c r="A28" s="217" t="s">
        <v>36</v>
      </c>
      <c r="B28" s="218"/>
      <c r="C28" s="218"/>
      <c r="D28" s="218"/>
      <c r="E28" s="218"/>
      <c r="F28" s="218"/>
      <c r="G28" s="218"/>
      <c r="H28" s="218"/>
      <c r="I28" s="219"/>
      <c r="J28" s="3"/>
      <c r="K28" s="3"/>
      <c r="L28" s="3"/>
    </row>
    <row r="29" spans="1:12" s="9" customFormat="1">
      <c r="A29" s="214" t="s">
        <v>35</v>
      </c>
      <c r="B29" s="215"/>
      <c r="C29" s="215"/>
      <c r="D29" s="215"/>
      <c r="E29" s="215"/>
      <c r="F29" s="215"/>
      <c r="G29" s="215"/>
      <c r="H29" s="215"/>
      <c r="I29" s="216"/>
      <c r="J29" s="42"/>
      <c r="K29" s="42"/>
      <c r="L29" s="42"/>
    </row>
    <row r="30" spans="1:12" s="9" customFormat="1">
      <c r="A30" s="214" t="s">
        <v>37</v>
      </c>
      <c r="B30" s="215"/>
      <c r="C30" s="215"/>
      <c r="D30" s="215"/>
      <c r="E30" s="215"/>
      <c r="F30" s="215"/>
      <c r="G30" s="215"/>
      <c r="H30" s="215"/>
      <c r="I30" s="216"/>
      <c r="J30" s="42"/>
      <c r="K30" s="42"/>
      <c r="L30" s="42"/>
    </row>
    <row r="31" spans="1:12" s="9" customFormat="1">
      <c r="A31" s="214"/>
      <c r="B31" s="215"/>
      <c r="C31" s="215"/>
      <c r="D31" s="215"/>
      <c r="E31" s="215"/>
      <c r="F31" s="215"/>
      <c r="G31" s="215"/>
      <c r="H31" s="215"/>
      <c r="I31" s="216"/>
      <c r="J31" s="42"/>
      <c r="K31" s="42"/>
      <c r="L31" s="42"/>
    </row>
    <row r="32" spans="1:12" s="9" customFormat="1">
      <c r="A32" s="214" t="s">
        <v>38</v>
      </c>
      <c r="B32" s="215"/>
      <c r="C32" s="215"/>
      <c r="D32" s="215"/>
      <c r="E32" s="215"/>
      <c r="F32" s="215"/>
      <c r="G32" s="215"/>
      <c r="H32" s="215"/>
      <c r="I32" s="216"/>
      <c r="J32" s="42"/>
      <c r="K32" s="42"/>
      <c r="L32" s="42"/>
    </row>
    <row r="33" spans="1:13" s="9" customFormat="1">
      <c r="A33" s="214"/>
      <c r="B33" s="215"/>
      <c r="C33" s="215"/>
      <c r="D33" s="215"/>
      <c r="E33" s="215"/>
      <c r="F33" s="215"/>
      <c r="G33" s="215"/>
      <c r="H33" s="215"/>
      <c r="I33" s="216"/>
      <c r="J33" s="42"/>
      <c r="K33" s="42"/>
      <c r="L33" s="42"/>
    </row>
    <row r="34" spans="1:13" s="9" customFormat="1">
      <c r="A34" s="195" t="s">
        <v>41</v>
      </c>
      <c r="B34" s="196"/>
      <c r="C34" s="196"/>
      <c r="D34" s="196"/>
      <c r="E34" s="196"/>
      <c r="F34" s="196"/>
      <c r="G34" s="196"/>
      <c r="H34" s="196"/>
      <c r="I34" s="197"/>
    </row>
    <row r="35" spans="1:13" s="9" customFormat="1">
      <c r="A35" s="45">
        <v>1</v>
      </c>
      <c r="B35" s="220" t="s">
        <v>42</v>
      </c>
      <c r="C35" s="220"/>
      <c r="D35" s="220"/>
      <c r="E35" s="220"/>
      <c r="F35" s="220"/>
      <c r="G35" s="220"/>
      <c r="H35" s="220"/>
      <c r="I35" s="221"/>
    </row>
    <row r="36" spans="1:13" s="9" customFormat="1">
      <c r="A36" s="64"/>
      <c r="B36" s="222"/>
      <c r="C36" s="222"/>
      <c r="D36" s="222"/>
      <c r="E36" s="222"/>
      <c r="F36" s="222"/>
      <c r="G36" s="222"/>
      <c r="H36" s="222"/>
      <c r="I36" s="223"/>
    </row>
    <row r="37" spans="1:13" s="9" customFormat="1" ht="30.6">
      <c r="A37" s="44"/>
      <c r="B37" s="6" t="s">
        <v>2</v>
      </c>
      <c r="C37" s="6" t="s">
        <v>55</v>
      </c>
      <c r="D37" s="195" t="s">
        <v>4</v>
      </c>
      <c r="E37" s="197"/>
      <c r="F37" s="6" t="s">
        <v>3</v>
      </c>
      <c r="G37" s="6" t="s">
        <v>14</v>
      </c>
      <c r="H37" s="6" t="s">
        <v>8</v>
      </c>
      <c r="I37" s="6" t="s">
        <v>56</v>
      </c>
    </row>
    <row r="38" spans="1:13" s="9" customFormat="1">
      <c r="A38" s="44"/>
      <c r="B38" s="6"/>
      <c r="C38" s="6"/>
      <c r="D38" s="195"/>
      <c r="E38" s="197"/>
      <c r="F38" s="6"/>
      <c r="G38" s="6"/>
      <c r="H38" s="6"/>
      <c r="I38" s="6"/>
    </row>
    <row r="39" spans="1:13" ht="20.399999999999999" customHeight="1">
      <c r="A39" s="46"/>
      <c r="B39" s="11"/>
      <c r="C39" s="11"/>
      <c r="D39" s="224" t="s">
        <v>62</v>
      </c>
      <c r="E39" s="225"/>
      <c r="F39" s="11"/>
      <c r="G39" s="14"/>
      <c r="H39" s="11"/>
      <c r="I39" s="12"/>
      <c r="J39" s="1"/>
      <c r="K39" s="1"/>
      <c r="L39" s="1"/>
    </row>
    <row r="40" spans="1:13" ht="13.2">
      <c r="A40" s="46"/>
      <c r="B40" s="15">
        <v>1</v>
      </c>
      <c r="C40" s="15"/>
      <c r="D40" s="226" t="s">
        <v>78</v>
      </c>
      <c r="E40" s="227"/>
      <c r="F40" s="16" t="s">
        <v>79</v>
      </c>
      <c r="G40" s="19">
        <v>1</v>
      </c>
      <c r="H40" s="17"/>
      <c r="I40" s="18">
        <f>ROUND(G40*H40,2)</f>
        <v>0</v>
      </c>
      <c r="K40" s="20"/>
    </row>
    <row r="41" spans="1:13" ht="13.2">
      <c r="A41" s="46"/>
      <c r="B41" s="2"/>
      <c r="C41" s="2"/>
      <c r="D41" s="226"/>
      <c r="E41" s="227"/>
      <c r="F41" s="2"/>
      <c r="G41" s="38" t="s">
        <v>9</v>
      </c>
      <c r="H41" s="39"/>
      <c r="I41" s="8">
        <f>SUM(I40:I40)</f>
        <v>0</v>
      </c>
      <c r="K41" s="20"/>
      <c r="M41" s="59"/>
    </row>
    <row r="42" spans="1:13" ht="13.2">
      <c r="A42" s="46"/>
      <c r="B42" s="2"/>
      <c r="C42" s="2"/>
      <c r="D42" s="66"/>
      <c r="E42" s="67"/>
      <c r="F42" s="2"/>
      <c r="G42" s="38" t="s">
        <v>77</v>
      </c>
      <c r="H42" s="69">
        <v>0.05</v>
      </c>
      <c r="I42" s="8">
        <f>+I41*(1-H42)</f>
        <v>0</v>
      </c>
      <c r="K42" s="20"/>
      <c r="M42" s="59"/>
    </row>
    <row r="43" spans="1:13" ht="13.2">
      <c r="A43" s="46"/>
      <c r="B43" s="2"/>
      <c r="C43" s="2"/>
      <c r="D43" s="226"/>
      <c r="E43" s="227"/>
      <c r="F43" s="2"/>
      <c r="G43" s="38" t="s">
        <v>12</v>
      </c>
      <c r="H43" s="40">
        <v>0.16</v>
      </c>
      <c r="I43" s="8">
        <f>+ROUND(I42*H43,2)</f>
        <v>0</v>
      </c>
    </row>
    <row r="44" spans="1:13">
      <c r="A44" s="46"/>
      <c r="B44" s="2"/>
      <c r="C44" s="2"/>
      <c r="D44" s="22"/>
      <c r="E44" s="58"/>
      <c r="F44" s="7"/>
      <c r="G44" s="38" t="s">
        <v>30</v>
      </c>
      <c r="H44" s="41"/>
      <c r="I44" s="8">
        <f>I42+I43</f>
        <v>0</v>
      </c>
    </row>
    <row r="45" spans="1:13">
      <c r="A45" s="47"/>
      <c r="B45" s="195" t="s">
        <v>53</v>
      </c>
      <c r="C45" s="196"/>
      <c r="D45" s="196"/>
      <c r="E45" s="196"/>
      <c r="F45" s="197"/>
      <c r="G45" s="38" t="s">
        <v>31</v>
      </c>
      <c r="H45" s="41"/>
      <c r="I45" s="37" t="s">
        <v>32</v>
      </c>
    </row>
    <row r="46" spans="1:13">
      <c r="A46" s="48">
        <v>2</v>
      </c>
      <c r="B46" s="49" t="s">
        <v>50</v>
      </c>
      <c r="C46" s="49"/>
      <c r="D46" s="49"/>
      <c r="E46" s="49"/>
      <c r="F46" s="49"/>
      <c r="G46" s="49"/>
      <c r="H46" s="49"/>
      <c r="I46" s="50"/>
    </row>
    <row r="47" spans="1:13">
      <c r="A47" s="68">
        <v>2.1</v>
      </c>
      <c r="B47" s="215" t="s">
        <v>15</v>
      </c>
      <c r="C47" s="215"/>
      <c r="D47" s="215"/>
      <c r="E47" s="215"/>
      <c r="F47" s="215"/>
      <c r="G47" s="215"/>
      <c r="H47" s="215"/>
      <c r="I47" s="216"/>
    </row>
    <row r="48" spans="1:13">
      <c r="A48" s="68"/>
      <c r="B48" s="215"/>
      <c r="C48" s="215"/>
      <c r="D48" s="215"/>
      <c r="E48" s="215"/>
      <c r="F48" s="215"/>
      <c r="G48" s="215"/>
      <c r="H48" s="215"/>
      <c r="I48" s="216"/>
    </row>
    <row r="49" spans="1:9">
      <c r="A49" s="68"/>
      <c r="B49" s="215"/>
      <c r="C49" s="215"/>
      <c r="D49" s="215"/>
      <c r="E49" s="215"/>
      <c r="F49" s="215"/>
      <c r="G49" s="215"/>
      <c r="H49" s="215"/>
      <c r="I49" s="216"/>
    </row>
    <row r="50" spans="1:9">
      <c r="A50" s="68">
        <v>2.2000000000000002</v>
      </c>
      <c r="B50" s="215" t="s">
        <v>58</v>
      </c>
      <c r="C50" s="215"/>
      <c r="D50" s="215"/>
      <c r="E50" s="215"/>
      <c r="F50" s="215"/>
      <c r="G50" s="215"/>
      <c r="H50" s="215"/>
      <c r="I50" s="216"/>
    </row>
    <row r="51" spans="1:9">
      <c r="A51" s="68"/>
      <c r="B51" s="215"/>
      <c r="C51" s="215"/>
      <c r="D51" s="215"/>
      <c r="E51" s="215"/>
      <c r="F51" s="215"/>
      <c r="G51" s="215"/>
      <c r="H51" s="215"/>
      <c r="I51" s="216"/>
    </row>
    <row r="52" spans="1:9">
      <c r="A52" s="68"/>
      <c r="B52" s="215"/>
      <c r="C52" s="215"/>
      <c r="D52" s="215"/>
      <c r="E52" s="215"/>
      <c r="F52" s="215"/>
      <c r="G52" s="215"/>
      <c r="H52" s="215"/>
      <c r="I52" s="216"/>
    </row>
    <row r="53" spans="1:9">
      <c r="A53" s="68">
        <v>2.2999999999999998</v>
      </c>
      <c r="B53" s="215" t="s">
        <v>59</v>
      </c>
      <c r="C53" s="215"/>
      <c r="D53" s="215"/>
      <c r="E53" s="215"/>
      <c r="F53" s="215"/>
      <c r="G53" s="215"/>
      <c r="H53" s="215"/>
      <c r="I53" s="216"/>
    </row>
    <row r="54" spans="1:9">
      <c r="A54" s="68"/>
      <c r="B54" s="215"/>
      <c r="C54" s="215"/>
      <c r="D54" s="215"/>
      <c r="E54" s="215"/>
      <c r="F54" s="215"/>
      <c r="G54" s="215"/>
      <c r="H54" s="215"/>
      <c r="I54" s="216"/>
    </row>
    <row r="55" spans="1:9">
      <c r="A55" s="68"/>
      <c r="B55" s="215"/>
      <c r="C55" s="215"/>
      <c r="D55" s="215"/>
      <c r="E55" s="215"/>
      <c r="F55" s="215"/>
      <c r="G55" s="215"/>
      <c r="H55" s="215"/>
      <c r="I55" s="216"/>
    </row>
    <row r="56" spans="1:9">
      <c r="A56" s="68"/>
      <c r="B56" s="215"/>
      <c r="C56" s="215"/>
      <c r="D56" s="215"/>
      <c r="E56" s="215"/>
      <c r="F56" s="215"/>
      <c r="G56" s="215"/>
      <c r="H56" s="215"/>
      <c r="I56" s="216"/>
    </row>
    <row r="57" spans="1:9">
      <c r="A57" s="68"/>
      <c r="B57" s="215"/>
      <c r="C57" s="215"/>
      <c r="D57" s="215"/>
      <c r="E57" s="215"/>
      <c r="F57" s="215"/>
      <c r="G57" s="215"/>
      <c r="H57" s="215"/>
      <c r="I57" s="216"/>
    </row>
    <row r="58" spans="1:9">
      <c r="A58" s="68"/>
      <c r="B58" s="215"/>
      <c r="C58" s="215"/>
      <c r="D58" s="215"/>
      <c r="E58" s="215"/>
      <c r="F58" s="215"/>
      <c r="G58" s="215"/>
      <c r="H58" s="215"/>
      <c r="I58" s="216"/>
    </row>
    <row r="59" spans="1:9">
      <c r="A59" s="68"/>
      <c r="B59" s="215"/>
      <c r="C59" s="215"/>
      <c r="D59" s="215"/>
      <c r="E59" s="215"/>
      <c r="F59" s="215"/>
      <c r="G59" s="215"/>
      <c r="H59" s="215"/>
      <c r="I59" s="216"/>
    </row>
    <row r="60" spans="1:9">
      <c r="A60" s="228">
        <v>2.4</v>
      </c>
      <c r="B60" s="215" t="s">
        <v>43</v>
      </c>
      <c r="C60" s="215"/>
      <c r="D60" s="215"/>
      <c r="E60" s="215"/>
      <c r="F60" s="215"/>
      <c r="G60" s="215"/>
      <c r="H60" s="215"/>
      <c r="I60" s="216"/>
    </row>
    <row r="61" spans="1:9">
      <c r="A61" s="228"/>
      <c r="B61" s="215"/>
      <c r="C61" s="215"/>
      <c r="D61" s="215"/>
      <c r="E61" s="215"/>
      <c r="F61" s="215"/>
      <c r="G61" s="215"/>
      <c r="H61" s="215"/>
      <c r="I61" s="216"/>
    </row>
    <row r="62" spans="1:9">
      <c r="A62" s="228">
        <v>2.5</v>
      </c>
      <c r="B62" s="215" t="s">
        <v>60</v>
      </c>
      <c r="C62" s="215"/>
      <c r="D62" s="215"/>
      <c r="E62" s="215"/>
      <c r="F62" s="215"/>
      <c r="G62" s="215"/>
      <c r="H62" s="215"/>
      <c r="I62" s="216"/>
    </row>
    <row r="63" spans="1:9">
      <c r="A63" s="228"/>
      <c r="B63" s="215"/>
      <c r="C63" s="215"/>
      <c r="D63" s="215"/>
      <c r="E63" s="215"/>
      <c r="F63" s="215"/>
      <c r="G63" s="215"/>
      <c r="H63" s="215"/>
      <c r="I63" s="216"/>
    </row>
    <row r="64" spans="1:9" ht="11.25" customHeight="1">
      <c r="A64" s="228">
        <v>2.6</v>
      </c>
      <c r="B64" s="215" t="s">
        <v>54</v>
      </c>
      <c r="C64" s="215"/>
      <c r="D64" s="215"/>
      <c r="E64" s="215"/>
      <c r="F64" s="215"/>
      <c r="G64" s="215"/>
      <c r="H64" s="215"/>
      <c r="I64" s="216"/>
    </row>
    <row r="65" spans="1:9">
      <c r="A65" s="228"/>
      <c r="B65" s="215"/>
      <c r="C65" s="215"/>
      <c r="D65" s="215"/>
      <c r="E65" s="215"/>
      <c r="F65" s="215"/>
      <c r="G65" s="215"/>
      <c r="H65" s="215"/>
      <c r="I65" s="216"/>
    </row>
    <row r="66" spans="1:9">
      <c r="A66" s="228">
        <v>2.7</v>
      </c>
      <c r="B66" s="215" t="s">
        <v>44</v>
      </c>
      <c r="C66" s="215"/>
      <c r="D66" s="215"/>
      <c r="E66" s="215"/>
      <c r="F66" s="215"/>
      <c r="G66" s="215"/>
      <c r="H66" s="215"/>
      <c r="I66" s="216"/>
    </row>
    <row r="67" spans="1:9">
      <c r="A67" s="228"/>
      <c r="B67" s="215"/>
      <c r="C67" s="215"/>
      <c r="D67" s="215"/>
      <c r="E67" s="215"/>
      <c r="F67" s="215"/>
      <c r="G67" s="215"/>
      <c r="H67" s="215"/>
      <c r="I67" s="216"/>
    </row>
    <row r="68" spans="1:9">
      <c r="A68" s="228">
        <v>2.8</v>
      </c>
      <c r="B68" s="215" t="s">
        <v>45</v>
      </c>
      <c r="C68" s="215"/>
      <c r="D68" s="215"/>
      <c r="E68" s="215"/>
      <c r="F68" s="215"/>
      <c r="G68" s="215"/>
      <c r="H68" s="215"/>
      <c r="I68" s="216"/>
    </row>
    <row r="69" spans="1:9">
      <c r="A69" s="228"/>
      <c r="B69" s="215"/>
      <c r="C69" s="215"/>
      <c r="D69" s="215"/>
      <c r="E69" s="215"/>
      <c r="F69" s="215"/>
      <c r="G69" s="215"/>
      <c r="H69" s="215"/>
      <c r="I69" s="216"/>
    </row>
    <row r="70" spans="1:9">
      <c r="A70" s="228"/>
      <c r="B70" s="215"/>
      <c r="C70" s="215"/>
      <c r="D70" s="215"/>
      <c r="E70" s="215"/>
      <c r="F70" s="215"/>
      <c r="G70" s="215"/>
      <c r="H70" s="215"/>
      <c r="I70" s="216"/>
    </row>
    <row r="71" spans="1:9">
      <c r="A71" s="228"/>
      <c r="B71" s="215"/>
      <c r="C71" s="215"/>
      <c r="D71" s="215"/>
      <c r="E71" s="215"/>
      <c r="F71" s="215"/>
      <c r="G71" s="215"/>
      <c r="H71" s="215"/>
      <c r="I71" s="216"/>
    </row>
    <row r="72" spans="1:9">
      <c r="A72" s="228">
        <v>2.9</v>
      </c>
      <c r="B72" s="215" t="s">
        <v>46</v>
      </c>
      <c r="C72" s="215"/>
      <c r="D72" s="215"/>
      <c r="E72" s="215"/>
      <c r="F72" s="215"/>
      <c r="G72" s="215"/>
      <c r="H72" s="215"/>
      <c r="I72" s="216"/>
    </row>
    <row r="73" spans="1:9">
      <c r="A73" s="228"/>
      <c r="B73" s="215"/>
      <c r="C73" s="215"/>
      <c r="D73" s="215"/>
      <c r="E73" s="215"/>
      <c r="F73" s="215"/>
      <c r="G73" s="215"/>
      <c r="H73" s="215"/>
      <c r="I73" s="216"/>
    </row>
    <row r="74" spans="1:9">
      <c r="A74" s="228"/>
      <c r="B74" s="215"/>
      <c r="C74" s="215"/>
      <c r="D74" s="215"/>
      <c r="E74" s="215"/>
      <c r="F74" s="215"/>
      <c r="G74" s="215"/>
      <c r="H74" s="215"/>
      <c r="I74" s="216"/>
    </row>
    <row r="75" spans="1:9">
      <c r="A75" s="228"/>
      <c r="B75" s="215"/>
      <c r="C75" s="215"/>
      <c r="D75" s="215"/>
      <c r="E75" s="215"/>
      <c r="F75" s="215"/>
      <c r="G75" s="215"/>
      <c r="H75" s="215"/>
      <c r="I75" s="216"/>
    </row>
    <row r="76" spans="1:9">
      <c r="A76" s="228"/>
      <c r="B76" s="215"/>
      <c r="C76" s="215"/>
      <c r="D76" s="215"/>
      <c r="E76" s="215"/>
      <c r="F76" s="215"/>
      <c r="G76" s="215"/>
      <c r="H76" s="215"/>
      <c r="I76" s="216"/>
    </row>
    <row r="77" spans="1:9">
      <c r="A77" s="229">
        <v>2.1</v>
      </c>
      <c r="B77" s="215" t="s">
        <v>47</v>
      </c>
      <c r="C77" s="215"/>
      <c r="D77" s="215"/>
      <c r="E77" s="215"/>
      <c r="F77" s="215"/>
      <c r="G77" s="215"/>
      <c r="H77" s="215"/>
      <c r="I77" s="216"/>
    </row>
    <row r="78" spans="1:9">
      <c r="A78" s="229"/>
      <c r="B78" s="215"/>
      <c r="C78" s="215"/>
      <c r="D78" s="215"/>
      <c r="E78" s="215"/>
      <c r="F78" s="215"/>
      <c r="G78" s="215"/>
      <c r="H78" s="215"/>
      <c r="I78" s="216"/>
    </row>
    <row r="79" spans="1:9">
      <c r="A79" s="229"/>
      <c r="B79" s="215"/>
      <c r="C79" s="215"/>
      <c r="D79" s="215"/>
      <c r="E79" s="215"/>
      <c r="F79" s="215"/>
      <c r="G79" s="215"/>
      <c r="H79" s="215"/>
      <c r="I79" s="216"/>
    </row>
    <row r="80" spans="1:9">
      <c r="A80" s="228">
        <v>2.11</v>
      </c>
      <c r="B80" s="215" t="s">
        <v>48</v>
      </c>
      <c r="C80" s="215"/>
      <c r="D80" s="215"/>
      <c r="E80" s="215"/>
      <c r="F80" s="215"/>
      <c r="G80" s="215"/>
      <c r="H80" s="215"/>
      <c r="I80" s="216"/>
    </row>
    <row r="81" spans="1:9">
      <c r="A81" s="228"/>
      <c r="B81" s="215"/>
      <c r="C81" s="215"/>
      <c r="D81" s="215"/>
      <c r="E81" s="215"/>
      <c r="F81" s="215"/>
      <c r="G81" s="215"/>
      <c r="H81" s="215"/>
      <c r="I81" s="216"/>
    </row>
    <row r="82" spans="1:9">
      <c r="A82" s="228"/>
      <c r="B82" s="215"/>
      <c r="C82" s="215"/>
      <c r="D82" s="215"/>
      <c r="E82" s="215"/>
      <c r="F82" s="215"/>
      <c r="G82" s="215"/>
      <c r="H82" s="215"/>
      <c r="I82" s="216"/>
    </row>
    <row r="83" spans="1:9">
      <c r="A83" s="228">
        <v>2.12</v>
      </c>
      <c r="B83" s="215" t="s">
        <v>52</v>
      </c>
      <c r="C83" s="215"/>
      <c r="D83" s="215"/>
      <c r="E83" s="215"/>
      <c r="F83" s="215"/>
      <c r="G83" s="215"/>
      <c r="H83" s="215"/>
      <c r="I83" s="216"/>
    </row>
    <row r="84" spans="1:9">
      <c r="A84" s="228"/>
      <c r="B84" s="215"/>
      <c r="C84" s="215"/>
      <c r="D84" s="215"/>
      <c r="E84" s="215"/>
      <c r="F84" s="215"/>
      <c r="G84" s="215"/>
      <c r="H84" s="215"/>
      <c r="I84" s="216"/>
    </row>
    <row r="85" spans="1:9">
      <c r="A85" s="228"/>
      <c r="B85" s="215"/>
      <c r="C85" s="215"/>
      <c r="D85" s="215"/>
      <c r="E85" s="215"/>
      <c r="F85" s="215"/>
      <c r="G85" s="215"/>
      <c r="H85" s="215"/>
      <c r="I85" s="216"/>
    </row>
    <row r="86" spans="1:9">
      <c r="A86" s="228">
        <v>2.13</v>
      </c>
      <c r="B86" s="215" t="s">
        <v>51</v>
      </c>
      <c r="C86" s="215"/>
      <c r="D86" s="215"/>
      <c r="E86" s="215"/>
      <c r="F86" s="215"/>
      <c r="G86" s="215"/>
      <c r="H86" s="215"/>
      <c r="I86" s="216"/>
    </row>
    <row r="87" spans="1:9">
      <c r="A87" s="228"/>
      <c r="B87" s="215"/>
      <c r="C87" s="215"/>
      <c r="D87" s="215"/>
      <c r="E87" s="215"/>
      <c r="F87" s="215"/>
      <c r="G87" s="215"/>
      <c r="H87" s="215"/>
      <c r="I87" s="216"/>
    </row>
    <row r="88" spans="1:9">
      <c r="A88" s="230" t="str">
        <f>"En testiminio de lo cual, LAS PARTES celebran y otorgan el presente Pedido por medio de sus signatarios debidamente autorizados, obligándose a su cumplimiento.  Se firma en dos (2) ejemplares igualmente válidos, en la "&amp;G10&amp;"  "&amp;G11</f>
        <v>En testiminio de lo cual, LAS PARTES celebran y otorgan el presente Pedido por medio de sus signatarios debidamente autorizados, obligándose a su cumplimiento.  Se firma en dos (2) ejemplares igualmente válidos, en la Ciudad de México  al 03 de Mayo de 2017</v>
      </c>
      <c r="B88" s="231"/>
      <c r="C88" s="231"/>
      <c r="D88" s="231"/>
      <c r="E88" s="231"/>
      <c r="F88" s="231"/>
      <c r="G88" s="231"/>
      <c r="H88" s="231"/>
      <c r="I88" s="232"/>
    </row>
    <row r="89" spans="1:9">
      <c r="A89" s="233"/>
      <c r="B89" s="234"/>
      <c r="C89" s="234"/>
      <c r="D89" s="234"/>
      <c r="E89" s="234"/>
      <c r="F89" s="234"/>
      <c r="G89" s="234"/>
      <c r="H89" s="234"/>
      <c r="I89" s="235"/>
    </row>
    <row r="90" spans="1:9">
      <c r="A90" s="236" t="s">
        <v>63</v>
      </c>
      <c r="B90" s="237"/>
      <c r="C90" s="237"/>
      <c r="D90" s="237"/>
      <c r="E90" s="238"/>
      <c r="F90" s="237" t="s">
        <v>13</v>
      </c>
      <c r="G90" s="237"/>
      <c r="H90" s="237"/>
      <c r="I90" s="238"/>
    </row>
    <row r="91" spans="1:9">
      <c r="A91" s="178" t="s">
        <v>68</v>
      </c>
      <c r="B91" s="178"/>
      <c r="C91" s="178"/>
      <c r="D91" s="179"/>
      <c r="E91" s="2" t="s">
        <v>67</v>
      </c>
      <c r="F91" s="237" t="s">
        <v>5</v>
      </c>
      <c r="G91" s="237"/>
      <c r="H91" s="237"/>
      <c r="I91" s="238"/>
    </row>
    <row r="92" spans="1:9">
      <c r="A92" s="239"/>
      <c r="B92" s="239"/>
      <c r="C92" s="239"/>
      <c r="D92" s="240"/>
      <c r="E92" s="55"/>
      <c r="F92" s="239"/>
      <c r="G92" s="239"/>
      <c r="H92" s="239"/>
      <c r="I92" s="240"/>
    </row>
    <row r="93" spans="1:9">
      <c r="A93" s="241"/>
      <c r="B93" s="241"/>
      <c r="C93" s="241"/>
      <c r="D93" s="242"/>
      <c r="E93" s="56"/>
      <c r="F93" s="241"/>
      <c r="G93" s="241"/>
      <c r="H93" s="241"/>
      <c r="I93" s="242"/>
    </row>
    <row r="94" spans="1:9">
      <c r="A94" s="241"/>
      <c r="B94" s="241"/>
      <c r="C94" s="241"/>
      <c r="D94" s="242"/>
      <c r="E94" s="56"/>
      <c r="F94" s="241"/>
      <c r="G94" s="241"/>
      <c r="H94" s="241"/>
      <c r="I94" s="242"/>
    </row>
    <row r="95" spans="1:9">
      <c r="A95" s="241"/>
      <c r="B95" s="241"/>
      <c r="C95" s="241"/>
      <c r="D95" s="242"/>
      <c r="E95" s="56"/>
      <c r="F95" s="241"/>
      <c r="G95" s="241"/>
      <c r="H95" s="241"/>
      <c r="I95" s="242"/>
    </row>
    <row r="96" spans="1:9">
      <c r="A96" s="169" t="s">
        <v>65</v>
      </c>
      <c r="B96" s="169"/>
      <c r="C96" s="169"/>
      <c r="D96" s="170"/>
      <c r="E96" s="56" t="s">
        <v>66</v>
      </c>
      <c r="F96" s="169" t="str">
        <f>D15</f>
        <v>JOSÉ RODOLFO FLORES TORRES</v>
      </c>
      <c r="G96" s="169"/>
      <c r="H96" s="169"/>
      <c r="I96" s="170"/>
    </row>
    <row r="97" spans="1:9">
      <c r="A97" s="178" t="s">
        <v>64</v>
      </c>
      <c r="B97" s="178"/>
      <c r="C97" s="178"/>
      <c r="D97" s="179"/>
      <c r="E97" s="57" t="s">
        <v>16</v>
      </c>
      <c r="F97" s="178" t="s">
        <v>16</v>
      </c>
      <c r="G97" s="178"/>
      <c r="H97" s="178"/>
      <c r="I97" s="179"/>
    </row>
  </sheetData>
  <autoFilter ref="B38:I40" xr:uid="{00000000-0009-0000-0000-000000000000}">
    <filterColumn colId="2" showButton="0"/>
  </autoFilter>
  <mergeCells count="72">
    <mergeCell ref="A97:D97"/>
    <mergeCell ref="F97:I97"/>
    <mergeCell ref="A90:E90"/>
    <mergeCell ref="F90:I90"/>
    <mergeCell ref="A91:D91"/>
    <mergeCell ref="F91:I91"/>
    <mergeCell ref="A92:D95"/>
    <mergeCell ref="F92:I95"/>
    <mergeCell ref="A86:A87"/>
    <mergeCell ref="B86:I87"/>
    <mergeCell ref="A88:I89"/>
    <mergeCell ref="A96:D96"/>
    <mergeCell ref="F96:I96"/>
    <mergeCell ref="A77:A79"/>
    <mergeCell ref="B77:I79"/>
    <mergeCell ref="A80:A82"/>
    <mergeCell ref="B80:I82"/>
    <mergeCell ref="A83:A85"/>
    <mergeCell ref="B83:I85"/>
    <mergeCell ref="A66:A67"/>
    <mergeCell ref="B66:I67"/>
    <mergeCell ref="A68:A71"/>
    <mergeCell ref="B68:I71"/>
    <mergeCell ref="A72:A76"/>
    <mergeCell ref="B72:I76"/>
    <mergeCell ref="D41:E41"/>
    <mergeCell ref="D43:E43"/>
    <mergeCell ref="A62:A63"/>
    <mergeCell ref="B62:I63"/>
    <mergeCell ref="A64:A65"/>
    <mergeCell ref="B45:F45"/>
    <mergeCell ref="B47:I49"/>
    <mergeCell ref="B50:I52"/>
    <mergeCell ref="B53:I59"/>
    <mergeCell ref="A60:A61"/>
    <mergeCell ref="B60:I61"/>
    <mergeCell ref="B64:I65"/>
    <mergeCell ref="B35:I36"/>
    <mergeCell ref="D37:E37"/>
    <mergeCell ref="D38:E38"/>
    <mergeCell ref="D39:E39"/>
    <mergeCell ref="D40:E40"/>
    <mergeCell ref="A34:I34"/>
    <mergeCell ref="A16:I17"/>
    <mergeCell ref="A18:I22"/>
    <mergeCell ref="A23:I23"/>
    <mergeCell ref="A24:I24"/>
    <mergeCell ref="A25:I25"/>
    <mergeCell ref="A26:I26"/>
    <mergeCell ref="A27:I27"/>
    <mergeCell ref="A28:I28"/>
    <mergeCell ref="A29:I29"/>
    <mergeCell ref="A30:I31"/>
    <mergeCell ref="A32:I33"/>
    <mergeCell ref="A12:B12"/>
    <mergeCell ref="D12:E12"/>
    <mergeCell ref="A13:B13"/>
    <mergeCell ref="D13:E13"/>
    <mergeCell ref="A15:C15"/>
    <mergeCell ref="D15:E15"/>
    <mergeCell ref="A7:I7"/>
    <mergeCell ref="A8:D8"/>
    <mergeCell ref="F8:I8"/>
    <mergeCell ref="D9:E10"/>
    <mergeCell ref="A11:B11"/>
    <mergeCell ref="D11:E11"/>
    <mergeCell ref="A6:I6"/>
    <mergeCell ref="A1:D3"/>
    <mergeCell ref="F2:I2"/>
    <mergeCell ref="F3:I3"/>
    <mergeCell ref="A4:I4"/>
    <mergeCell ref="A5:I5"/>
  </mergeCells>
  <hyperlinks>
    <hyperlink ref="D13" r:id="rId1" xr:uid="{00000000-0004-0000-0000-000000000000}"/>
  </hyperlinks>
  <printOptions horizontalCentered="1"/>
  <pageMargins left="0.59055118110236227" right="0.23622047244094491" top="0.55118110236220474" bottom="0.39370078740157483" header="0.31496062992125984" footer="0.19685039370078741"/>
  <pageSetup scale="85" fitToHeight="6" orientation="portrait" r:id="rId2"/>
  <headerFooter alignWithMargins="0">
    <oddFooter>&amp;R&amp;P/&amp;N</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L138"/>
  <sheetViews>
    <sheetView tabSelected="1" zoomScaleNormal="100" zoomScaleSheetLayoutView="130" workbookViewId="0">
      <selection activeCell="C89" sqref="C89"/>
    </sheetView>
  </sheetViews>
  <sheetFormatPr baseColWidth="10" defaultColWidth="11.5546875" defaultRowHeight="10.199999999999999"/>
  <cols>
    <col min="1" max="1" width="1.109375" style="4" customWidth="1"/>
    <col min="2" max="3" width="5.6640625" style="4" customWidth="1"/>
    <col min="4" max="4" width="7.6640625" style="4" customWidth="1"/>
    <col min="5" max="5" width="19.6640625" style="4" customWidth="1"/>
    <col min="6" max="6" width="36.6640625" style="4" customWidth="1"/>
    <col min="7" max="7" width="11.44140625" style="4" customWidth="1"/>
    <col min="8" max="8" width="12.5546875" style="4" customWidth="1"/>
    <col min="9" max="9" width="10.6640625" style="4" customWidth="1"/>
    <col min="10" max="10" width="12.6640625" style="4" customWidth="1"/>
    <col min="11" max="16384" width="11.5546875" style="4"/>
  </cols>
  <sheetData>
    <row r="1" spans="2:10" s="9" customFormat="1" ht="12" customHeight="1">
      <c r="B1" s="70"/>
      <c r="C1" s="5"/>
      <c r="D1" s="5"/>
      <c r="E1" s="5"/>
      <c r="F1" s="108"/>
      <c r="G1" s="5" t="s">
        <v>129</v>
      </c>
      <c r="H1" s="108"/>
      <c r="I1" s="108"/>
      <c r="J1" s="110" t="s">
        <v>11</v>
      </c>
    </row>
    <row r="2" spans="2:10" s="9" customFormat="1" ht="12" customHeight="1">
      <c r="B2" s="44"/>
      <c r="C2" s="3"/>
      <c r="D2" s="3"/>
      <c r="E2" s="3"/>
      <c r="F2" s="3"/>
      <c r="G2" s="245" t="s">
        <v>82</v>
      </c>
      <c r="H2" s="245"/>
      <c r="I2" s="245"/>
      <c r="J2" s="246"/>
    </row>
    <row r="3" spans="2:10" s="9" customFormat="1" ht="12" customHeight="1">
      <c r="B3" s="44"/>
      <c r="C3" s="3"/>
      <c r="D3" s="3"/>
      <c r="E3" s="3"/>
      <c r="F3" s="104"/>
      <c r="G3" s="169"/>
      <c r="H3" s="169"/>
      <c r="I3" s="169"/>
      <c r="J3" s="170"/>
    </row>
    <row r="4" spans="2:10" s="9" customFormat="1" ht="14.1" customHeight="1">
      <c r="B4" s="171" t="s">
        <v>130</v>
      </c>
      <c r="C4" s="247"/>
      <c r="D4" s="247"/>
      <c r="E4" s="247"/>
      <c r="F4" s="247"/>
      <c r="G4" s="247"/>
      <c r="H4" s="247"/>
      <c r="I4" s="247"/>
      <c r="J4" s="173"/>
    </row>
    <row r="5" spans="2:10" s="9" customFormat="1" ht="14.1" customHeight="1">
      <c r="B5" s="174" t="s">
        <v>113</v>
      </c>
      <c r="C5" s="175"/>
      <c r="D5" s="175"/>
      <c r="E5" s="175"/>
      <c r="F5" s="175"/>
      <c r="G5" s="175"/>
      <c r="H5" s="175"/>
      <c r="I5" s="175"/>
      <c r="J5" s="176"/>
    </row>
    <row r="6" spans="2:10" s="9" customFormat="1" ht="12.9" customHeight="1">
      <c r="B6" s="162" t="s">
        <v>114</v>
      </c>
      <c r="C6" s="163"/>
      <c r="D6" s="163"/>
      <c r="E6" s="163"/>
      <c r="F6" s="163"/>
      <c r="G6" s="163"/>
      <c r="H6" s="163"/>
      <c r="I6" s="163"/>
      <c r="J6" s="164"/>
    </row>
    <row r="7" spans="2:10" s="9" customFormat="1" ht="11.1" customHeight="1">
      <c r="B7" s="87"/>
      <c r="C7" s="88"/>
      <c r="D7" s="88"/>
      <c r="E7" s="88"/>
      <c r="F7" s="88"/>
      <c r="G7" s="88"/>
      <c r="H7" s="88"/>
      <c r="I7" s="88"/>
      <c r="J7" s="89"/>
    </row>
    <row r="8" spans="2:10" s="9" customFormat="1" ht="15" customHeight="1">
      <c r="B8" s="162" t="s">
        <v>0</v>
      </c>
      <c r="C8" s="163"/>
      <c r="D8" s="163"/>
      <c r="E8" s="163"/>
      <c r="F8" s="108"/>
      <c r="G8" s="236" t="s">
        <v>22</v>
      </c>
      <c r="H8" s="237"/>
      <c r="I8" s="237"/>
      <c r="J8" s="238"/>
    </row>
    <row r="9" spans="2:10" s="9" customFormat="1" ht="14.1" customHeight="1">
      <c r="B9" s="33" t="s">
        <v>83</v>
      </c>
      <c r="C9" s="92"/>
      <c r="D9" s="92"/>
      <c r="E9" s="93" t="s">
        <v>121</v>
      </c>
      <c r="F9" s="94"/>
      <c r="G9" s="33" t="s">
        <v>1</v>
      </c>
      <c r="H9" s="5"/>
      <c r="I9" s="93"/>
      <c r="J9" s="10"/>
    </row>
    <row r="10" spans="2:10" s="9" customFormat="1" ht="14.1" customHeight="1">
      <c r="B10" s="34" t="s">
        <v>84</v>
      </c>
      <c r="C10" s="114"/>
      <c r="D10" s="114"/>
      <c r="E10" s="4" t="s">
        <v>122</v>
      </c>
      <c r="F10" s="72"/>
      <c r="G10" s="95" t="s">
        <v>131</v>
      </c>
      <c r="H10" s="96"/>
      <c r="I10" s="96"/>
      <c r="J10" s="25"/>
    </row>
    <row r="11" spans="2:10" s="9" customFormat="1" ht="14.1" customHeight="1">
      <c r="B11" s="184"/>
      <c r="C11" s="185"/>
      <c r="D11" s="109"/>
      <c r="E11" s="4"/>
      <c r="F11" s="72"/>
      <c r="G11" s="34" t="s">
        <v>102</v>
      </c>
      <c r="H11" s="27"/>
      <c r="I11" s="97" t="s">
        <v>118</v>
      </c>
      <c r="J11" s="25"/>
    </row>
    <row r="12" spans="2:10" s="9" customFormat="1" ht="14.1" customHeight="1">
      <c r="B12" s="186" t="s">
        <v>26</v>
      </c>
      <c r="C12" s="187"/>
      <c r="D12" s="106"/>
      <c r="E12" s="133" t="s">
        <v>123</v>
      </c>
      <c r="F12" s="134"/>
      <c r="G12" s="34" t="s">
        <v>91</v>
      </c>
      <c r="H12" s="27"/>
      <c r="I12" s="98" t="s">
        <v>117</v>
      </c>
      <c r="J12" s="28"/>
    </row>
    <row r="13" spans="2:10" s="9" customFormat="1" ht="14.1" customHeight="1">
      <c r="B13" s="186" t="s">
        <v>27</v>
      </c>
      <c r="C13" s="187"/>
      <c r="D13" s="106"/>
      <c r="E13" s="137" t="s">
        <v>124</v>
      </c>
      <c r="F13" s="138"/>
      <c r="G13" s="21" t="s">
        <v>99</v>
      </c>
      <c r="H13" s="3"/>
      <c r="I13" s="124" t="s">
        <v>126</v>
      </c>
      <c r="J13" s="29"/>
    </row>
    <row r="14" spans="2:10" s="9" customFormat="1" ht="14.1" customHeight="1">
      <c r="B14" s="192" t="s">
        <v>28</v>
      </c>
      <c r="C14" s="193"/>
      <c r="D14" s="193"/>
      <c r="E14" s="135" t="s">
        <v>125</v>
      </c>
      <c r="F14" s="136"/>
      <c r="G14" s="35" t="s">
        <v>24</v>
      </c>
      <c r="H14" s="36"/>
      <c r="I14" s="91" t="s">
        <v>96</v>
      </c>
      <c r="J14" s="32"/>
    </row>
    <row r="15" spans="2:10" s="9" customFormat="1" ht="11.25" customHeight="1">
      <c r="B15" s="198" t="s">
        <v>92</v>
      </c>
      <c r="C15" s="199"/>
      <c r="D15" s="199"/>
      <c r="E15" s="199"/>
      <c r="F15" s="199"/>
      <c r="G15" s="199"/>
      <c r="H15" s="199"/>
      <c r="I15" s="199"/>
      <c r="J15" s="200"/>
    </row>
    <row r="16" spans="2:10" s="9" customFormat="1">
      <c r="B16" s="201"/>
      <c r="C16" s="202"/>
      <c r="D16" s="202"/>
      <c r="E16" s="202"/>
      <c r="F16" s="202"/>
      <c r="G16" s="202"/>
      <c r="H16" s="202"/>
      <c r="I16" s="202"/>
      <c r="J16" s="203"/>
    </row>
    <row r="17" spans="2:10" s="9" customFormat="1" ht="8.1" customHeight="1">
      <c r="B17" s="204" t="str">
        <f>"Pedido suscrito entre PROINELCA MÉXICO, S.A. de C.V., representada por JORGE E. UBALDO ZAVALA, en adelante EL CLIENTE, y "&amp;E9&amp;", representada por "&amp;E14&amp;", en adelante EL PROVEEDOR, ambas empresas denominadas en forma individual como la Parte y en forma conjunta como las Partes, con apego a las siguientes Decalariones y Cláusulas:"</f>
        <v>Pedido suscrito entre PROINELCA MÉXICO, S.A. de C.V., representada por JORGE E. UBALDO ZAVALA, en adelante EL CLIENTE, y ANCLO CENTRO, S.A. de C.V., representada por YESSICA RODRÍGUEZ GARCÍA, en adelante EL PROVEEDOR, ambas empresas denominadas en forma individual como la Parte y en forma conjunta como las Partes, con apego a las siguientes Decalariones y Cláusulas:</v>
      </c>
      <c r="C17" s="205"/>
      <c r="D17" s="205"/>
      <c r="E17" s="205"/>
      <c r="F17" s="205"/>
      <c r="G17" s="205"/>
      <c r="H17" s="205"/>
      <c r="I17" s="205"/>
      <c r="J17" s="206"/>
    </row>
    <row r="18" spans="2:10" s="9" customFormat="1">
      <c r="B18" s="186"/>
      <c r="C18" s="187"/>
      <c r="D18" s="187"/>
      <c r="E18" s="187"/>
      <c r="F18" s="187"/>
      <c r="G18" s="187"/>
      <c r="H18" s="187"/>
      <c r="I18" s="187"/>
      <c r="J18" s="207"/>
    </row>
    <row r="19" spans="2:10" s="9" customFormat="1">
      <c r="B19" s="186"/>
      <c r="C19" s="187"/>
      <c r="D19" s="187"/>
      <c r="E19" s="187"/>
      <c r="F19" s="187"/>
      <c r="G19" s="187"/>
      <c r="H19" s="187"/>
      <c r="I19" s="187"/>
      <c r="J19" s="207"/>
    </row>
    <row r="20" spans="2:10" s="9" customFormat="1">
      <c r="B20" s="186"/>
      <c r="C20" s="187"/>
      <c r="D20" s="187"/>
      <c r="E20" s="187"/>
      <c r="F20" s="187"/>
      <c r="G20" s="187"/>
      <c r="H20" s="187"/>
      <c r="I20" s="187"/>
      <c r="J20" s="207"/>
    </row>
    <row r="21" spans="2:10" s="9" customFormat="1" ht="8.1" customHeight="1">
      <c r="B21" s="208"/>
      <c r="C21" s="209"/>
      <c r="D21" s="209"/>
      <c r="E21" s="209"/>
      <c r="F21" s="209"/>
      <c r="G21" s="209"/>
      <c r="H21" s="209"/>
      <c r="I21" s="209"/>
      <c r="J21" s="210"/>
    </row>
    <row r="22" spans="2:10" s="9" customFormat="1" ht="12" customHeight="1">
      <c r="B22" s="195" t="s">
        <v>34</v>
      </c>
      <c r="C22" s="196"/>
      <c r="D22" s="196"/>
      <c r="E22" s="196"/>
      <c r="F22" s="196"/>
      <c r="G22" s="196"/>
      <c r="H22" s="196"/>
      <c r="I22" s="196"/>
      <c r="J22" s="197"/>
    </row>
    <row r="23" spans="2:10" s="9" customFormat="1">
      <c r="B23" s="211" t="s">
        <v>39</v>
      </c>
      <c r="C23" s="212"/>
      <c r="D23" s="212"/>
      <c r="E23" s="212"/>
      <c r="F23" s="212"/>
      <c r="G23" s="212"/>
      <c r="H23" s="212"/>
      <c r="I23" s="212"/>
      <c r="J23" s="213"/>
    </row>
    <row r="24" spans="2:10" s="9" customFormat="1">
      <c r="B24" s="214" t="s">
        <v>35</v>
      </c>
      <c r="C24" s="215"/>
      <c r="D24" s="215"/>
      <c r="E24" s="215"/>
      <c r="F24" s="215"/>
      <c r="G24" s="215"/>
      <c r="H24" s="215"/>
      <c r="I24" s="215"/>
      <c r="J24" s="216"/>
    </row>
    <row r="25" spans="2:10" s="9" customFormat="1">
      <c r="B25" s="214" t="s">
        <v>89</v>
      </c>
      <c r="C25" s="215"/>
      <c r="D25" s="215"/>
      <c r="E25" s="215"/>
      <c r="F25" s="215"/>
      <c r="G25" s="215"/>
      <c r="H25" s="215"/>
      <c r="I25" s="215"/>
      <c r="J25" s="216"/>
    </row>
    <row r="26" spans="2:10" s="9" customFormat="1">
      <c r="B26" s="214" t="s">
        <v>97</v>
      </c>
      <c r="C26" s="215"/>
      <c r="D26" s="215"/>
      <c r="E26" s="215"/>
      <c r="F26" s="215"/>
      <c r="G26" s="215"/>
      <c r="H26" s="215"/>
      <c r="I26" s="215"/>
      <c r="J26" s="216"/>
    </row>
    <row r="27" spans="2:10" s="9" customFormat="1">
      <c r="B27" s="217" t="s">
        <v>36</v>
      </c>
      <c r="C27" s="218"/>
      <c r="D27" s="218"/>
      <c r="E27" s="218"/>
      <c r="F27" s="218"/>
      <c r="G27" s="218"/>
      <c r="H27" s="218"/>
      <c r="I27" s="218"/>
      <c r="J27" s="219"/>
    </row>
    <row r="28" spans="2:10" s="9" customFormat="1">
      <c r="B28" s="214" t="s">
        <v>35</v>
      </c>
      <c r="C28" s="215"/>
      <c r="D28" s="215"/>
      <c r="E28" s="215"/>
      <c r="F28" s="215"/>
      <c r="G28" s="215"/>
      <c r="H28" s="215"/>
      <c r="I28" s="215"/>
      <c r="J28" s="216"/>
    </row>
    <row r="29" spans="2:10" s="9" customFormat="1">
      <c r="B29" s="214" t="s">
        <v>93</v>
      </c>
      <c r="C29" s="215"/>
      <c r="D29" s="215"/>
      <c r="E29" s="215"/>
      <c r="F29" s="215"/>
      <c r="G29" s="215"/>
      <c r="H29" s="215"/>
      <c r="I29" s="215"/>
      <c r="J29" s="216"/>
    </row>
    <row r="30" spans="2:10" s="9" customFormat="1">
      <c r="B30" s="214"/>
      <c r="C30" s="215"/>
      <c r="D30" s="215"/>
      <c r="E30" s="215"/>
      <c r="F30" s="215"/>
      <c r="G30" s="215"/>
      <c r="H30" s="215"/>
      <c r="I30" s="215"/>
      <c r="J30" s="216"/>
    </row>
    <row r="31" spans="2:10" s="9" customFormat="1" ht="11.1" customHeight="1">
      <c r="B31" s="214" t="s">
        <v>38</v>
      </c>
      <c r="C31" s="215"/>
      <c r="D31" s="215"/>
      <c r="E31" s="215"/>
      <c r="F31" s="215"/>
      <c r="G31" s="215"/>
      <c r="H31" s="215"/>
      <c r="I31" s="215"/>
      <c r="J31" s="216"/>
    </row>
    <row r="32" spans="2:10" s="9" customFormat="1" ht="11.1" customHeight="1">
      <c r="B32" s="214"/>
      <c r="C32" s="215"/>
      <c r="D32" s="215"/>
      <c r="E32" s="215"/>
      <c r="F32" s="215"/>
      <c r="G32" s="215"/>
      <c r="H32" s="215"/>
      <c r="I32" s="215"/>
      <c r="J32" s="216"/>
    </row>
    <row r="33" spans="2:11" s="9" customFormat="1" ht="9.9" customHeight="1">
      <c r="B33" s="250" t="s">
        <v>41</v>
      </c>
      <c r="C33" s="251"/>
      <c r="D33" s="251"/>
      <c r="E33" s="251"/>
      <c r="F33" s="251"/>
      <c r="G33" s="251"/>
      <c r="H33" s="251"/>
      <c r="I33" s="251"/>
      <c r="J33" s="252"/>
    </row>
    <row r="34" spans="2:11" s="9" customFormat="1" ht="11.25" customHeight="1">
      <c r="B34" s="45">
        <v>1</v>
      </c>
      <c r="C34" s="220" t="s">
        <v>104</v>
      </c>
      <c r="D34" s="220"/>
      <c r="E34" s="220"/>
      <c r="F34" s="220"/>
      <c r="G34" s="220"/>
      <c r="H34" s="220"/>
      <c r="I34" s="220"/>
      <c r="J34" s="221"/>
    </row>
    <row r="35" spans="2:11" s="9" customFormat="1">
      <c r="B35" s="107"/>
      <c r="C35" s="222"/>
      <c r="D35" s="222"/>
      <c r="E35" s="222"/>
      <c r="F35" s="222"/>
      <c r="G35" s="222"/>
      <c r="H35" s="222"/>
      <c r="I35" s="222"/>
      <c r="J35" s="223"/>
    </row>
    <row r="36" spans="2:11" s="9" customFormat="1" ht="20.399999999999999">
      <c r="B36" s="44"/>
      <c r="C36" s="6" t="s">
        <v>94</v>
      </c>
      <c r="D36" s="6" t="s">
        <v>110</v>
      </c>
      <c r="E36" s="195" t="s">
        <v>4</v>
      </c>
      <c r="F36" s="197"/>
      <c r="G36" s="6" t="s">
        <v>3</v>
      </c>
      <c r="H36" s="6" t="s">
        <v>98</v>
      </c>
      <c r="I36" s="6" t="s">
        <v>8</v>
      </c>
      <c r="J36" s="6" t="s">
        <v>90</v>
      </c>
    </row>
    <row r="37" spans="2:11" ht="11.25" customHeight="1">
      <c r="B37" s="46"/>
      <c r="C37" s="101"/>
      <c r="D37" s="101"/>
      <c r="E37" s="224" t="s">
        <v>115</v>
      </c>
      <c r="F37" s="225"/>
      <c r="G37" s="101"/>
      <c r="H37" s="14"/>
      <c r="I37" s="101"/>
      <c r="J37" s="12"/>
      <c r="K37" s="125"/>
    </row>
    <row r="38" spans="2:11" ht="11.25" customHeight="1">
      <c r="B38" s="46"/>
      <c r="C38" s="139"/>
      <c r="D38" s="143" t="s">
        <v>128</v>
      </c>
      <c r="E38" s="149" t="s">
        <v>132</v>
      </c>
      <c r="F38" s="148"/>
      <c r="G38" s="144"/>
      <c r="H38" s="146"/>
      <c r="I38" s="144"/>
      <c r="J38" s="140"/>
    </row>
    <row r="39" spans="2:11" ht="23.4" customHeight="1">
      <c r="B39" s="46"/>
      <c r="C39" s="128">
        <f t="shared" ref="C39:C41" si="0">C38+1</f>
        <v>1</v>
      </c>
      <c r="D39" s="129"/>
      <c r="E39" s="244" t="s">
        <v>133</v>
      </c>
      <c r="F39" s="244"/>
      <c r="G39" s="145" t="s">
        <v>134</v>
      </c>
      <c r="H39" s="147">
        <v>5</v>
      </c>
      <c r="I39" s="130">
        <v>2417.35</v>
      </c>
      <c r="J39" s="131">
        <f>I39*H39</f>
        <v>12086.75</v>
      </c>
    </row>
    <row r="40" spans="2:11" ht="23.4" customHeight="1">
      <c r="B40" s="46"/>
      <c r="C40" s="128">
        <f t="shared" si="0"/>
        <v>2</v>
      </c>
      <c r="D40" s="129"/>
      <c r="E40" s="244" t="s">
        <v>135</v>
      </c>
      <c r="F40" s="244"/>
      <c r="G40" s="145" t="s">
        <v>134</v>
      </c>
      <c r="H40" s="147">
        <v>10</v>
      </c>
      <c r="I40" s="130">
        <v>3293.79</v>
      </c>
      <c r="J40" s="131">
        <f>I40*H40</f>
        <v>32937.9</v>
      </c>
    </row>
    <row r="41" spans="2:11" ht="23.4" customHeight="1">
      <c r="B41" s="46"/>
      <c r="C41" s="128">
        <f t="shared" si="0"/>
        <v>3</v>
      </c>
      <c r="D41" s="129"/>
      <c r="E41" s="244" t="s">
        <v>136</v>
      </c>
      <c r="F41" s="244"/>
      <c r="G41" s="145" t="s">
        <v>134</v>
      </c>
      <c r="H41" s="147">
        <v>15</v>
      </c>
      <c r="I41" s="130">
        <v>4692.24</v>
      </c>
      <c r="J41" s="131">
        <f>I41*H41</f>
        <v>70383.599999999991</v>
      </c>
    </row>
    <row r="42" spans="2:11" ht="11.25" customHeight="1">
      <c r="B42" s="46"/>
      <c r="C42" s="139"/>
      <c r="D42" s="143" t="s">
        <v>128</v>
      </c>
      <c r="E42" s="149" t="s">
        <v>132</v>
      </c>
      <c r="F42" s="148"/>
      <c r="G42" s="144"/>
      <c r="H42" s="146"/>
      <c r="I42" s="144"/>
      <c r="J42" s="140"/>
    </row>
    <row r="43" spans="2:11" ht="23.4" customHeight="1">
      <c r="B43" s="46"/>
      <c r="C43" s="128">
        <v>4</v>
      </c>
      <c r="D43" s="129"/>
      <c r="E43" s="244" t="s">
        <v>138</v>
      </c>
      <c r="F43" s="244" t="s">
        <v>137</v>
      </c>
      <c r="G43" s="145" t="s">
        <v>120</v>
      </c>
      <c r="H43" s="147">
        <v>250</v>
      </c>
      <c r="I43" s="130">
        <v>2.58</v>
      </c>
      <c r="J43" s="131">
        <f>I43*H43</f>
        <v>645</v>
      </c>
    </row>
    <row r="44" spans="2:11" ht="23.4" customHeight="1">
      <c r="B44" s="46"/>
      <c r="C44" s="128">
        <v>5</v>
      </c>
      <c r="D44" s="129"/>
      <c r="E44" s="244" t="s">
        <v>139</v>
      </c>
      <c r="F44" s="244" t="s">
        <v>137</v>
      </c>
      <c r="G44" s="145" t="s">
        <v>120</v>
      </c>
      <c r="H44" s="147">
        <v>50</v>
      </c>
      <c r="I44" s="130">
        <v>2.93</v>
      </c>
      <c r="J44" s="131">
        <f>I44*H44</f>
        <v>146.5</v>
      </c>
    </row>
    <row r="45" spans="2:11" ht="23.4" customHeight="1">
      <c r="B45" s="46"/>
      <c r="C45" s="128">
        <v>6</v>
      </c>
      <c r="D45" s="129"/>
      <c r="E45" s="244" t="s">
        <v>140</v>
      </c>
      <c r="F45" s="244" t="s">
        <v>137</v>
      </c>
      <c r="G45" s="145" t="s">
        <v>120</v>
      </c>
      <c r="H45" s="147">
        <v>50</v>
      </c>
      <c r="I45" s="130">
        <v>3.15</v>
      </c>
      <c r="J45" s="131">
        <f>I45*H45</f>
        <v>157.5</v>
      </c>
    </row>
    <row r="46" spans="2:11" ht="23.4" customHeight="1">
      <c r="B46" s="46"/>
      <c r="C46" s="128">
        <v>7</v>
      </c>
      <c r="D46" s="129"/>
      <c r="E46" s="244" t="s">
        <v>141</v>
      </c>
      <c r="F46" s="244" t="s">
        <v>137</v>
      </c>
      <c r="G46" s="145" t="s">
        <v>120</v>
      </c>
      <c r="H46" s="147">
        <v>30</v>
      </c>
      <c r="I46" s="130">
        <v>4.1900000000000004</v>
      </c>
      <c r="J46" s="131">
        <f>I46*H46</f>
        <v>125.70000000000002</v>
      </c>
    </row>
    <row r="47" spans="2:11" ht="13.2">
      <c r="B47" s="46"/>
      <c r="C47" s="141"/>
      <c r="D47" s="141"/>
      <c r="E47" s="243"/>
      <c r="F47" s="243"/>
      <c r="G47" s="141"/>
      <c r="H47" s="132"/>
      <c r="I47" s="142"/>
      <c r="J47" s="90"/>
    </row>
    <row r="48" spans="2:11" ht="13.2">
      <c r="B48" s="46"/>
      <c r="C48" s="141"/>
      <c r="D48" s="141"/>
      <c r="E48" s="243"/>
      <c r="F48" s="243"/>
      <c r="G48" s="141"/>
      <c r="H48" s="132"/>
      <c r="I48" s="142"/>
      <c r="J48" s="90"/>
    </row>
    <row r="49" spans="2:10" ht="13.2">
      <c r="B49" s="46"/>
      <c r="C49" s="141"/>
      <c r="D49" s="141"/>
      <c r="E49" s="243"/>
      <c r="F49" s="243"/>
      <c r="G49" s="141"/>
      <c r="H49" s="132"/>
      <c r="I49" s="142"/>
      <c r="J49" s="90"/>
    </row>
    <row r="50" spans="2:10" ht="13.2">
      <c r="B50" s="46"/>
      <c r="C50" s="141"/>
      <c r="D50" s="141"/>
      <c r="E50" s="243"/>
      <c r="F50" s="243"/>
      <c r="G50" s="141"/>
      <c r="H50" s="132"/>
      <c r="I50" s="142"/>
      <c r="J50" s="90"/>
    </row>
    <row r="51" spans="2:10" ht="13.2">
      <c r="B51" s="46"/>
      <c r="C51" s="141"/>
      <c r="D51" s="141"/>
      <c r="E51" s="243"/>
      <c r="F51" s="243"/>
      <c r="G51" s="141"/>
      <c r="H51" s="132"/>
      <c r="I51" s="142"/>
      <c r="J51" s="90"/>
    </row>
    <row r="52" spans="2:10" ht="13.2">
      <c r="B52" s="46"/>
      <c r="C52" s="141"/>
      <c r="D52" s="141"/>
      <c r="E52" s="243"/>
      <c r="F52" s="243"/>
      <c r="G52" s="141"/>
      <c r="H52" s="132"/>
      <c r="I52" s="142"/>
      <c r="J52" s="90"/>
    </row>
    <row r="53" spans="2:10" ht="13.2">
      <c r="B53" s="46"/>
      <c r="C53" s="141"/>
      <c r="D53" s="141"/>
      <c r="E53" s="243"/>
      <c r="F53" s="243"/>
      <c r="G53" s="141"/>
      <c r="H53" s="132"/>
      <c r="I53" s="142"/>
      <c r="J53" s="90"/>
    </row>
    <row r="54" spans="2:10" ht="13.2">
      <c r="B54" s="46"/>
      <c r="C54" s="141"/>
      <c r="D54" s="141"/>
      <c r="E54" s="243"/>
      <c r="F54" s="243"/>
      <c r="G54" s="141"/>
      <c r="H54" s="132"/>
      <c r="I54" s="142"/>
      <c r="J54" s="90"/>
    </row>
    <row r="55" spans="2:10" ht="13.2">
      <c r="B55" s="46"/>
      <c r="C55" s="141"/>
      <c r="D55" s="141"/>
      <c r="E55" s="243"/>
      <c r="F55" s="243"/>
      <c r="G55" s="141"/>
      <c r="H55" s="132"/>
      <c r="I55" s="142"/>
      <c r="J55" s="90"/>
    </row>
    <row r="56" spans="2:10" ht="13.2">
      <c r="B56" s="46"/>
      <c r="C56" s="141"/>
      <c r="D56" s="141"/>
      <c r="E56" s="243"/>
      <c r="F56" s="243"/>
      <c r="G56" s="141"/>
      <c r="H56" s="132"/>
      <c r="I56" s="142"/>
      <c r="J56" s="90"/>
    </row>
    <row r="57" spans="2:10" ht="13.2">
      <c r="B57" s="46"/>
      <c r="C57" s="141"/>
      <c r="D57" s="141"/>
      <c r="E57" s="243"/>
      <c r="F57" s="243"/>
      <c r="G57" s="141"/>
      <c r="H57" s="132"/>
      <c r="I57" s="142"/>
      <c r="J57" s="90"/>
    </row>
    <row r="58" spans="2:10" ht="13.2">
      <c r="B58" s="46"/>
      <c r="C58" s="141"/>
      <c r="D58" s="141"/>
      <c r="E58" s="243"/>
      <c r="F58" s="243"/>
      <c r="G58" s="141"/>
      <c r="H58" s="132"/>
      <c r="I58" s="142"/>
      <c r="J58" s="90"/>
    </row>
    <row r="59" spans="2:10" ht="13.2">
      <c r="B59" s="46"/>
      <c r="C59" s="141"/>
      <c r="D59" s="141"/>
      <c r="E59" s="243"/>
      <c r="F59" s="243"/>
      <c r="G59" s="141"/>
      <c r="H59" s="132"/>
      <c r="I59" s="142"/>
      <c r="J59" s="90"/>
    </row>
    <row r="60" spans="2:10" ht="13.2">
      <c r="B60" s="46"/>
      <c r="C60" s="141"/>
      <c r="D60" s="141"/>
      <c r="E60" s="243"/>
      <c r="F60" s="243"/>
      <c r="G60" s="141"/>
      <c r="H60" s="132"/>
      <c r="I60" s="142"/>
      <c r="J60" s="90"/>
    </row>
    <row r="61" spans="2:10" ht="13.2">
      <c r="B61" s="46"/>
      <c r="C61" s="141"/>
      <c r="D61" s="141"/>
      <c r="E61" s="243"/>
      <c r="F61" s="243"/>
      <c r="G61" s="141"/>
      <c r="H61" s="132"/>
      <c r="I61" s="142"/>
      <c r="J61" s="90"/>
    </row>
    <row r="62" spans="2:10" ht="13.2">
      <c r="B62" s="46"/>
      <c r="C62" s="141"/>
      <c r="D62" s="141"/>
      <c r="E62" s="243"/>
      <c r="F62" s="243"/>
      <c r="G62" s="141"/>
      <c r="H62" s="132"/>
      <c r="I62" s="142"/>
      <c r="J62" s="90"/>
    </row>
    <row r="63" spans="2:10" ht="13.2">
      <c r="B63" s="46"/>
      <c r="C63" s="141"/>
      <c r="D63" s="141"/>
      <c r="E63" s="243"/>
      <c r="F63" s="243"/>
      <c r="G63" s="141"/>
      <c r="H63" s="132"/>
      <c r="I63" s="142"/>
      <c r="J63" s="90"/>
    </row>
    <row r="64" spans="2:10" ht="13.2">
      <c r="B64" s="46"/>
      <c r="C64" s="141"/>
      <c r="D64" s="141"/>
      <c r="E64" s="243"/>
      <c r="F64" s="243"/>
      <c r="G64" s="141"/>
      <c r="H64" s="132"/>
      <c r="I64" s="142"/>
      <c r="J64" s="90"/>
    </row>
    <row r="65" spans="2:12" ht="13.2">
      <c r="B65" s="46"/>
      <c r="C65" s="141"/>
      <c r="D65" s="141"/>
      <c r="E65" s="243"/>
      <c r="F65" s="243"/>
      <c r="G65" s="141"/>
      <c r="H65" s="132"/>
      <c r="I65" s="142"/>
      <c r="J65" s="90"/>
    </row>
    <row r="66" spans="2:12" ht="13.2">
      <c r="B66" s="46"/>
      <c r="C66" s="141"/>
      <c r="D66" s="141"/>
      <c r="E66" s="243"/>
      <c r="F66" s="243"/>
      <c r="G66" s="141"/>
      <c r="H66" s="132"/>
      <c r="I66" s="142"/>
      <c r="J66" s="90"/>
    </row>
    <row r="67" spans="2:12" ht="13.2">
      <c r="B67" s="46"/>
      <c r="C67" s="141"/>
      <c r="D67" s="141"/>
      <c r="E67" s="243"/>
      <c r="F67" s="243"/>
      <c r="G67" s="141"/>
      <c r="H67" s="132"/>
      <c r="I67" s="142"/>
      <c r="J67" s="90"/>
    </row>
    <row r="68" spans="2:12" ht="13.2">
      <c r="B68" s="46"/>
      <c r="C68" s="123"/>
      <c r="D68" s="123"/>
      <c r="E68" s="249"/>
      <c r="F68" s="249"/>
      <c r="G68" s="123"/>
      <c r="H68" s="132" t="s">
        <v>119</v>
      </c>
      <c r="I68" s="79"/>
      <c r="J68" s="90">
        <f>SUM(J38:J47)</f>
        <v>116482.95</v>
      </c>
      <c r="K68" s="127"/>
    </row>
    <row r="69" spans="2:12" ht="13.2">
      <c r="B69" s="46"/>
      <c r="C69" s="115"/>
      <c r="D69" s="115"/>
      <c r="E69" s="249"/>
      <c r="F69" s="249"/>
      <c r="G69" s="115"/>
      <c r="H69" s="132" t="s">
        <v>12</v>
      </c>
      <c r="I69" s="79">
        <v>0.16</v>
      </c>
      <c r="J69" s="90">
        <f>J68*I69</f>
        <v>18637.272000000001</v>
      </c>
    </row>
    <row r="70" spans="2:12">
      <c r="B70" s="46"/>
      <c r="C70" s="117"/>
      <c r="D70" s="117"/>
      <c r="E70" s="118"/>
      <c r="F70" s="118"/>
      <c r="G70" s="119"/>
      <c r="H70" s="132" t="s">
        <v>30</v>
      </c>
      <c r="I70" s="119"/>
      <c r="J70" s="90">
        <f>SUM(J68:J69)</f>
        <v>135120.22200000001</v>
      </c>
    </row>
    <row r="71" spans="2:12" ht="11.25" customHeight="1">
      <c r="B71" s="46"/>
      <c r="C71" s="248" t="s">
        <v>53</v>
      </c>
      <c r="D71" s="248"/>
      <c r="E71" s="248"/>
      <c r="F71" s="248"/>
      <c r="G71" s="248"/>
      <c r="H71" s="116"/>
      <c r="I71" s="84"/>
      <c r="J71" s="85" t="s">
        <v>116</v>
      </c>
      <c r="L71" s="127"/>
    </row>
    <row r="72" spans="2:12">
      <c r="B72" s="47"/>
      <c r="C72" s="105"/>
      <c r="D72" s="105"/>
      <c r="E72" s="105"/>
      <c r="F72" s="105"/>
      <c r="G72" s="105"/>
      <c r="H72" s="76"/>
      <c r="I72" s="99"/>
      <c r="J72" s="100"/>
    </row>
    <row r="73" spans="2:12" ht="9.9" customHeight="1">
      <c r="B73" s="48"/>
      <c r="C73" s="49"/>
      <c r="D73" s="49"/>
      <c r="E73" s="49"/>
      <c r="F73" s="49"/>
      <c r="G73" s="49"/>
      <c r="H73" s="49"/>
      <c r="I73" s="49"/>
      <c r="J73" s="50"/>
      <c r="K73" s="126"/>
    </row>
    <row r="74" spans="2:12">
      <c r="B74" s="113">
        <v>2</v>
      </c>
      <c r="C74" s="3" t="s">
        <v>85</v>
      </c>
      <c r="D74" s="3"/>
      <c r="E74" s="3"/>
      <c r="F74" s="3"/>
      <c r="G74" s="3"/>
      <c r="H74" s="3"/>
      <c r="I74" s="3"/>
      <c r="J74" s="25"/>
    </row>
    <row r="75" spans="2:12" ht="8.1" customHeight="1">
      <c r="B75" s="113"/>
      <c r="C75" s="3"/>
      <c r="D75" s="3"/>
      <c r="E75" s="3"/>
      <c r="F75" s="3"/>
      <c r="G75" s="3"/>
      <c r="H75" s="3"/>
      <c r="I75" s="3"/>
      <c r="J75" s="25"/>
    </row>
    <row r="76" spans="2:12">
      <c r="B76" s="113">
        <v>2.1</v>
      </c>
      <c r="C76" s="71" t="s">
        <v>86</v>
      </c>
      <c r="D76" s="71"/>
      <c r="E76" s="71"/>
      <c r="F76" s="71"/>
      <c r="G76" s="71"/>
      <c r="H76" s="71"/>
      <c r="I76" s="71"/>
      <c r="J76" s="72"/>
    </row>
    <row r="77" spans="2:12" ht="8.1" customHeight="1">
      <c r="B77" s="113"/>
      <c r="C77" s="71"/>
      <c r="D77" s="71"/>
      <c r="E77" s="71"/>
      <c r="F77" s="71"/>
      <c r="G77" s="71"/>
      <c r="H77" s="71"/>
      <c r="I77" s="71"/>
      <c r="J77" s="72"/>
    </row>
    <row r="78" spans="2:12">
      <c r="B78" s="113">
        <v>2.2000000000000002</v>
      </c>
      <c r="C78" s="71" t="s">
        <v>103</v>
      </c>
      <c r="D78" s="71"/>
      <c r="E78" s="71"/>
      <c r="F78" s="71"/>
      <c r="G78" s="71"/>
      <c r="H78" s="71"/>
      <c r="I78" s="71"/>
      <c r="J78" s="72"/>
    </row>
    <row r="79" spans="2:12" ht="8.1" customHeight="1">
      <c r="B79" s="113"/>
      <c r="C79" s="71"/>
      <c r="D79" s="71"/>
      <c r="E79" s="71"/>
      <c r="F79" s="71"/>
      <c r="G79" s="71"/>
      <c r="H79" s="71"/>
      <c r="I79" s="71"/>
      <c r="J79" s="72"/>
    </row>
    <row r="80" spans="2:12">
      <c r="B80" s="113">
        <v>2.2999999999999998</v>
      </c>
      <c r="C80" s="3" t="s">
        <v>88</v>
      </c>
      <c r="D80" s="71"/>
      <c r="E80" s="71"/>
      <c r="F80" s="71"/>
      <c r="G80" s="71"/>
      <c r="H80" s="71"/>
      <c r="I80" s="71"/>
      <c r="J80" s="72"/>
    </row>
    <row r="81" spans="2:10" ht="11.25" customHeight="1">
      <c r="B81" s="73"/>
      <c r="C81" s="215" t="s">
        <v>127</v>
      </c>
      <c r="D81" s="253"/>
      <c r="E81" s="253"/>
      <c r="F81" s="253"/>
      <c r="G81" s="253"/>
      <c r="H81" s="253"/>
      <c r="I81" s="253"/>
      <c r="J81" s="254"/>
    </row>
    <row r="82" spans="2:10" ht="11.25" customHeight="1">
      <c r="B82" s="73"/>
      <c r="C82" s="253"/>
      <c r="D82" s="253"/>
      <c r="E82" s="253"/>
      <c r="F82" s="253"/>
      <c r="G82" s="253"/>
      <c r="H82" s="253"/>
      <c r="I82" s="253"/>
      <c r="J82" s="254"/>
    </row>
    <row r="83" spans="2:10" ht="8.1" customHeight="1">
      <c r="B83" s="80"/>
      <c r="C83" s="81"/>
      <c r="D83" s="81"/>
      <c r="E83" s="81"/>
      <c r="F83" s="81"/>
      <c r="G83" s="81"/>
      <c r="H83" s="81"/>
      <c r="I83" s="81"/>
      <c r="J83" s="83"/>
    </row>
    <row r="84" spans="2:10" ht="11.25" customHeight="1">
      <c r="B84" s="113">
        <v>2.4</v>
      </c>
      <c r="C84" s="3" t="s">
        <v>100</v>
      </c>
      <c r="D84" s="71"/>
      <c r="E84" s="71"/>
      <c r="F84" s="71"/>
      <c r="G84" s="71"/>
      <c r="H84" s="71"/>
      <c r="I84" s="71"/>
      <c r="J84" s="72"/>
    </row>
    <row r="85" spans="2:10">
      <c r="B85" s="122"/>
      <c r="C85" s="78" t="s">
        <v>149</v>
      </c>
      <c r="D85" s="78"/>
      <c r="E85" s="78"/>
      <c r="F85" s="78"/>
      <c r="G85" s="78"/>
      <c r="H85" s="78"/>
      <c r="I85" s="78"/>
      <c r="J85" s="82"/>
    </row>
    <row r="86" spans="2:10" ht="8.1" customHeight="1">
      <c r="B86" s="113"/>
      <c r="C86" s="78"/>
      <c r="D86" s="78"/>
      <c r="E86" s="78"/>
      <c r="F86" s="78"/>
      <c r="G86" s="78"/>
      <c r="H86" s="78"/>
      <c r="I86" s="78"/>
      <c r="J86" s="82"/>
    </row>
    <row r="87" spans="2:10" ht="11.25" customHeight="1">
      <c r="B87" s="113">
        <v>2.5</v>
      </c>
      <c r="C87" s="71" t="s">
        <v>101</v>
      </c>
      <c r="D87" s="71"/>
      <c r="E87" s="71"/>
      <c r="F87" s="71"/>
      <c r="G87" s="71"/>
      <c r="H87" s="71"/>
      <c r="I87" s="71"/>
      <c r="J87" s="72"/>
    </row>
    <row r="88" spans="2:10" ht="11.25" customHeight="1">
      <c r="B88" s="113"/>
      <c r="C88" s="4" t="s">
        <v>150</v>
      </c>
      <c r="D88" s="71"/>
      <c r="E88" s="71"/>
      <c r="F88" s="71"/>
      <c r="G88" s="71"/>
      <c r="H88" s="71"/>
      <c r="I88" s="71"/>
      <c r="J88" s="72"/>
    </row>
    <row r="89" spans="2:10" ht="8.1" customHeight="1">
      <c r="B89" s="113"/>
      <c r="C89" s="71"/>
      <c r="D89" s="71"/>
      <c r="E89" s="71"/>
      <c r="F89" s="71"/>
      <c r="G89" s="71"/>
      <c r="H89" s="71"/>
      <c r="I89" s="71"/>
      <c r="J89" s="72"/>
    </row>
    <row r="90" spans="2:10" ht="12.6" customHeight="1">
      <c r="B90" s="74">
        <v>2.6</v>
      </c>
      <c r="C90" s="215" t="s">
        <v>112</v>
      </c>
      <c r="D90" s="253"/>
      <c r="E90" s="253"/>
      <c r="F90" s="253"/>
      <c r="G90" s="253"/>
      <c r="H90" s="253"/>
      <c r="I90" s="253"/>
      <c r="J90" s="254"/>
    </row>
    <row r="91" spans="2:10" ht="12.6" customHeight="1">
      <c r="B91" s="74"/>
      <c r="C91" s="253"/>
      <c r="D91" s="253"/>
      <c r="E91" s="253"/>
      <c r="F91" s="253"/>
      <c r="G91" s="253"/>
      <c r="H91" s="253"/>
      <c r="I91" s="253"/>
      <c r="J91" s="254"/>
    </row>
    <row r="92" spans="2:10" ht="12.6" customHeight="1">
      <c r="B92" s="74"/>
      <c r="C92" s="253"/>
      <c r="D92" s="253"/>
      <c r="E92" s="253"/>
      <c r="F92" s="253"/>
      <c r="G92" s="253"/>
      <c r="H92" s="253"/>
      <c r="I92" s="253"/>
      <c r="J92" s="254"/>
    </row>
    <row r="93" spans="2:10" ht="12.6" customHeight="1">
      <c r="B93" s="74"/>
      <c r="C93" s="253"/>
      <c r="D93" s="253"/>
      <c r="E93" s="253"/>
      <c r="F93" s="253"/>
      <c r="G93" s="253"/>
      <c r="H93" s="253"/>
      <c r="I93" s="253"/>
      <c r="J93" s="254"/>
    </row>
    <row r="94" spans="2:10" ht="12.6" customHeight="1">
      <c r="B94" s="74"/>
      <c r="C94" s="253"/>
      <c r="D94" s="253"/>
      <c r="E94" s="253"/>
      <c r="F94" s="253"/>
      <c r="G94" s="253"/>
      <c r="H94" s="253"/>
      <c r="I94" s="253"/>
      <c r="J94" s="254"/>
    </row>
    <row r="95" spans="2:10" ht="12.6" customHeight="1">
      <c r="B95" s="74"/>
      <c r="C95" s="253"/>
      <c r="D95" s="253"/>
      <c r="E95" s="253"/>
      <c r="F95" s="253"/>
      <c r="G95" s="253"/>
      <c r="H95" s="253"/>
      <c r="I95" s="253"/>
      <c r="J95" s="254"/>
    </row>
    <row r="96" spans="2:10" ht="12.6" customHeight="1">
      <c r="B96" s="74"/>
      <c r="C96" s="253"/>
      <c r="D96" s="253"/>
      <c r="E96" s="253"/>
      <c r="F96" s="253"/>
      <c r="G96" s="253"/>
      <c r="H96" s="253"/>
      <c r="I96" s="253"/>
      <c r="J96" s="254"/>
    </row>
    <row r="97" spans="2:10" ht="12.6" customHeight="1">
      <c r="B97" s="74"/>
      <c r="C97" s="253"/>
      <c r="D97" s="253"/>
      <c r="E97" s="253"/>
      <c r="F97" s="253"/>
      <c r="G97" s="253"/>
      <c r="H97" s="253"/>
      <c r="I97" s="253"/>
      <c r="J97" s="254"/>
    </row>
    <row r="98" spans="2:10" ht="12.6" customHeight="1">
      <c r="B98" s="74"/>
      <c r="C98" s="253"/>
      <c r="D98" s="253"/>
      <c r="E98" s="253"/>
      <c r="F98" s="253"/>
      <c r="G98" s="253"/>
      <c r="H98" s="253"/>
      <c r="I98" s="253"/>
      <c r="J98" s="254"/>
    </row>
    <row r="99" spans="2:10" ht="12.6" customHeight="1">
      <c r="B99" s="74"/>
      <c r="C99" s="253"/>
      <c r="D99" s="253"/>
      <c r="E99" s="253"/>
      <c r="F99" s="253"/>
      <c r="G99" s="253"/>
      <c r="H99" s="253"/>
      <c r="I99" s="253"/>
      <c r="J99" s="254"/>
    </row>
    <row r="100" spans="2:10" ht="12.6" customHeight="1">
      <c r="B100" s="74"/>
      <c r="C100" s="253"/>
      <c r="D100" s="253"/>
      <c r="E100" s="253"/>
      <c r="F100" s="253"/>
      <c r="G100" s="253"/>
      <c r="H100" s="253"/>
      <c r="I100" s="253"/>
      <c r="J100" s="254"/>
    </row>
    <row r="101" spans="2:10" ht="12.6" customHeight="1">
      <c r="B101" s="74"/>
      <c r="C101" s="253"/>
      <c r="D101" s="253"/>
      <c r="E101" s="253"/>
      <c r="F101" s="253"/>
      <c r="G101" s="253"/>
      <c r="H101" s="253"/>
      <c r="I101" s="253"/>
      <c r="J101" s="254"/>
    </row>
    <row r="102" spans="2:10" ht="13.5" customHeight="1">
      <c r="B102" s="74"/>
      <c r="C102" s="253"/>
      <c r="D102" s="253"/>
      <c r="E102" s="253"/>
      <c r="F102" s="253"/>
      <c r="G102" s="253"/>
      <c r="H102" s="253"/>
      <c r="I102" s="253"/>
      <c r="J102" s="254"/>
    </row>
    <row r="103" spans="2:10" ht="8.1" customHeight="1">
      <c r="B103" s="74"/>
      <c r="C103" s="111"/>
      <c r="D103" s="111"/>
      <c r="E103" s="111"/>
      <c r="F103" s="111"/>
      <c r="G103" s="111"/>
      <c r="H103" s="111"/>
      <c r="I103" s="111"/>
      <c r="J103" s="112"/>
    </row>
    <row r="104" spans="2:10" ht="11.25" customHeight="1">
      <c r="B104" s="73">
        <v>2.7</v>
      </c>
      <c r="C104" s="215" t="s">
        <v>107</v>
      </c>
      <c r="D104" s="215"/>
      <c r="E104" s="215"/>
      <c r="F104" s="215"/>
      <c r="G104" s="215"/>
      <c r="H104" s="215"/>
      <c r="I104" s="215"/>
      <c r="J104" s="216"/>
    </row>
    <row r="105" spans="2:10">
      <c r="B105" s="73"/>
      <c r="C105" s="215"/>
      <c r="D105" s="215"/>
      <c r="E105" s="215"/>
      <c r="F105" s="215"/>
      <c r="G105" s="215"/>
      <c r="H105" s="215"/>
      <c r="I105" s="215"/>
      <c r="J105" s="216"/>
    </row>
    <row r="106" spans="2:10">
      <c r="B106" s="73"/>
      <c r="C106" s="215"/>
      <c r="D106" s="215"/>
      <c r="E106" s="215"/>
      <c r="F106" s="215"/>
      <c r="G106" s="215"/>
      <c r="H106" s="215"/>
      <c r="I106" s="215"/>
      <c r="J106" s="216"/>
    </row>
    <row r="107" spans="2:10" ht="8.1" customHeight="1">
      <c r="B107" s="73"/>
      <c r="C107" s="215"/>
      <c r="D107" s="215"/>
      <c r="E107" s="215"/>
      <c r="F107" s="215"/>
      <c r="G107" s="215"/>
      <c r="H107" s="215"/>
      <c r="I107" s="215"/>
      <c r="J107" s="216"/>
    </row>
    <row r="108" spans="2:10" ht="12" customHeight="1">
      <c r="B108" s="73">
        <v>2.8</v>
      </c>
      <c r="C108" s="215" t="s">
        <v>111</v>
      </c>
      <c r="D108" s="215"/>
      <c r="E108" s="215"/>
      <c r="F108" s="215"/>
      <c r="G108" s="215"/>
      <c r="H108" s="215"/>
      <c r="I108" s="215"/>
      <c r="J108" s="216"/>
    </row>
    <row r="109" spans="2:10" ht="12" customHeight="1">
      <c r="B109" s="73"/>
      <c r="C109" s="215"/>
      <c r="D109" s="215"/>
      <c r="E109" s="215"/>
      <c r="F109" s="215"/>
      <c r="G109" s="215"/>
      <c r="H109" s="215"/>
      <c r="I109" s="215"/>
      <c r="J109" s="216"/>
    </row>
    <row r="110" spans="2:10" ht="8.1" customHeight="1">
      <c r="B110" s="73"/>
      <c r="C110" s="120"/>
      <c r="D110" s="120"/>
      <c r="E110" s="120"/>
      <c r="F110" s="120"/>
      <c r="G110" s="120"/>
      <c r="H110" s="120"/>
      <c r="I110" s="120"/>
      <c r="J110" s="121"/>
    </row>
    <row r="111" spans="2:10" ht="11.25" customHeight="1">
      <c r="B111" s="73">
        <v>2.9</v>
      </c>
      <c r="C111" s="215" t="s">
        <v>87</v>
      </c>
      <c r="D111" s="215"/>
      <c r="E111" s="215"/>
      <c r="F111" s="215"/>
      <c r="G111" s="215"/>
      <c r="H111" s="215"/>
      <c r="I111" s="215"/>
      <c r="J111" s="216"/>
    </row>
    <row r="112" spans="2:10">
      <c r="B112" s="73"/>
      <c r="C112" s="215"/>
      <c r="D112" s="215"/>
      <c r="E112" s="215"/>
      <c r="F112" s="215"/>
      <c r="G112" s="215"/>
      <c r="H112" s="215"/>
      <c r="I112" s="215"/>
      <c r="J112" s="216"/>
    </row>
    <row r="113" spans="2:10">
      <c r="B113" s="73"/>
      <c r="C113" s="215"/>
      <c r="D113" s="215"/>
      <c r="E113" s="215"/>
      <c r="F113" s="215"/>
      <c r="G113" s="215"/>
      <c r="H113" s="215"/>
      <c r="I113" s="215"/>
      <c r="J113" s="216"/>
    </row>
    <row r="114" spans="2:10" ht="8.1" customHeight="1">
      <c r="B114" s="73"/>
      <c r="C114" s="215"/>
      <c r="D114" s="215"/>
      <c r="E114" s="215"/>
      <c r="F114" s="215"/>
      <c r="G114" s="215"/>
      <c r="H114" s="215"/>
      <c r="I114" s="215"/>
      <c r="J114" s="216"/>
    </row>
    <row r="115" spans="2:10" ht="11.25" customHeight="1">
      <c r="B115" s="75">
        <v>2.1</v>
      </c>
      <c r="C115" s="267" t="s">
        <v>105</v>
      </c>
      <c r="D115" s="267"/>
      <c r="E115" s="267"/>
      <c r="F115" s="267"/>
      <c r="G115" s="267"/>
      <c r="H115" s="267"/>
      <c r="I115" s="267"/>
      <c r="J115" s="268"/>
    </row>
    <row r="116" spans="2:10" ht="11.25" customHeight="1">
      <c r="B116" s="75"/>
      <c r="C116" s="267"/>
      <c r="D116" s="267"/>
      <c r="E116" s="267"/>
      <c r="F116" s="267"/>
      <c r="G116" s="267"/>
      <c r="H116" s="267"/>
      <c r="I116" s="267"/>
      <c r="J116" s="268"/>
    </row>
    <row r="117" spans="2:10" ht="11.25" customHeight="1">
      <c r="B117" s="75"/>
      <c r="C117" s="267"/>
      <c r="D117" s="267"/>
      <c r="E117" s="267"/>
      <c r="F117" s="267"/>
      <c r="G117" s="267"/>
      <c r="H117" s="267"/>
      <c r="I117" s="267"/>
      <c r="J117" s="268"/>
    </row>
    <row r="118" spans="2:10" ht="11.25" customHeight="1">
      <c r="B118" s="75"/>
      <c r="C118" s="267"/>
      <c r="D118" s="267"/>
      <c r="E118" s="267"/>
      <c r="F118" s="267"/>
      <c r="G118" s="267"/>
      <c r="H118" s="267"/>
      <c r="I118" s="267"/>
      <c r="J118" s="268"/>
    </row>
    <row r="119" spans="2:10" ht="11.25" customHeight="1">
      <c r="B119" s="75"/>
      <c r="C119" s="267"/>
      <c r="D119" s="267"/>
      <c r="E119" s="267"/>
      <c r="F119" s="267"/>
      <c r="G119" s="267"/>
      <c r="H119" s="267"/>
      <c r="I119" s="267"/>
      <c r="J119" s="268"/>
    </row>
    <row r="120" spans="2:10">
      <c r="B120" s="73"/>
      <c r="C120" s="267"/>
      <c r="D120" s="267"/>
      <c r="E120" s="267"/>
      <c r="F120" s="267"/>
      <c r="G120" s="267"/>
      <c r="H120" s="267"/>
      <c r="I120" s="267"/>
      <c r="J120" s="268"/>
    </row>
    <row r="121" spans="2:10" ht="8.1" customHeight="1">
      <c r="B121" s="73"/>
      <c r="C121" s="102"/>
      <c r="D121" s="102"/>
      <c r="E121" s="102"/>
      <c r="F121" s="102"/>
      <c r="G121" s="102"/>
      <c r="H121" s="102"/>
      <c r="I121" s="102"/>
      <c r="J121" s="103"/>
    </row>
    <row r="122" spans="2:10" ht="11.25" customHeight="1">
      <c r="B122" s="73">
        <v>2.11</v>
      </c>
      <c r="C122" s="218" t="s">
        <v>108</v>
      </c>
      <c r="D122" s="218"/>
      <c r="E122" s="218"/>
      <c r="F122" s="218"/>
      <c r="G122" s="218"/>
      <c r="H122" s="218"/>
      <c r="I122" s="218"/>
      <c r="J122" s="219"/>
    </row>
    <row r="123" spans="2:10">
      <c r="B123" s="73"/>
      <c r="C123" s="218"/>
      <c r="D123" s="218"/>
      <c r="E123" s="218"/>
      <c r="F123" s="218"/>
      <c r="G123" s="218"/>
      <c r="H123" s="218"/>
      <c r="I123" s="218"/>
      <c r="J123" s="219"/>
    </row>
    <row r="124" spans="2:10">
      <c r="B124" s="73"/>
      <c r="C124" s="218"/>
      <c r="D124" s="218"/>
      <c r="E124" s="218"/>
      <c r="F124" s="218"/>
      <c r="G124" s="218"/>
      <c r="H124" s="218"/>
      <c r="I124" s="218"/>
      <c r="J124" s="219"/>
    </row>
    <row r="125" spans="2:10" ht="11.25" customHeight="1">
      <c r="B125" s="73"/>
      <c r="C125" s="218"/>
      <c r="D125" s="218"/>
      <c r="E125" s="218"/>
      <c r="F125" s="218"/>
      <c r="G125" s="218"/>
      <c r="H125" s="218"/>
      <c r="I125" s="218"/>
      <c r="J125" s="219"/>
    </row>
    <row r="126" spans="2:10" ht="8.1" customHeight="1">
      <c r="B126" s="73"/>
      <c r="C126" s="218"/>
      <c r="D126" s="218"/>
      <c r="E126" s="218"/>
      <c r="F126" s="218"/>
      <c r="G126" s="218"/>
      <c r="H126" s="218"/>
      <c r="I126" s="218"/>
      <c r="J126" s="219"/>
    </row>
    <row r="127" spans="2:10">
      <c r="B127" s="75">
        <v>2.12</v>
      </c>
      <c r="C127" s="43" t="s">
        <v>51</v>
      </c>
      <c r="D127" s="43"/>
      <c r="E127" s="43"/>
      <c r="F127" s="43"/>
      <c r="G127" s="43"/>
      <c r="H127" s="43"/>
      <c r="I127" s="43"/>
      <c r="J127" s="77"/>
    </row>
    <row r="128" spans="2:10" ht="8.1" customHeight="1">
      <c r="B128" s="75"/>
      <c r="C128" s="43"/>
      <c r="D128" s="43"/>
      <c r="E128" s="43"/>
      <c r="F128" s="43"/>
      <c r="G128" s="43"/>
      <c r="H128" s="43"/>
      <c r="I128" s="43"/>
      <c r="J128" s="77"/>
    </row>
    <row r="129" spans="2:10" ht="11.25" customHeight="1">
      <c r="B129" s="264" t="str">
        <f>"En testiminio de lo cual, LAS PARTES celebran y otorgan el presente Pedido por medio de sus signatarios debidamente autorizados, obligándose a su cumplimiento.  Se firma en dos (2) ejemplares igualmente válidos, en la "&amp;G10</f>
        <v>En testiminio de lo cual, LAS PARTES celebran y otorgan el presente Pedido por medio de sus signatarios debidamente autorizados, obligándose a su cumplimiento.  Se firma en dos (2) ejemplares igualmente válidos, en la Ciudad de México a 28 de febrero de 2024.</v>
      </c>
      <c r="C129" s="265"/>
      <c r="D129" s="265"/>
      <c r="E129" s="265"/>
      <c r="F129" s="265"/>
      <c r="G129" s="265"/>
      <c r="H129" s="265"/>
      <c r="I129" s="265"/>
      <c r="J129" s="266"/>
    </row>
    <row r="130" spans="2:10">
      <c r="B130" s="264"/>
      <c r="C130" s="265"/>
      <c r="D130" s="265"/>
      <c r="E130" s="265"/>
      <c r="F130" s="265"/>
      <c r="G130" s="265"/>
      <c r="H130" s="265"/>
      <c r="I130" s="265"/>
      <c r="J130" s="266"/>
    </row>
    <row r="131" spans="2:10">
      <c r="B131" s="236" t="s">
        <v>63</v>
      </c>
      <c r="C131" s="237"/>
      <c r="D131" s="237"/>
      <c r="E131" s="237"/>
      <c r="F131" s="238"/>
      <c r="G131" s="237" t="s">
        <v>13</v>
      </c>
      <c r="H131" s="237"/>
      <c r="I131" s="237"/>
      <c r="J131" s="238"/>
    </row>
    <row r="132" spans="2:10">
      <c r="B132" s="177" t="s">
        <v>68</v>
      </c>
      <c r="C132" s="178"/>
      <c r="D132" s="178"/>
      <c r="E132" s="179"/>
      <c r="F132" s="2" t="s">
        <v>67</v>
      </c>
      <c r="G132" s="237" t="s">
        <v>5</v>
      </c>
      <c r="H132" s="237"/>
      <c r="I132" s="237"/>
      <c r="J132" s="238"/>
    </row>
    <row r="133" spans="2:10">
      <c r="B133" s="261"/>
      <c r="C133" s="239"/>
      <c r="D133" s="239"/>
      <c r="E133" s="240"/>
      <c r="F133" s="55"/>
      <c r="G133" s="93"/>
      <c r="H133" s="93"/>
      <c r="I133" s="93"/>
      <c r="J133" s="94"/>
    </row>
    <row r="134" spans="2:10">
      <c r="B134" s="262"/>
      <c r="C134" s="241"/>
      <c r="D134" s="241"/>
      <c r="E134" s="242"/>
      <c r="F134" s="56"/>
      <c r="G134" s="71"/>
      <c r="H134" s="71"/>
      <c r="I134" s="71"/>
      <c r="J134" s="72"/>
    </row>
    <row r="135" spans="2:10">
      <c r="B135" s="262"/>
      <c r="C135" s="241"/>
      <c r="D135" s="241"/>
      <c r="E135" s="242"/>
      <c r="F135" s="56"/>
      <c r="G135" s="71"/>
      <c r="H135" s="71"/>
      <c r="I135" s="71"/>
      <c r="J135" s="72"/>
    </row>
    <row r="136" spans="2:10">
      <c r="B136" s="262"/>
      <c r="C136" s="241"/>
      <c r="D136" s="241"/>
      <c r="E136" s="242"/>
      <c r="F136" s="56"/>
      <c r="G136" s="71"/>
      <c r="H136" s="71"/>
      <c r="I136" s="71"/>
      <c r="J136" s="72"/>
    </row>
    <row r="137" spans="2:10" ht="12.75" customHeight="1">
      <c r="B137" s="263" t="s">
        <v>109</v>
      </c>
      <c r="C137" s="169"/>
      <c r="D137" s="169"/>
      <c r="E137" s="170"/>
      <c r="F137" s="56" t="s">
        <v>106</v>
      </c>
      <c r="G137" s="169" t="str">
        <f>E14</f>
        <v>YESSICA RODRÍGUEZ GARCÍA</v>
      </c>
      <c r="H137" s="169"/>
      <c r="I137" s="169"/>
      <c r="J137" s="170"/>
    </row>
    <row r="138" spans="2:10">
      <c r="B138" s="258" t="s">
        <v>95</v>
      </c>
      <c r="C138" s="259"/>
      <c r="D138" s="259"/>
      <c r="E138" s="260"/>
      <c r="F138" s="86" t="s">
        <v>95</v>
      </c>
      <c r="G138" s="255" t="str">
        <f>E9</f>
        <v>ANCLO CENTRO, S.A. de C.V.</v>
      </c>
      <c r="H138" s="256"/>
      <c r="I138" s="256"/>
      <c r="J138" s="257"/>
    </row>
  </sheetData>
  <mergeCells count="75">
    <mergeCell ref="G137:J137"/>
    <mergeCell ref="G138:J138"/>
    <mergeCell ref="G131:J131"/>
    <mergeCell ref="C108:J109"/>
    <mergeCell ref="C104:J107"/>
    <mergeCell ref="B138:E138"/>
    <mergeCell ref="B131:F131"/>
    <mergeCell ref="B132:E132"/>
    <mergeCell ref="B133:E136"/>
    <mergeCell ref="B137:E137"/>
    <mergeCell ref="B129:J130"/>
    <mergeCell ref="C115:J120"/>
    <mergeCell ref="C114:J114"/>
    <mergeCell ref="C122:J126"/>
    <mergeCell ref="C111:J113"/>
    <mergeCell ref="B31:J32"/>
    <mergeCell ref="B27:J27"/>
    <mergeCell ref="B28:J28"/>
    <mergeCell ref="G132:J132"/>
    <mergeCell ref="C90:J102"/>
    <mergeCell ref="C81:J82"/>
    <mergeCell ref="E50:F50"/>
    <mergeCell ref="E51:F51"/>
    <mergeCell ref="E52:F52"/>
    <mergeCell ref="E62:F62"/>
    <mergeCell ref="E53:F53"/>
    <mergeCell ref="E58:F58"/>
    <mergeCell ref="E59:F59"/>
    <mergeCell ref="E60:F60"/>
    <mergeCell ref="E54:F54"/>
    <mergeCell ref="E55:F55"/>
    <mergeCell ref="C71:G71"/>
    <mergeCell ref="E69:F69"/>
    <mergeCell ref="E68:F68"/>
    <mergeCell ref="B33:J33"/>
    <mergeCell ref="C34:J35"/>
    <mergeCell ref="E36:F36"/>
    <mergeCell ref="E37:F37"/>
    <mergeCell ref="E47:F47"/>
    <mergeCell ref="E39:F39"/>
    <mergeCell ref="E63:F63"/>
    <mergeCell ref="E48:F48"/>
    <mergeCell ref="E49:F49"/>
    <mergeCell ref="E64:F64"/>
    <mergeCell ref="E65:F65"/>
    <mergeCell ref="E67:F67"/>
    <mergeCell ref="E66:F66"/>
    <mergeCell ref="G2:J2"/>
    <mergeCell ref="G3:J3"/>
    <mergeCell ref="B4:J4"/>
    <mergeCell ref="B5:J5"/>
    <mergeCell ref="B6:J6"/>
    <mergeCell ref="B24:J24"/>
    <mergeCell ref="B25:J25"/>
    <mergeCell ref="B26:J26"/>
    <mergeCell ref="B29:J30"/>
    <mergeCell ref="B8:E8"/>
    <mergeCell ref="G8:J8"/>
    <mergeCell ref="B11:C11"/>
    <mergeCell ref="B23:J23"/>
    <mergeCell ref="B15:J16"/>
    <mergeCell ref="B17:J21"/>
    <mergeCell ref="B12:C12"/>
    <mergeCell ref="B13:C13"/>
    <mergeCell ref="B14:D14"/>
    <mergeCell ref="B22:J22"/>
    <mergeCell ref="E61:F61"/>
    <mergeCell ref="E40:F40"/>
    <mergeCell ref="E41:F41"/>
    <mergeCell ref="E43:F43"/>
    <mergeCell ref="E44:F44"/>
    <mergeCell ref="E45:F45"/>
    <mergeCell ref="E46:F46"/>
    <mergeCell ref="E56:F56"/>
    <mergeCell ref="E57:F57"/>
  </mergeCells>
  <phoneticPr fontId="2" type="noConversion"/>
  <hyperlinks>
    <hyperlink ref="E13" r:id="rId1" xr:uid="{C528B983-108B-4445-B06A-3360E82FB661}"/>
  </hyperlinks>
  <printOptions horizontalCentered="1"/>
  <pageMargins left="0.19685039370078741" right="0.19685039370078741" top="0.39370078740157483" bottom="0.19685039370078741" header="0" footer="0"/>
  <pageSetup scale="80" orientation="portrait" r:id="rId2"/>
  <headerFooter alignWithMargins="0">
    <oddFooter>&amp;R&amp;P/&amp;N</oddFooter>
  </headerFooter>
  <rowBreaks count="1" manualBreakCount="1">
    <brk id="72" min="1" max="9" man="1"/>
  </rowBreak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2642B-8791-4FD4-9D5A-05843E5399C4}">
  <dimension ref="B1:K45"/>
  <sheetViews>
    <sheetView zoomScaleNormal="100" zoomScaleSheetLayoutView="130" workbookViewId="0">
      <selection activeCell="G15" sqref="G15"/>
    </sheetView>
  </sheetViews>
  <sheetFormatPr baseColWidth="10" defaultColWidth="11.5546875" defaultRowHeight="10.199999999999999"/>
  <cols>
    <col min="1" max="1" width="1.109375" style="4" customWidth="1"/>
    <col min="2" max="3" width="5.6640625" style="4" customWidth="1"/>
    <col min="4" max="4" width="7.6640625" style="4" customWidth="1"/>
    <col min="5" max="5" width="19.6640625" style="4" customWidth="1"/>
    <col min="6" max="6" width="36.6640625" style="4" customWidth="1"/>
    <col min="7" max="7" width="11.44140625" style="4" customWidth="1"/>
    <col min="8" max="8" width="12.5546875" style="4" customWidth="1"/>
    <col min="9" max="9" width="10.6640625" style="4" customWidth="1"/>
    <col min="10" max="10" width="12.6640625" style="4" customWidth="1"/>
    <col min="11" max="16384" width="11.5546875" style="4"/>
  </cols>
  <sheetData>
    <row r="1" spans="2:11" s="9" customFormat="1" ht="12" customHeight="1">
      <c r="B1" s="70"/>
      <c r="C1" s="5"/>
      <c r="D1" s="5"/>
      <c r="E1" s="5"/>
      <c r="F1" s="150"/>
      <c r="G1" s="5" t="s">
        <v>129</v>
      </c>
      <c r="H1" s="150"/>
      <c r="I1" s="150"/>
      <c r="J1" s="151" t="s">
        <v>11</v>
      </c>
    </row>
    <row r="2" spans="2:11" s="9" customFormat="1" ht="12" customHeight="1">
      <c r="B2" s="44"/>
      <c r="C2" s="3"/>
      <c r="D2" s="3"/>
      <c r="E2" s="3"/>
      <c r="F2" s="3"/>
      <c r="G2" s="245" t="s">
        <v>82</v>
      </c>
      <c r="H2" s="245"/>
      <c r="I2" s="245"/>
      <c r="J2" s="246"/>
    </row>
    <row r="3" spans="2:11" s="9" customFormat="1" ht="12" customHeight="1">
      <c r="B3" s="44"/>
      <c r="C3" s="3"/>
      <c r="D3" s="3"/>
      <c r="E3" s="3"/>
      <c r="F3" s="152"/>
      <c r="G3" s="169"/>
      <c r="H3" s="169"/>
      <c r="I3" s="169"/>
      <c r="J3" s="170"/>
    </row>
    <row r="4" spans="2:11" s="9" customFormat="1" ht="14.1" customHeight="1">
      <c r="B4" s="171" t="s">
        <v>130</v>
      </c>
      <c r="C4" s="247"/>
      <c r="D4" s="247"/>
      <c r="E4" s="247"/>
      <c r="F4" s="247"/>
      <c r="G4" s="247"/>
      <c r="H4" s="247"/>
      <c r="I4" s="247"/>
      <c r="J4" s="173"/>
    </row>
    <row r="5" spans="2:11" s="9" customFormat="1" ht="14.1" customHeight="1">
      <c r="B5" s="174" t="s">
        <v>113</v>
      </c>
      <c r="C5" s="175"/>
      <c r="D5" s="175"/>
      <c r="E5" s="175"/>
      <c r="F5" s="175"/>
      <c r="G5" s="175"/>
      <c r="H5" s="175"/>
      <c r="I5" s="175"/>
      <c r="J5" s="176"/>
    </row>
    <row r="6" spans="2:11" s="9" customFormat="1" ht="12.9" customHeight="1">
      <c r="B6" s="162" t="s">
        <v>114</v>
      </c>
      <c r="C6" s="163"/>
      <c r="D6" s="163"/>
      <c r="E6" s="163"/>
      <c r="F6" s="163"/>
      <c r="G6" s="163"/>
      <c r="H6" s="163"/>
      <c r="I6" s="163"/>
      <c r="J6" s="164"/>
    </row>
    <row r="7" spans="2:11" s="9" customFormat="1" ht="11.1" customHeight="1">
      <c r="B7" s="87"/>
      <c r="C7" s="88"/>
      <c r="D7" s="88"/>
      <c r="E7" s="88"/>
      <c r="F7" s="88"/>
      <c r="G7" s="88"/>
      <c r="H7" s="88"/>
      <c r="I7" s="88"/>
      <c r="J7" s="89"/>
    </row>
    <row r="8" spans="2:11" s="9" customFormat="1" ht="15" customHeight="1">
      <c r="B8" s="162" t="s">
        <v>0</v>
      </c>
      <c r="C8" s="163"/>
      <c r="D8" s="163"/>
      <c r="E8" s="163"/>
      <c r="F8" s="150"/>
      <c r="G8" s="236" t="s">
        <v>22</v>
      </c>
      <c r="H8" s="237"/>
      <c r="I8" s="237"/>
      <c r="J8" s="238"/>
    </row>
    <row r="9" spans="2:11" s="9" customFormat="1" ht="14.1" customHeight="1">
      <c r="B9" s="33" t="s">
        <v>83</v>
      </c>
      <c r="C9" s="92"/>
      <c r="D9" s="92"/>
      <c r="E9" s="93" t="s">
        <v>121</v>
      </c>
      <c r="F9" s="94"/>
      <c r="G9" s="33" t="s">
        <v>1</v>
      </c>
      <c r="H9" s="5"/>
      <c r="I9" s="93"/>
      <c r="J9" s="10"/>
    </row>
    <row r="10" spans="2:11" s="9" customFormat="1" ht="14.1" customHeight="1">
      <c r="B10" s="34" t="s">
        <v>84</v>
      </c>
      <c r="C10" s="157"/>
      <c r="D10" s="157"/>
      <c r="E10" s="4" t="s">
        <v>122</v>
      </c>
      <c r="F10" s="72"/>
      <c r="G10" s="95" t="s">
        <v>144</v>
      </c>
      <c r="H10" s="96"/>
      <c r="I10" s="96"/>
      <c r="J10" s="25"/>
    </row>
    <row r="11" spans="2:11" s="9" customFormat="1" ht="14.1" customHeight="1">
      <c r="B11" s="184"/>
      <c r="C11" s="185"/>
      <c r="D11" s="155"/>
      <c r="E11" s="4"/>
      <c r="F11" s="72"/>
      <c r="G11" s="34" t="s">
        <v>102</v>
      </c>
      <c r="H11" s="27"/>
      <c r="I11" s="97" t="s">
        <v>118</v>
      </c>
      <c r="J11" s="25"/>
    </row>
    <row r="12" spans="2:11" s="9" customFormat="1" ht="14.1" customHeight="1">
      <c r="B12" s="186" t="s">
        <v>26</v>
      </c>
      <c r="C12" s="187"/>
      <c r="D12" s="156"/>
      <c r="E12" s="133" t="s">
        <v>123</v>
      </c>
      <c r="F12" s="134"/>
      <c r="G12" s="34" t="s">
        <v>91</v>
      </c>
      <c r="H12" s="27"/>
      <c r="I12" s="98" t="s">
        <v>117</v>
      </c>
      <c r="J12" s="28"/>
    </row>
    <row r="13" spans="2:11" s="9" customFormat="1" ht="14.1" customHeight="1">
      <c r="B13" s="186" t="s">
        <v>27</v>
      </c>
      <c r="C13" s="187"/>
      <c r="D13" s="156"/>
      <c r="E13" s="137" t="s">
        <v>124</v>
      </c>
      <c r="F13" s="138"/>
      <c r="G13" s="21" t="s">
        <v>145</v>
      </c>
      <c r="H13" s="3"/>
      <c r="I13" s="124" t="s">
        <v>146</v>
      </c>
      <c r="J13" s="29"/>
    </row>
    <row r="14" spans="2:11" s="9" customFormat="1" ht="14.1" customHeight="1">
      <c r="B14" s="192" t="s">
        <v>28</v>
      </c>
      <c r="C14" s="193"/>
      <c r="D14" s="193"/>
      <c r="E14" s="135" t="s">
        <v>125</v>
      </c>
      <c r="F14" s="136"/>
      <c r="G14" s="35" t="s">
        <v>147</v>
      </c>
      <c r="H14" s="36"/>
      <c r="I14" s="91" t="s">
        <v>148</v>
      </c>
      <c r="J14" s="32"/>
    </row>
    <row r="15" spans="2:11" s="9" customFormat="1" ht="20.399999999999999">
      <c r="B15" s="44"/>
      <c r="C15" s="6" t="s">
        <v>94</v>
      </c>
      <c r="D15" s="6" t="s">
        <v>110</v>
      </c>
      <c r="E15" s="195" t="s">
        <v>4</v>
      </c>
      <c r="F15" s="197"/>
      <c r="G15" s="6" t="s">
        <v>3</v>
      </c>
      <c r="H15" s="6" t="s">
        <v>98</v>
      </c>
      <c r="I15" s="6" t="s">
        <v>143</v>
      </c>
      <c r="J15" s="6"/>
    </row>
    <row r="16" spans="2:11" ht="11.25" customHeight="1">
      <c r="B16" s="46"/>
      <c r="C16" s="101"/>
      <c r="D16" s="101"/>
      <c r="E16" s="224" t="s">
        <v>115</v>
      </c>
      <c r="F16" s="225"/>
      <c r="G16" s="101"/>
      <c r="H16" s="14"/>
      <c r="I16" s="101"/>
      <c r="J16" s="12"/>
      <c r="K16" s="125"/>
    </row>
    <row r="17" spans="2:10" ht="11.25" customHeight="1">
      <c r="B17" s="46"/>
      <c r="C17" s="139"/>
      <c r="D17" s="143" t="s">
        <v>128</v>
      </c>
      <c r="E17" s="149" t="s">
        <v>132</v>
      </c>
      <c r="F17" s="148"/>
      <c r="G17" s="144"/>
      <c r="H17" s="146"/>
      <c r="I17" s="144"/>
      <c r="J17" s="140"/>
    </row>
    <row r="18" spans="2:10" ht="23.4" customHeight="1">
      <c r="B18" s="46"/>
      <c r="C18" s="128">
        <f t="shared" ref="C18:C20" si="0">C17+1</f>
        <v>1</v>
      </c>
      <c r="D18" s="129"/>
      <c r="E18" s="244" t="s">
        <v>133</v>
      </c>
      <c r="F18" s="244"/>
      <c r="G18" s="145" t="s">
        <v>134</v>
      </c>
      <c r="H18" s="147">
        <v>5</v>
      </c>
      <c r="I18" s="130"/>
      <c r="J18" s="131"/>
    </row>
    <row r="19" spans="2:10" ht="23.4" customHeight="1">
      <c r="B19" s="46"/>
      <c r="C19" s="128">
        <f t="shared" si="0"/>
        <v>2</v>
      </c>
      <c r="D19" s="129"/>
      <c r="E19" s="244" t="s">
        <v>135</v>
      </c>
      <c r="F19" s="244"/>
      <c r="G19" s="145" t="s">
        <v>134</v>
      </c>
      <c r="H19" s="147">
        <v>10</v>
      </c>
      <c r="I19" s="130"/>
      <c r="J19" s="131"/>
    </row>
    <row r="20" spans="2:10" ht="23.4" customHeight="1">
      <c r="B20" s="46"/>
      <c r="C20" s="128">
        <f t="shared" si="0"/>
        <v>3</v>
      </c>
      <c r="D20" s="129"/>
      <c r="E20" s="244" t="s">
        <v>136</v>
      </c>
      <c r="F20" s="244"/>
      <c r="G20" s="145" t="s">
        <v>134</v>
      </c>
      <c r="H20" s="147">
        <v>15</v>
      </c>
      <c r="I20" s="130"/>
      <c r="J20" s="131"/>
    </row>
    <row r="21" spans="2:10" ht="11.25" customHeight="1">
      <c r="B21" s="46"/>
      <c r="C21" s="139"/>
      <c r="D21" s="143" t="s">
        <v>128</v>
      </c>
      <c r="E21" s="149" t="s">
        <v>132</v>
      </c>
      <c r="F21" s="148"/>
      <c r="G21" s="144"/>
      <c r="H21" s="146"/>
      <c r="I21" s="144"/>
      <c r="J21" s="140"/>
    </row>
    <row r="22" spans="2:10" ht="23.4" customHeight="1">
      <c r="B22" s="46"/>
      <c r="C22" s="128">
        <v>4</v>
      </c>
      <c r="D22" s="129"/>
      <c r="E22" s="244" t="s">
        <v>138</v>
      </c>
      <c r="F22" s="244" t="s">
        <v>137</v>
      </c>
      <c r="G22" s="145" t="s">
        <v>120</v>
      </c>
      <c r="H22" s="147">
        <v>250</v>
      </c>
      <c r="I22" s="130"/>
      <c r="J22" s="131"/>
    </row>
    <row r="23" spans="2:10" ht="23.4" customHeight="1">
      <c r="B23" s="46"/>
      <c r="C23" s="128">
        <v>5</v>
      </c>
      <c r="D23" s="129"/>
      <c r="E23" s="244" t="s">
        <v>139</v>
      </c>
      <c r="F23" s="244" t="s">
        <v>137</v>
      </c>
      <c r="G23" s="145" t="s">
        <v>120</v>
      </c>
      <c r="H23" s="147">
        <v>50</v>
      </c>
      <c r="I23" s="130"/>
      <c r="J23" s="131"/>
    </row>
    <row r="24" spans="2:10" ht="23.4" customHeight="1">
      <c r="B24" s="46"/>
      <c r="C24" s="128">
        <v>6</v>
      </c>
      <c r="D24" s="129"/>
      <c r="E24" s="244" t="s">
        <v>140</v>
      </c>
      <c r="F24" s="244" t="s">
        <v>137</v>
      </c>
      <c r="G24" s="145" t="s">
        <v>120</v>
      </c>
      <c r="H24" s="147">
        <v>50</v>
      </c>
      <c r="I24" s="130"/>
      <c r="J24" s="131"/>
    </row>
    <row r="25" spans="2:10" ht="23.4" customHeight="1">
      <c r="B25" s="46"/>
      <c r="C25" s="128">
        <v>7</v>
      </c>
      <c r="D25" s="129"/>
      <c r="E25" s="244" t="s">
        <v>141</v>
      </c>
      <c r="F25" s="244" t="s">
        <v>137</v>
      </c>
      <c r="G25" s="145" t="s">
        <v>120</v>
      </c>
      <c r="H25" s="147">
        <v>30</v>
      </c>
      <c r="I25" s="130"/>
      <c r="J25" s="131"/>
    </row>
    <row r="26" spans="2:10" ht="13.2">
      <c r="B26" s="46"/>
      <c r="C26" s="141"/>
      <c r="D26" s="141"/>
      <c r="E26" s="243"/>
      <c r="F26" s="243"/>
      <c r="G26" s="141"/>
      <c r="H26" s="132"/>
      <c r="I26" s="142"/>
      <c r="J26" s="90"/>
    </row>
    <row r="27" spans="2:10" ht="13.2">
      <c r="B27" s="46"/>
      <c r="C27" s="33" t="s">
        <v>142</v>
      </c>
      <c r="D27" s="150"/>
      <c r="E27" s="270"/>
      <c r="F27" s="270"/>
      <c r="G27" s="150"/>
      <c r="H27" s="92"/>
      <c r="I27" s="159"/>
      <c r="J27" s="160"/>
    </row>
    <row r="28" spans="2:10" ht="13.2">
      <c r="B28" s="46"/>
      <c r="C28" s="158"/>
      <c r="D28" s="152"/>
      <c r="E28" s="249"/>
      <c r="F28" s="249"/>
      <c r="G28" s="152"/>
      <c r="H28" s="157"/>
      <c r="I28" s="79"/>
      <c r="J28" s="90"/>
    </row>
    <row r="29" spans="2:10" ht="13.2">
      <c r="B29" s="46"/>
      <c r="C29" s="158"/>
      <c r="D29" s="152"/>
      <c r="E29" s="249"/>
      <c r="F29" s="249"/>
      <c r="G29" s="152"/>
      <c r="H29" s="157"/>
      <c r="I29" s="79"/>
      <c r="J29" s="90"/>
    </row>
    <row r="30" spans="2:10" ht="13.2">
      <c r="B30" s="46"/>
      <c r="C30" s="158"/>
      <c r="D30" s="152"/>
      <c r="E30" s="249"/>
      <c r="F30" s="249"/>
      <c r="G30" s="152"/>
      <c r="H30" s="157"/>
      <c r="I30" s="79"/>
      <c r="J30" s="90"/>
    </row>
    <row r="31" spans="2:10" ht="13.2">
      <c r="B31" s="46"/>
      <c r="C31" s="158"/>
      <c r="D31" s="152"/>
      <c r="E31" s="249"/>
      <c r="F31" s="249"/>
      <c r="G31" s="152"/>
      <c r="H31" s="157"/>
      <c r="I31" s="79"/>
      <c r="J31" s="90"/>
    </row>
    <row r="32" spans="2:10" ht="13.2">
      <c r="B32" s="46"/>
      <c r="C32" s="158"/>
      <c r="D32" s="152"/>
      <c r="E32" s="249"/>
      <c r="F32" s="249"/>
      <c r="G32" s="152"/>
      <c r="H32" s="157"/>
      <c r="I32" s="79"/>
      <c r="J32" s="90"/>
    </row>
    <row r="33" spans="2:10" ht="13.2">
      <c r="B33" s="46"/>
      <c r="C33" s="158"/>
      <c r="D33" s="152"/>
      <c r="E33" s="249"/>
      <c r="F33" s="249"/>
      <c r="G33" s="152"/>
      <c r="H33" s="157"/>
      <c r="I33" s="79"/>
      <c r="J33" s="90"/>
    </row>
    <row r="34" spans="2:10" ht="13.2">
      <c r="B34" s="46"/>
      <c r="C34" s="158"/>
      <c r="D34" s="152"/>
      <c r="E34" s="249"/>
      <c r="F34" s="249"/>
      <c r="G34" s="152"/>
      <c r="H34" s="157"/>
      <c r="I34" s="79"/>
      <c r="J34" s="90"/>
    </row>
    <row r="35" spans="2:10" ht="13.2">
      <c r="B35" s="46"/>
      <c r="C35" s="158"/>
      <c r="D35" s="152"/>
      <c r="E35" s="249"/>
      <c r="F35" s="249"/>
      <c r="G35" s="152"/>
      <c r="H35" s="157"/>
      <c r="I35" s="79"/>
      <c r="J35" s="90"/>
    </row>
    <row r="36" spans="2:10" ht="13.2">
      <c r="B36" s="46"/>
      <c r="C36" s="158"/>
      <c r="D36" s="152"/>
      <c r="E36" s="249"/>
      <c r="F36" s="249"/>
      <c r="G36" s="152"/>
      <c r="H36" s="157"/>
      <c r="I36" s="79"/>
      <c r="J36" s="90"/>
    </row>
    <row r="37" spans="2:10" ht="13.2">
      <c r="B37" s="46"/>
      <c r="C37" s="153"/>
      <c r="D37" s="154"/>
      <c r="E37" s="269"/>
      <c r="F37" s="269"/>
      <c r="G37" s="154"/>
      <c r="H37" s="76"/>
      <c r="I37" s="161"/>
      <c r="J37" s="100"/>
    </row>
    <row r="38" spans="2:10" ht="13.2">
      <c r="B38" s="46"/>
      <c r="C38" s="141"/>
      <c r="D38" s="141"/>
      <c r="E38" s="243"/>
      <c r="F38" s="243"/>
      <c r="G38" s="141"/>
      <c r="H38" s="132"/>
      <c r="I38" s="142"/>
      <c r="J38" s="90"/>
    </row>
    <row r="39" spans="2:10">
      <c r="B39" s="236" t="s">
        <v>68</v>
      </c>
      <c r="C39" s="237"/>
      <c r="D39" s="237"/>
      <c r="E39" s="238"/>
      <c r="F39" s="2"/>
      <c r="G39" s="237" t="s">
        <v>5</v>
      </c>
      <c r="H39" s="237"/>
      <c r="I39" s="237"/>
      <c r="J39" s="238"/>
    </row>
    <row r="40" spans="2:10">
      <c r="B40" s="261"/>
      <c r="C40" s="239"/>
      <c r="D40" s="239"/>
      <c r="E40" s="240"/>
      <c r="F40" s="55"/>
      <c r="G40" s="93"/>
      <c r="H40" s="93"/>
      <c r="I40" s="93"/>
      <c r="J40" s="94"/>
    </row>
    <row r="41" spans="2:10">
      <c r="B41" s="262"/>
      <c r="C41" s="241"/>
      <c r="D41" s="241"/>
      <c r="E41" s="242"/>
      <c r="F41" s="56"/>
      <c r="G41" s="71"/>
      <c r="H41" s="71"/>
      <c r="I41" s="71"/>
      <c r="J41" s="72"/>
    </row>
    <row r="42" spans="2:10">
      <c r="B42" s="262"/>
      <c r="C42" s="241"/>
      <c r="D42" s="241"/>
      <c r="E42" s="242"/>
      <c r="F42" s="56"/>
      <c r="G42" s="71"/>
      <c r="H42" s="71"/>
      <c r="I42" s="71"/>
      <c r="J42" s="72"/>
    </row>
    <row r="43" spans="2:10">
      <c r="B43" s="262"/>
      <c r="C43" s="241"/>
      <c r="D43" s="241"/>
      <c r="E43" s="242"/>
      <c r="F43" s="56"/>
      <c r="G43" s="71"/>
      <c r="H43" s="71"/>
      <c r="I43" s="71"/>
      <c r="J43" s="72"/>
    </row>
    <row r="44" spans="2:10" ht="12.75" customHeight="1">
      <c r="B44" s="263" t="s">
        <v>109</v>
      </c>
      <c r="C44" s="169"/>
      <c r="D44" s="169"/>
      <c r="E44" s="170"/>
      <c r="F44" s="56"/>
      <c r="G44" s="169"/>
      <c r="H44" s="169"/>
      <c r="I44" s="169"/>
      <c r="J44" s="170"/>
    </row>
    <row r="45" spans="2:10">
      <c r="B45" s="258" t="s">
        <v>95</v>
      </c>
      <c r="C45" s="259"/>
      <c r="D45" s="259"/>
      <c r="E45" s="260"/>
      <c r="F45" s="86"/>
      <c r="G45" s="255"/>
      <c r="H45" s="256"/>
      <c r="I45" s="256"/>
      <c r="J45" s="257"/>
    </row>
  </sheetData>
  <mergeCells count="40">
    <mergeCell ref="B8:E8"/>
    <mergeCell ref="G8:J8"/>
    <mergeCell ref="G2:J2"/>
    <mergeCell ref="G3:J3"/>
    <mergeCell ref="B4:J4"/>
    <mergeCell ref="B5:J5"/>
    <mergeCell ref="B6:J6"/>
    <mergeCell ref="E23:F23"/>
    <mergeCell ref="E15:F15"/>
    <mergeCell ref="B11:C11"/>
    <mergeCell ref="B12:C12"/>
    <mergeCell ref="B13:C13"/>
    <mergeCell ref="B14:D14"/>
    <mergeCell ref="E16:F16"/>
    <mergeCell ref="E18:F18"/>
    <mergeCell ref="E19:F19"/>
    <mergeCell ref="E20:F20"/>
    <mergeCell ref="E22:F22"/>
    <mergeCell ref="E35:F35"/>
    <mergeCell ref="E24:F24"/>
    <mergeCell ref="E25:F25"/>
    <mergeCell ref="E26:F26"/>
    <mergeCell ref="E27:F27"/>
    <mergeCell ref="E28:F28"/>
    <mergeCell ref="E29:F29"/>
    <mergeCell ref="E30:F30"/>
    <mergeCell ref="E31:F31"/>
    <mergeCell ref="E32:F32"/>
    <mergeCell ref="E33:F33"/>
    <mergeCell ref="E34:F34"/>
    <mergeCell ref="B45:E45"/>
    <mergeCell ref="G45:J45"/>
    <mergeCell ref="E36:F36"/>
    <mergeCell ref="E37:F37"/>
    <mergeCell ref="E38:F38"/>
    <mergeCell ref="B39:E39"/>
    <mergeCell ref="G39:J39"/>
    <mergeCell ref="B40:E43"/>
    <mergeCell ref="B44:E44"/>
    <mergeCell ref="G44:J44"/>
  </mergeCells>
  <hyperlinks>
    <hyperlink ref="E13" r:id="rId1" xr:uid="{C24B7788-B14C-4681-9011-6FDA05EC05B9}"/>
  </hyperlinks>
  <printOptions horizontalCentered="1"/>
  <pageMargins left="0.19685039370078741" right="0.19685039370078741" top="0.39370078740157483" bottom="0.19685039370078741" header="0" footer="0"/>
  <pageSetup scale="80" orientation="portrait" r:id="rId2"/>
  <headerFooter alignWithMargins="0">
    <oddFooter>&amp;R&amp;P/&amp;N</oddFooter>
  </headerFooter>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6</vt:i4>
      </vt:variant>
    </vt:vector>
  </HeadingPairs>
  <TitlesOfParts>
    <vt:vector size="9" baseType="lpstr">
      <vt:lpstr>CFE</vt:lpstr>
      <vt:lpstr>Proveedor</vt:lpstr>
      <vt:lpstr>Entregas</vt:lpstr>
      <vt:lpstr>CFE!Área_de_impresión</vt:lpstr>
      <vt:lpstr>Entregas!Área_de_impresión</vt:lpstr>
      <vt:lpstr>Proveedor!Área_de_impresión</vt:lpstr>
      <vt:lpstr>CFE!Títulos_a_imprimir</vt:lpstr>
      <vt:lpstr>Entregas!Títulos_a_imprimir</vt:lpstr>
      <vt:lpstr>Proveedor!Títulos_a_imprimir</vt:lpstr>
    </vt:vector>
  </TitlesOfParts>
  <Company>SADEMEX INGENIERIA Y CONSTRUCCION SA DE CV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SADEMEX</dc:creator>
  <cp:lastModifiedBy>Mauricio  Ubaldo</cp:lastModifiedBy>
  <cp:lastPrinted>2024-02-28T20:48:09Z</cp:lastPrinted>
  <dcterms:created xsi:type="dcterms:W3CDTF">2003-07-21T21:43:18Z</dcterms:created>
  <dcterms:modified xsi:type="dcterms:W3CDTF">2024-03-19T15:24:47Z</dcterms:modified>
</cp:coreProperties>
</file>