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jangles/Documents/CS/are_you_the_one/"/>
    </mc:Choice>
  </mc:AlternateContent>
  <xr:revisionPtr revIDLastSave="0" documentId="13_ncr:1_{D94E5489-0069-6B4D-88F3-077DD0FD8251}" xr6:coauthVersionLast="47" xr6:coauthVersionMax="47" xr10:uidLastSave="{00000000-0000-0000-0000-000000000000}"/>
  <bookViews>
    <workbookView xWindow="380" yWindow="500" windowWidth="28040" windowHeight="16940" activeTab="1" xr2:uid="{C0B1479F-55C8-FE48-A058-0BF45B8A0942}"/>
  </bookViews>
  <sheets>
    <sheet name="progress_season_1" sheetId="2" r:id="rId1"/>
    <sheet name="S1" sheetId="1" r:id="rId2"/>
  </sheets>
  <definedNames>
    <definedName name="ExternalData_1" localSheetId="0" hidden="1">progress_season_1!$A$1:$E$91</definedName>
    <definedName name="_xlnm.Print_Area" localSheetId="1">'S1'!$A$1:$M$29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C34" i="1"/>
  <c r="K43" i="1"/>
  <c r="J42" i="1"/>
  <c r="I41" i="1"/>
  <c r="L41" i="1" s="1"/>
  <c r="M41" i="1" s="1"/>
  <c r="H40" i="1"/>
  <c r="G39" i="1"/>
  <c r="F38" i="1"/>
  <c r="E37" i="1"/>
  <c r="E44" i="1" s="1"/>
  <c r="E45" i="1" s="1"/>
  <c r="D36" i="1"/>
  <c r="C35" i="1"/>
  <c r="J43" i="1"/>
  <c r="I43" i="1"/>
  <c r="H43" i="1"/>
  <c r="G43" i="1"/>
  <c r="F43" i="1"/>
  <c r="E43" i="1"/>
  <c r="D43" i="1"/>
  <c r="C43" i="1"/>
  <c r="B43" i="1"/>
  <c r="L43" i="1" s="1"/>
  <c r="M43" i="1" s="1"/>
  <c r="K42" i="1"/>
  <c r="I42" i="1"/>
  <c r="H42" i="1"/>
  <c r="G42" i="1"/>
  <c r="F42" i="1"/>
  <c r="E42" i="1"/>
  <c r="D42" i="1"/>
  <c r="L42" i="1" s="1"/>
  <c r="M42" i="1" s="1"/>
  <c r="C42" i="1"/>
  <c r="B42" i="1"/>
  <c r="K41" i="1"/>
  <c r="J41" i="1"/>
  <c r="H41" i="1"/>
  <c r="G41" i="1"/>
  <c r="F41" i="1"/>
  <c r="E41" i="1"/>
  <c r="D41" i="1"/>
  <c r="C41" i="1"/>
  <c r="B41" i="1"/>
  <c r="K40" i="1"/>
  <c r="J40" i="1"/>
  <c r="I40" i="1"/>
  <c r="G40" i="1"/>
  <c r="F40" i="1"/>
  <c r="E40" i="1"/>
  <c r="D40" i="1"/>
  <c r="C40" i="1"/>
  <c r="B40" i="1"/>
  <c r="K39" i="1"/>
  <c r="J39" i="1"/>
  <c r="I39" i="1"/>
  <c r="H39" i="1"/>
  <c r="F39" i="1"/>
  <c r="E39" i="1"/>
  <c r="D39" i="1"/>
  <c r="C39" i="1"/>
  <c r="B39" i="1"/>
  <c r="L39" i="1" s="1"/>
  <c r="M39" i="1" s="1"/>
  <c r="K38" i="1"/>
  <c r="J38" i="1"/>
  <c r="I38" i="1"/>
  <c r="H38" i="1"/>
  <c r="G38" i="1"/>
  <c r="E38" i="1"/>
  <c r="D38" i="1"/>
  <c r="C38" i="1"/>
  <c r="B38" i="1"/>
  <c r="K37" i="1"/>
  <c r="J37" i="1"/>
  <c r="I37" i="1"/>
  <c r="H37" i="1"/>
  <c r="G37" i="1"/>
  <c r="F37" i="1"/>
  <c r="D37" i="1"/>
  <c r="C37" i="1"/>
  <c r="B37" i="1"/>
  <c r="K36" i="1"/>
  <c r="J36" i="1"/>
  <c r="I36" i="1"/>
  <c r="H36" i="1"/>
  <c r="G36" i="1"/>
  <c r="F36" i="1"/>
  <c r="E36" i="1"/>
  <c r="C36" i="1"/>
  <c r="B36" i="1"/>
  <c r="K35" i="1"/>
  <c r="J35" i="1"/>
  <c r="J44" i="1" s="1"/>
  <c r="J45" i="1" s="1"/>
  <c r="I35" i="1"/>
  <c r="H35" i="1"/>
  <c r="G35" i="1"/>
  <c r="F35" i="1"/>
  <c r="F44" i="1" s="1"/>
  <c r="F45" i="1" s="1"/>
  <c r="E35" i="1"/>
  <c r="D35" i="1"/>
  <c r="B35" i="1"/>
  <c r="L35" i="1" s="1"/>
  <c r="M35" i="1" s="1"/>
  <c r="K34" i="1"/>
  <c r="J34" i="1"/>
  <c r="I34" i="1"/>
  <c r="H34" i="1"/>
  <c r="H44" i="1" s="1"/>
  <c r="H45" i="1" s="1"/>
  <c r="G34" i="1"/>
  <c r="F34" i="1"/>
  <c r="E34" i="1"/>
  <c r="D34" i="1"/>
  <c r="L34" i="1" s="1"/>
  <c r="M34" i="1" s="1"/>
  <c r="D44" i="1"/>
  <c r="D45" i="1" s="1"/>
  <c r="G44" i="1"/>
  <c r="G45" i="1" s="1"/>
  <c r="C44" i="1"/>
  <c r="C45" i="1" s="1"/>
  <c r="I44" i="1"/>
  <c r="I45" i="1" s="1"/>
  <c r="K44" i="1"/>
  <c r="K45" i="1" s="1"/>
  <c r="M19" i="1"/>
  <c r="M20" i="1"/>
  <c r="M21" i="1"/>
  <c r="M22" i="1"/>
  <c r="M23" i="1"/>
  <c r="M24" i="1"/>
  <c r="M25" i="1"/>
  <c r="M26" i="1"/>
  <c r="M27" i="1"/>
  <c r="M18" i="1"/>
  <c r="C29" i="1"/>
  <c r="D29" i="1"/>
  <c r="E29" i="1"/>
  <c r="F29" i="1"/>
  <c r="G29" i="1"/>
  <c r="H29" i="1"/>
  <c r="I29" i="1"/>
  <c r="J29" i="1"/>
  <c r="K29" i="1"/>
  <c r="B29" i="1"/>
  <c r="B19" i="1"/>
  <c r="B21" i="1"/>
  <c r="B22" i="1"/>
  <c r="B24" i="1"/>
  <c r="B25" i="1"/>
  <c r="B26" i="1"/>
  <c r="B27" i="1"/>
  <c r="B23" i="1"/>
  <c r="K23" i="1"/>
  <c r="J23" i="1"/>
  <c r="I23" i="1"/>
  <c r="H23" i="1"/>
  <c r="F23" i="1"/>
  <c r="E23" i="1"/>
  <c r="C23" i="1"/>
  <c r="D27" i="1"/>
  <c r="D26" i="1"/>
  <c r="D25" i="1"/>
  <c r="D24" i="1"/>
  <c r="D23" i="1"/>
  <c r="D22" i="1"/>
  <c r="D21" i="1"/>
  <c r="D19" i="1"/>
  <c r="D18" i="1"/>
  <c r="D20" i="1"/>
  <c r="B20" i="1"/>
  <c r="C20" i="1"/>
  <c r="E20" i="1"/>
  <c r="F20" i="1"/>
  <c r="H20" i="1"/>
  <c r="I20" i="1"/>
  <c r="J20" i="1"/>
  <c r="K20" i="1"/>
  <c r="G18" i="1"/>
  <c r="G19" i="1"/>
  <c r="G21" i="1"/>
  <c r="G22" i="1"/>
  <c r="G24" i="1"/>
  <c r="G25" i="1"/>
  <c r="G26" i="1"/>
  <c r="G27" i="1"/>
  <c r="C21" i="1"/>
  <c r="C22" i="1"/>
  <c r="C24" i="1"/>
  <c r="C25" i="1"/>
  <c r="C26" i="1"/>
  <c r="C27" i="1"/>
  <c r="C18" i="1"/>
  <c r="E18" i="1"/>
  <c r="E19" i="1"/>
  <c r="E22" i="1"/>
  <c r="E24" i="1"/>
  <c r="E25" i="1"/>
  <c r="E26" i="1"/>
  <c r="E27" i="1"/>
  <c r="F18" i="1"/>
  <c r="F19" i="1"/>
  <c r="F21" i="1"/>
  <c r="F24" i="1"/>
  <c r="F25" i="1"/>
  <c r="F26" i="1"/>
  <c r="F27" i="1"/>
  <c r="H18" i="1"/>
  <c r="H19" i="1"/>
  <c r="H21" i="1"/>
  <c r="H22" i="1"/>
  <c r="H25" i="1"/>
  <c r="H26" i="1"/>
  <c r="H27" i="1"/>
  <c r="I18" i="1"/>
  <c r="I19" i="1"/>
  <c r="I21" i="1"/>
  <c r="I22" i="1"/>
  <c r="I24" i="1"/>
  <c r="I26" i="1"/>
  <c r="I27" i="1"/>
  <c r="J18" i="1"/>
  <c r="J19" i="1"/>
  <c r="J21" i="1"/>
  <c r="J22" i="1"/>
  <c r="J24" i="1"/>
  <c r="J25" i="1"/>
  <c r="J27" i="1"/>
  <c r="K18" i="1"/>
  <c r="K19" i="1"/>
  <c r="K21" i="1"/>
  <c r="K22" i="1"/>
  <c r="K24" i="1"/>
  <c r="K25" i="1"/>
  <c r="K26" i="1"/>
  <c r="G23" i="1"/>
  <c r="R21" i="1"/>
  <c r="S20" i="1"/>
  <c r="R20" i="1"/>
  <c r="P21" i="1"/>
  <c r="P22" i="1"/>
  <c r="O22" i="1"/>
  <c r="O20" i="1"/>
  <c r="P20" i="1"/>
  <c r="N20" i="1"/>
  <c r="N24" i="1"/>
  <c r="O21" i="1"/>
  <c r="N18" i="1"/>
  <c r="K27" i="1"/>
  <c r="J26" i="1"/>
  <c r="I25" i="1"/>
  <c r="H24" i="1"/>
  <c r="F22" i="1"/>
  <c r="E21" i="1"/>
  <c r="C19" i="1"/>
  <c r="B18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4" i="1"/>
  <c r="J4" i="1"/>
  <c r="I4" i="1"/>
  <c r="H4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4" i="1"/>
  <c r="E4" i="1"/>
  <c r="D4" i="1"/>
  <c r="C4" i="1"/>
  <c r="B4" i="1"/>
  <c r="K3" i="1"/>
  <c r="J3" i="1"/>
  <c r="I3" i="1"/>
  <c r="H3" i="1"/>
  <c r="F3" i="1"/>
  <c r="E3" i="1"/>
  <c r="D3" i="1"/>
  <c r="C3" i="1"/>
  <c r="B3" i="1"/>
  <c r="K5" i="1"/>
  <c r="J5" i="1"/>
  <c r="I5" i="1"/>
  <c r="I13" i="1" s="1"/>
  <c r="H5" i="1"/>
  <c r="F5" i="1"/>
  <c r="E5" i="1"/>
  <c r="D5" i="1"/>
  <c r="C5" i="1"/>
  <c r="B5" i="1"/>
  <c r="G12" i="1"/>
  <c r="G11" i="1"/>
  <c r="G10" i="1"/>
  <c r="G9" i="1"/>
  <c r="G8" i="1"/>
  <c r="G7" i="1"/>
  <c r="G6" i="1"/>
  <c r="G4" i="1"/>
  <c r="G3" i="1"/>
  <c r="J13" i="1"/>
  <c r="K13" i="1"/>
  <c r="L37" i="1" l="1"/>
  <c r="M37" i="1" s="1"/>
  <c r="B44" i="1"/>
  <c r="B45" i="1" s="1"/>
  <c r="L36" i="1"/>
  <c r="M36" i="1" s="1"/>
  <c r="L38" i="1"/>
  <c r="M38" i="1" s="1"/>
  <c r="L40" i="1"/>
  <c r="M40" i="1" s="1"/>
  <c r="L8" i="1"/>
  <c r="F13" i="1"/>
  <c r="L10" i="1"/>
  <c r="L12" i="1"/>
  <c r="L6" i="1"/>
  <c r="L11" i="1"/>
  <c r="B28" i="1"/>
  <c r="G28" i="1"/>
  <c r="L19" i="1"/>
  <c r="L24" i="1"/>
  <c r="L21" i="1"/>
  <c r="L25" i="1"/>
  <c r="E28" i="1"/>
  <c r="L26" i="1"/>
  <c r="L23" i="1"/>
  <c r="D28" i="1"/>
  <c r="L20" i="1"/>
  <c r="L7" i="1"/>
  <c r="L4" i="1"/>
  <c r="E13" i="1"/>
  <c r="L9" i="1"/>
  <c r="B13" i="1"/>
  <c r="D13" i="1"/>
  <c r="C13" i="1"/>
  <c r="H13" i="1"/>
  <c r="L3" i="1"/>
  <c r="L5" i="1"/>
  <c r="G13" i="1"/>
  <c r="C28" i="1" l="1"/>
  <c r="L27" i="1"/>
  <c r="H28" i="1"/>
  <c r="F28" i="1"/>
  <c r="L22" i="1"/>
  <c r="J28" i="1"/>
  <c r="L18" i="1"/>
  <c r="K28" i="1"/>
  <c r="I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tc={49DF3FEA-C9F3-E640-B39D-C9BB0B97BACA}</author>
  </authors>
  <commentList>
    <comment ref="N24" authorId="0" shapeId="0" xr:uid="{49DF3FEA-C9F3-E640-B39D-C9BB0B97BA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 cells D18,D19,D21:D27 made all of the totals in column L = 100% except for L23 (and D28).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2A615-E294-924E-8F94-9A9A659CDF8E}" keepAlive="1" name="Query - progress_season_1" description="Connection to the 'progress_season_1' query in the workbook." type="5" refreshedVersion="8" background="1" saveData="1">
    <dbPr connection="Provider=Microsoft.Mashup.OleDb.1;Data Source=$Workbook$;Location=progress_season_1;Extended Properties=&quot;&quot;" command="SELECT * FROM [progress_season_1]"/>
  </connection>
</connections>
</file>

<file path=xl/sharedStrings.xml><?xml version="1.0" encoding="utf-8"?>
<sst xmlns="http://schemas.openxmlformats.org/spreadsheetml/2006/main" count="352" uniqueCount="37">
  <si>
    <t>guy</t>
  </si>
  <si>
    <t>ceremony</t>
  </si>
  <si>
    <t>girl</t>
  </si>
  <si>
    <t>status</t>
  </si>
  <si>
    <t>season</t>
  </si>
  <si>
    <t>Adam</t>
  </si>
  <si>
    <t>Brittany</t>
  </si>
  <si>
    <t>Not A Match</t>
  </si>
  <si>
    <t>Shanley</t>
  </si>
  <si>
    <t>Unconfirmed Perfect Match</t>
  </si>
  <si>
    <t>Amber</t>
  </si>
  <si>
    <t>Ashleigh</t>
  </si>
  <si>
    <t>Confirmed Perfect Match</t>
  </si>
  <si>
    <t>Chris S.</t>
  </si>
  <si>
    <t>Simone</t>
  </si>
  <si>
    <t>Paige</t>
  </si>
  <si>
    <t>Jacy</t>
  </si>
  <si>
    <t>Chris T.</t>
  </si>
  <si>
    <t>Jessica</t>
  </si>
  <si>
    <t>Dillan</t>
  </si>
  <si>
    <t>Coleysia</t>
  </si>
  <si>
    <t>Dre</t>
  </si>
  <si>
    <t>Ethan</t>
  </si>
  <si>
    <t>Kayla</t>
  </si>
  <si>
    <t>John</t>
  </si>
  <si>
    <t>Joey</t>
  </si>
  <si>
    <t>Ryan</t>
  </si>
  <si>
    <t>Wes</t>
  </si>
  <si>
    <t>TOTAL</t>
  </si>
  <si>
    <t>Going into 1st Ceremony, after Truth Booth</t>
  </si>
  <si>
    <t xml:space="preserve"> - We know Chris T. &amp; Shanley have probability of 0 after Truth Booth.</t>
  </si>
  <si>
    <t xml:space="preserve"> - So, all of their other matches now have a 1/9 probability (since they're all still equal).</t>
  </si>
  <si>
    <t xml:space="preserve"> - Everyone else had an equal probability of 1/10.</t>
  </si>
  <si>
    <r>
      <t xml:space="preserve"> - But the increased probabilities for (Chris T. &amp; Not Shanley) and (Shanley &amp; Not Chris T.) matches means that all of the other matches </t>
    </r>
    <r>
      <rPr>
        <i/>
        <sz val="12"/>
        <color theme="1"/>
        <rFont val="Calibri"/>
        <family val="2"/>
        <scheme val="minor"/>
      </rPr>
      <t>decreased</t>
    </r>
    <r>
      <rPr>
        <sz val="12"/>
        <color theme="1"/>
        <rFont val="Calibri"/>
        <family val="2"/>
        <scheme val="minor"/>
      </rPr>
      <t xml:space="preserve"> in probability by the increase from 1/10 to 1/9 spread evenly among the other 9.</t>
    </r>
  </si>
  <si>
    <t xml:space="preserve"> = matched for ceremony</t>
  </si>
  <si>
    <t xml:space="preserve"> 2 correct matches were found</t>
  </si>
  <si>
    <t>After ceremony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</si>
</sst>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7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quotePrefix="1"/>
    <xf numFmtId="0" fontId="0" fillId="4" borderId="0" xfId="0" applyFill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10" fontId="0" fillId="6" borderId="0" xfId="1" applyNumberFormat="1" applyFont="1" applyFill="1"/>
    <xf numFmtId="10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64" fontId="0" fillId="4" borderId="1" xfId="0" applyNumberFormat="1" applyFill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5" fillId="5" borderId="1" xfId="0" applyNumberFormat="1" applyFont="1" applyFill="1" applyBorder="1"/>
    <xf numFmtId="164" fontId="0" fillId="9" borderId="1" xfId="0" applyNumberFormat="1" applyFill="1" applyBorder="1"/>
    <xf numFmtId="164" fontId="6" fillId="7" borderId="1" xfId="2" applyNumberFormat="1" applyBorder="1"/>
    <xf numFmtId="164" fontId="5" fillId="8" borderId="1" xfId="0" applyNumberFormat="1" applyFont="1" applyFill="1" applyBorder="1"/>
  </cellXfs>
  <cellStyles count="3">
    <cellStyle name="Bad" xfId="2" builtinId="27"/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Goodman" id="{1F231DC0-8028-F440-B363-265B7E938380}" userId="1cd6364768bfcdc3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122882-636C-9F4C-88BF-268788A60522}" autoFormatId="16" applyNumberFormats="0" applyBorderFormats="0" applyFontFormats="0" applyPatternFormats="0" applyAlignmentFormats="0" applyWidthHeightFormats="0">
  <queryTableRefresh nextId="6">
    <queryTableFields count="5">
      <queryTableField id="1" name="guy" tableColumnId="1"/>
      <queryTableField id="2" name="ceremony" tableColumnId="2"/>
      <queryTableField id="3" name="girl" tableColumnId="3"/>
      <queryTableField id="4" name="status" tableColumnId="4"/>
      <queryTableField id="5" name="seas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257CD-50FB-F747-AB5A-D991F52D3F07}" name="progress_season_1" displayName="progress_season_1" ref="A1:E91" tableType="queryTable" totalsRowShown="0">
  <autoFilter ref="A1:E91" xr:uid="{1C1257CD-50FB-F747-AB5A-D991F52D3F07}">
    <filterColumn colId="1">
      <filters>
        <filter val="1"/>
      </filters>
    </filterColumn>
  </autoFilter>
  <tableColumns count="5">
    <tableColumn id="1" xr3:uid="{408641AE-4E98-B540-8002-430CA5CD35DC}" uniqueName="1" name="guy" queryTableFieldId="1" dataDxfId="6"/>
    <tableColumn id="2" xr3:uid="{09C3B390-7F9C-EF4A-BA30-34F2BD7F4501}" uniqueName="2" name="ceremony" queryTableFieldId="2"/>
    <tableColumn id="3" xr3:uid="{60DA8C63-6CA2-7E4C-BD5C-1369CC55B381}" uniqueName="3" name="girl" queryTableFieldId="3" dataDxfId="5"/>
    <tableColumn id="4" xr3:uid="{DADBA456-AA94-0346-BE2E-E32A8B7C12C5}" uniqueName="4" name="status" queryTableFieldId="4" dataDxfId="4"/>
    <tableColumn id="5" xr3:uid="{836338AF-5C3A-1641-A276-3C70E999AF21}" uniqueName="5" name="seas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4" dT="2024-01-10T21:13:59.68" personId="{1F231DC0-8028-F440-B363-265B7E938380}" id="{49DF3FEA-C9F3-E640-B39D-C9BB0B97BACA}">
    <text>This in cells D18,D19,D21:D27 made all of the totals in column L = 100% except for L23 (and D28).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1039-6AF5-854A-9EDC-B9DE17DEED4F}">
  <dimension ref="A1:E91"/>
  <sheetViews>
    <sheetView workbookViewId="0">
      <selection activeCell="D83" sqref="D83"/>
    </sheetView>
  </sheetViews>
  <sheetFormatPr baseColWidth="10" defaultRowHeight="16" x14ac:dyDescent="0.2"/>
  <cols>
    <col min="1" max="1" width="7.1640625" bestFit="1" customWidth="1"/>
    <col min="2" max="2" width="11.83203125" bestFit="1" customWidth="1"/>
    <col min="3" max="3" width="8.1640625" bestFit="1" customWidth="1"/>
    <col min="4" max="4" width="24.1640625" bestFit="1" customWidth="1"/>
    <col min="5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 t="s">
        <v>7</v>
      </c>
      <c r="E2">
        <v>1</v>
      </c>
    </row>
    <row r="3" spans="1:5" hidden="1" x14ac:dyDescent="0.2">
      <c r="A3" t="s">
        <v>5</v>
      </c>
      <c r="B3">
        <v>2</v>
      </c>
      <c r="C3" t="s">
        <v>8</v>
      </c>
      <c r="D3" t="s">
        <v>9</v>
      </c>
      <c r="E3">
        <v>1</v>
      </c>
    </row>
    <row r="4" spans="1:5" hidden="1" x14ac:dyDescent="0.2">
      <c r="A4" t="s">
        <v>5</v>
      </c>
      <c r="B4">
        <v>3</v>
      </c>
      <c r="C4" t="s">
        <v>6</v>
      </c>
      <c r="D4" t="s">
        <v>7</v>
      </c>
      <c r="E4">
        <v>1</v>
      </c>
    </row>
    <row r="5" spans="1:5" hidden="1" x14ac:dyDescent="0.2">
      <c r="A5" t="s">
        <v>5</v>
      </c>
      <c r="B5">
        <v>4</v>
      </c>
      <c r="C5" t="s">
        <v>10</v>
      </c>
      <c r="D5" t="s">
        <v>7</v>
      </c>
      <c r="E5">
        <v>1</v>
      </c>
    </row>
    <row r="6" spans="1:5" hidden="1" x14ac:dyDescent="0.2">
      <c r="A6" t="s">
        <v>5</v>
      </c>
      <c r="B6">
        <v>5</v>
      </c>
      <c r="C6" t="s">
        <v>8</v>
      </c>
      <c r="D6" t="s">
        <v>9</v>
      </c>
      <c r="E6">
        <v>1</v>
      </c>
    </row>
    <row r="7" spans="1:5" hidden="1" x14ac:dyDescent="0.2">
      <c r="A7" t="s">
        <v>5</v>
      </c>
      <c r="B7">
        <v>6</v>
      </c>
      <c r="C7" t="s">
        <v>11</v>
      </c>
      <c r="D7" t="s">
        <v>7</v>
      </c>
      <c r="E7">
        <v>1</v>
      </c>
    </row>
    <row r="8" spans="1:5" hidden="1" x14ac:dyDescent="0.2">
      <c r="A8" t="s">
        <v>5</v>
      </c>
      <c r="B8">
        <v>7</v>
      </c>
      <c r="C8" t="s">
        <v>8</v>
      </c>
      <c r="D8" t="s">
        <v>9</v>
      </c>
      <c r="E8">
        <v>1</v>
      </c>
    </row>
    <row r="9" spans="1:5" hidden="1" x14ac:dyDescent="0.2">
      <c r="A9" t="s">
        <v>5</v>
      </c>
      <c r="B9">
        <v>8</v>
      </c>
      <c r="C9" t="s">
        <v>8</v>
      </c>
      <c r="D9" t="s">
        <v>9</v>
      </c>
      <c r="E9">
        <v>1</v>
      </c>
    </row>
    <row r="10" spans="1:5" hidden="1" x14ac:dyDescent="0.2">
      <c r="A10" t="s">
        <v>5</v>
      </c>
      <c r="B10">
        <v>9</v>
      </c>
      <c r="C10" t="s">
        <v>8</v>
      </c>
      <c r="D10" t="s">
        <v>12</v>
      </c>
      <c r="E10">
        <v>1</v>
      </c>
    </row>
    <row r="11" spans="1:5" x14ac:dyDescent="0.2">
      <c r="A11" t="s">
        <v>13</v>
      </c>
      <c r="B11">
        <v>1</v>
      </c>
      <c r="C11" t="s">
        <v>11</v>
      </c>
      <c r="D11" t="s">
        <v>7</v>
      </c>
      <c r="E11">
        <v>1</v>
      </c>
    </row>
    <row r="12" spans="1:5" hidden="1" x14ac:dyDescent="0.2">
      <c r="A12" t="s">
        <v>13</v>
      </c>
      <c r="B12">
        <v>2</v>
      </c>
      <c r="C12" t="s">
        <v>14</v>
      </c>
      <c r="D12" t="s">
        <v>7</v>
      </c>
      <c r="E12">
        <v>1</v>
      </c>
    </row>
    <row r="13" spans="1:5" hidden="1" x14ac:dyDescent="0.2">
      <c r="A13" t="s">
        <v>13</v>
      </c>
      <c r="B13">
        <v>3</v>
      </c>
      <c r="C13" t="s">
        <v>15</v>
      </c>
      <c r="D13" t="s">
        <v>7</v>
      </c>
      <c r="E13">
        <v>1</v>
      </c>
    </row>
    <row r="14" spans="1:5" hidden="1" x14ac:dyDescent="0.2">
      <c r="A14" t="s">
        <v>13</v>
      </c>
      <c r="B14">
        <v>4</v>
      </c>
      <c r="C14" t="s">
        <v>15</v>
      </c>
      <c r="D14" t="s">
        <v>7</v>
      </c>
      <c r="E14">
        <v>1</v>
      </c>
    </row>
    <row r="15" spans="1:5" hidden="1" x14ac:dyDescent="0.2">
      <c r="A15" t="s">
        <v>13</v>
      </c>
      <c r="B15">
        <v>5</v>
      </c>
      <c r="C15" t="s">
        <v>14</v>
      </c>
      <c r="D15" t="s">
        <v>7</v>
      </c>
      <c r="E15">
        <v>1</v>
      </c>
    </row>
    <row r="16" spans="1:5" hidden="1" x14ac:dyDescent="0.2">
      <c r="A16" t="s">
        <v>13</v>
      </c>
      <c r="B16">
        <v>6</v>
      </c>
      <c r="C16" t="s">
        <v>6</v>
      </c>
      <c r="D16" t="s">
        <v>7</v>
      </c>
      <c r="E16">
        <v>1</v>
      </c>
    </row>
    <row r="17" spans="1:5" hidden="1" x14ac:dyDescent="0.2">
      <c r="A17" t="s">
        <v>13</v>
      </c>
      <c r="B17">
        <v>7</v>
      </c>
      <c r="C17" t="s">
        <v>16</v>
      </c>
      <c r="D17" t="s">
        <v>9</v>
      </c>
      <c r="E17">
        <v>1</v>
      </c>
    </row>
    <row r="18" spans="1:5" hidden="1" x14ac:dyDescent="0.2">
      <c r="A18" t="s">
        <v>13</v>
      </c>
      <c r="B18">
        <v>8</v>
      </c>
      <c r="C18" t="s">
        <v>11</v>
      </c>
      <c r="D18" t="s">
        <v>7</v>
      </c>
      <c r="E18">
        <v>1</v>
      </c>
    </row>
    <row r="19" spans="1:5" hidden="1" x14ac:dyDescent="0.2">
      <c r="A19" t="s">
        <v>13</v>
      </c>
      <c r="B19">
        <v>9</v>
      </c>
      <c r="C19" t="s">
        <v>16</v>
      </c>
      <c r="D19" t="s">
        <v>12</v>
      </c>
      <c r="E19">
        <v>1</v>
      </c>
    </row>
    <row r="20" spans="1:5" x14ac:dyDescent="0.2">
      <c r="A20" t="s">
        <v>17</v>
      </c>
      <c r="B20">
        <v>1</v>
      </c>
      <c r="C20" t="s">
        <v>18</v>
      </c>
      <c r="D20" t="s">
        <v>7</v>
      </c>
      <c r="E20">
        <v>1</v>
      </c>
    </row>
    <row r="21" spans="1:5" hidden="1" x14ac:dyDescent="0.2">
      <c r="A21" t="s">
        <v>17</v>
      </c>
      <c r="B21">
        <v>2</v>
      </c>
      <c r="C21" t="s">
        <v>15</v>
      </c>
      <c r="D21" t="s">
        <v>9</v>
      </c>
      <c r="E21">
        <v>1</v>
      </c>
    </row>
    <row r="22" spans="1:5" hidden="1" x14ac:dyDescent="0.2">
      <c r="A22" t="s">
        <v>17</v>
      </c>
      <c r="B22">
        <v>3</v>
      </c>
      <c r="C22" t="s">
        <v>14</v>
      </c>
      <c r="D22" t="s">
        <v>7</v>
      </c>
      <c r="E22">
        <v>1</v>
      </c>
    </row>
    <row r="23" spans="1:5" hidden="1" x14ac:dyDescent="0.2">
      <c r="A23" t="s">
        <v>17</v>
      </c>
      <c r="B23">
        <v>4</v>
      </c>
      <c r="C23" t="s">
        <v>11</v>
      </c>
      <c r="D23" t="s">
        <v>7</v>
      </c>
      <c r="E23">
        <v>1</v>
      </c>
    </row>
    <row r="24" spans="1:5" hidden="1" x14ac:dyDescent="0.2">
      <c r="A24" t="s">
        <v>17</v>
      </c>
      <c r="B24">
        <v>5</v>
      </c>
      <c r="C24" t="s">
        <v>15</v>
      </c>
      <c r="D24" t="s">
        <v>9</v>
      </c>
      <c r="E24">
        <v>1</v>
      </c>
    </row>
    <row r="25" spans="1:5" hidden="1" x14ac:dyDescent="0.2">
      <c r="A25" t="s">
        <v>17</v>
      </c>
      <c r="B25">
        <v>6</v>
      </c>
      <c r="C25" t="s">
        <v>15</v>
      </c>
      <c r="D25" t="s">
        <v>12</v>
      </c>
      <c r="E25">
        <v>1</v>
      </c>
    </row>
    <row r="26" spans="1:5" hidden="1" x14ac:dyDescent="0.2">
      <c r="A26" t="s">
        <v>17</v>
      </c>
      <c r="B26">
        <v>7</v>
      </c>
      <c r="C26" t="s">
        <v>15</v>
      </c>
      <c r="D26" t="s">
        <v>12</v>
      </c>
      <c r="E26">
        <v>1</v>
      </c>
    </row>
    <row r="27" spans="1:5" hidden="1" x14ac:dyDescent="0.2">
      <c r="A27" t="s">
        <v>17</v>
      </c>
      <c r="B27">
        <v>8</v>
      </c>
      <c r="C27" t="s">
        <v>15</v>
      </c>
      <c r="D27" t="s">
        <v>12</v>
      </c>
      <c r="E27">
        <v>1</v>
      </c>
    </row>
    <row r="28" spans="1:5" hidden="1" x14ac:dyDescent="0.2">
      <c r="A28" t="s">
        <v>17</v>
      </c>
      <c r="B28">
        <v>9</v>
      </c>
      <c r="C28" t="s">
        <v>15</v>
      </c>
      <c r="D28" t="s">
        <v>12</v>
      </c>
      <c r="E28">
        <v>1</v>
      </c>
    </row>
    <row r="29" spans="1:5" x14ac:dyDescent="0.2">
      <c r="A29" t="s">
        <v>19</v>
      </c>
      <c r="B29">
        <v>1</v>
      </c>
      <c r="C29" t="s">
        <v>20</v>
      </c>
      <c r="D29" t="s">
        <v>9</v>
      </c>
      <c r="E29">
        <v>1</v>
      </c>
    </row>
    <row r="30" spans="1:5" hidden="1" x14ac:dyDescent="0.2">
      <c r="A30" t="s">
        <v>19</v>
      </c>
      <c r="B30">
        <v>2</v>
      </c>
      <c r="C30" t="s">
        <v>18</v>
      </c>
      <c r="D30" t="s">
        <v>7</v>
      </c>
      <c r="E30">
        <v>1</v>
      </c>
    </row>
    <row r="31" spans="1:5" hidden="1" x14ac:dyDescent="0.2">
      <c r="A31" t="s">
        <v>19</v>
      </c>
      <c r="B31">
        <v>3</v>
      </c>
      <c r="C31" t="s">
        <v>20</v>
      </c>
      <c r="D31" t="s">
        <v>9</v>
      </c>
      <c r="E31">
        <v>1</v>
      </c>
    </row>
    <row r="32" spans="1:5" hidden="1" x14ac:dyDescent="0.2">
      <c r="A32" t="s">
        <v>19</v>
      </c>
      <c r="B32">
        <v>4</v>
      </c>
      <c r="C32" t="s">
        <v>20</v>
      </c>
      <c r="D32" t="s">
        <v>9</v>
      </c>
      <c r="E32">
        <v>1</v>
      </c>
    </row>
    <row r="33" spans="1:5" hidden="1" x14ac:dyDescent="0.2">
      <c r="A33" t="s">
        <v>19</v>
      </c>
      <c r="B33">
        <v>5</v>
      </c>
      <c r="C33" t="s">
        <v>20</v>
      </c>
      <c r="D33" t="s">
        <v>12</v>
      </c>
      <c r="E33">
        <v>1</v>
      </c>
    </row>
    <row r="34" spans="1:5" hidden="1" x14ac:dyDescent="0.2">
      <c r="A34" t="s">
        <v>19</v>
      </c>
      <c r="B34">
        <v>6</v>
      </c>
      <c r="C34" t="s">
        <v>20</v>
      </c>
      <c r="D34" t="s">
        <v>12</v>
      </c>
      <c r="E34">
        <v>1</v>
      </c>
    </row>
    <row r="35" spans="1:5" hidden="1" x14ac:dyDescent="0.2">
      <c r="A35" t="s">
        <v>19</v>
      </c>
      <c r="B35">
        <v>7</v>
      </c>
      <c r="C35" t="s">
        <v>20</v>
      </c>
      <c r="D35" t="s">
        <v>12</v>
      </c>
      <c r="E35">
        <v>1</v>
      </c>
    </row>
    <row r="36" spans="1:5" hidden="1" x14ac:dyDescent="0.2">
      <c r="A36" t="s">
        <v>19</v>
      </c>
      <c r="B36">
        <v>8</v>
      </c>
      <c r="C36" t="s">
        <v>20</v>
      </c>
      <c r="D36" t="s">
        <v>12</v>
      </c>
      <c r="E36">
        <v>1</v>
      </c>
    </row>
    <row r="37" spans="1:5" hidden="1" x14ac:dyDescent="0.2">
      <c r="A37" t="s">
        <v>19</v>
      </c>
      <c r="B37">
        <v>9</v>
      </c>
      <c r="C37" t="s">
        <v>20</v>
      </c>
      <c r="D37" t="s">
        <v>12</v>
      </c>
      <c r="E37">
        <v>1</v>
      </c>
    </row>
    <row r="38" spans="1:5" x14ac:dyDescent="0.2">
      <c r="A38" t="s">
        <v>21</v>
      </c>
      <c r="B38">
        <v>1</v>
      </c>
      <c r="C38" t="s">
        <v>16</v>
      </c>
      <c r="D38" t="s">
        <v>7</v>
      </c>
      <c r="E38">
        <v>1</v>
      </c>
    </row>
    <row r="39" spans="1:5" hidden="1" x14ac:dyDescent="0.2">
      <c r="A39" t="s">
        <v>21</v>
      </c>
      <c r="B39">
        <v>2</v>
      </c>
      <c r="C39" t="s">
        <v>11</v>
      </c>
      <c r="D39" t="s">
        <v>7</v>
      </c>
      <c r="E39">
        <v>1</v>
      </c>
    </row>
    <row r="40" spans="1:5" hidden="1" x14ac:dyDescent="0.2">
      <c r="A40" t="s">
        <v>21</v>
      </c>
      <c r="B40">
        <v>3</v>
      </c>
      <c r="C40" t="s">
        <v>11</v>
      </c>
      <c r="D40" t="s">
        <v>7</v>
      </c>
      <c r="E40">
        <v>1</v>
      </c>
    </row>
    <row r="41" spans="1:5" hidden="1" x14ac:dyDescent="0.2">
      <c r="A41" t="s">
        <v>21</v>
      </c>
      <c r="B41">
        <v>4</v>
      </c>
      <c r="C41" t="s">
        <v>14</v>
      </c>
      <c r="D41" t="s">
        <v>9</v>
      </c>
      <c r="E41">
        <v>1</v>
      </c>
    </row>
    <row r="42" spans="1:5" hidden="1" x14ac:dyDescent="0.2">
      <c r="A42" t="s">
        <v>21</v>
      </c>
      <c r="B42">
        <v>5</v>
      </c>
      <c r="C42" t="s">
        <v>6</v>
      </c>
      <c r="D42" t="s">
        <v>7</v>
      </c>
      <c r="E42">
        <v>1</v>
      </c>
    </row>
    <row r="43" spans="1:5" hidden="1" x14ac:dyDescent="0.2">
      <c r="A43" t="s">
        <v>21</v>
      </c>
      <c r="B43">
        <v>6</v>
      </c>
      <c r="C43" t="s">
        <v>8</v>
      </c>
      <c r="D43" t="s">
        <v>7</v>
      </c>
      <c r="E43">
        <v>1</v>
      </c>
    </row>
    <row r="44" spans="1:5" hidden="1" x14ac:dyDescent="0.2">
      <c r="A44" t="s">
        <v>21</v>
      </c>
      <c r="B44">
        <v>7</v>
      </c>
      <c r="C44" t="s">
        <v>14</v>
      </c>
      <c r="D44" t="s">
        <v>9</v>
      </c>
      <c r="E44">
        <v>1</v>
      </c>
    </row>
    <row r="45" spans="1:5" hidden="1" x14ac:dyDescent="0.2">
      <c r="A45" t="s">
        <v>21</v>
      </c>
      <c r="B45">
        <v>8</v>
      </c>
      <c r="C45" t="s">
        <v>14</v>
      </c>
      <c r="D45" t="s">
        <v>9</v>
      </c>
      <c r="E45">
        <v>1</v>
      </c>
    </row>
    <row r="46" spans="1:5" hidden="1" x14ac:dyDescent="0.2">
      <c r="A46" t="s">
        <v>21</v>
      </c>
      <c r="B46">
        <v>9</v>
      </c>
      <c r="C46" t="s">
        <v>14</v>
      </c>
      <c r="D46" t="s">
        <v>12</v>
      </c>
      <c r="E46">
        <v>1</v>
      </c>
    </row>
    <row r="47" spans="1:5" x14ac:dyDescent="0.2">
      <c r="A47" t="s">
        <v>22</v>
      </c>
      <c r="B47">
        <v>1</v>
      </c>
      <c r="C47" t="s">
        <v>8</v>
      </c>
      <c r="D47" t="s">
        <v>7</v>
      </c>
      <c r="E47">
        <v>1</v>
      </c>
    </row>
    <row r="48" spans="1:5" hidden="1" x14ac:dyDescent="0.2">
      <c r="A48" t="s">
        <v>22</v>
      </c>
      <c r="B48">
        <v>2</v>
      </c>
      <c r="C48" t="s">
        <v>10</v>
      </c>
      <c r="D48" t="s">
        <v>9</v>
      </c>
      <c r="E48">
        <v>1</v>
      </c>
    </row>
    <row r="49" spans="1:5" hidden="1" x14ac:dyDescent="0.2">
      <c r="A49" t="s">
        <v>22</v>
      </c>
      <c r="B49">
        <v>3</v>
      </c>
      <c r="C49" t="s">
        <v>10</v>
      </c>
      <c r="D49" t="s">
        <v>9</v>
      </c>
      <c r="E49">
        <v>1</v>
      </c>
    </row>
    <row r="50" spans="1:5" hidden="1" x14ac:dyDescent="0.2">
      <c r="A50" t="s">
        <v>22</v>
      </c>
      <c r="B50">
        <v>4</v>
      </c>
      <c r="C50" t="s">
        <v>23</v>
      </c>
      <c r="D50" t="s">
        <v>7</v>
      </c>
      <c r="E50">
        <v>1</v>
      </c>
    </row>
    <row r="51" spans="1:5" hidden="1" x14ac:dyDescent="0.2">
      <c r="A51" t="s">
        <v>22</v>
      </c>
      <c r="B51">
        <v>5</v>
      </c>
      <c r="C51" t="s">
        <v>10</v>
      </c>
      <c r="D51" t="s">
        <v>9</v>
      </c>
      <c r="E51">
        <v>1</v>
      </c>
    </row>
    <row r="52" spans="1:5" hidden="1" x14ac:dyDescent="0.2">
      <c r="A52" t="s">
        <v>22</v>
      </c>
      <c r="B52">
        <v>6</v>
      </c>
      <c r="C52" t="s">
        <v>10</v>
      </c>
      <c r="D52" t="s">
        <v>9</v>
      </c>
      <c r="E52">
        <v>1</v>
      </c>
    </row>
    <row r="53" spans="1:5" hidden="1" x14ac:dyDescent="0.2">
      <c r="A53" t="s">
        <v>22</v>
      </c>
      <c r="B53">
        <v>7</v>
      </c>
      <c r="C53" t="s">
        <v>10</v>
      </c>
      <c r="D53" t="s">
        <v>9</v>
      </c>
      <c r="E53">
        <v>1</v>
      </c>
    </row>
    <row r="54" spans="1:5" hidden="1" x14ac:dyDescent="0.2">
      <c r="A54" t="s">
        <v>22</v>
      </c>
      <c r="B54">
        <v>8</v>
      </c>
      <c r="C54" t="s">
        <v>10</v>
      </c>
      <c r="D54" t="s">
        <v>9</v>
      </c>
      <c r="E54">
        <v>1</v>
      </c>
    </row>
    <row r="55" spans="1:5" hidden="1" x14ac:dyDescent="0.2">
      <c r="A55" t="s">
        <v>22</v>
      </c>
      <c r="B55">
        <v>9</v>
      </c>
      <c r="C55" t="s">
        <v>10</v>
      </c>
      <c r="D55" t="s">
        <v>12</v>
      </c>
      <c r="E55">
        <v>1</v>
      </c>
    </row>
    <row r="56" spans="1:5" x14ac:dyDescent="0.2">
      <c r="A56" t="s">
        <v>24</v>
      </c>
      <c r="B56">
        <v>1</v>
      </c>
      <c r="C56" t="s">
        <v>14</v>
      </c>
      <c r="D56" t="s">
        <v>7</v>
      </c>
      <c r="E56">
        <v>1</v>
      </c>
    </row>
    <row r="57" spans="1:5" hidden="1" x14ac:dyDescent="0.2">
      <c r="A57" t="s">
        <v>24</v>
      </c>
      <c r="B57">
        <v>2</v>
      </c>
      <c r="C57" t="s">
        <v>16</v>
      </c>
      <c r="D57" t="s">
        <v>7</v>
      </c>
      <c r="E57">
        <v>1</v>
      </c>
    </row>
    <row r="58" spans="1:5" hidden="1" x14ac:dyDescent="0.2">
      <c r="A58" t="s">
        <v>24</v>
      </c>
      <c r="B58">
        <v>3</v>
      </c>
      <c r="C58" t="s">
        <v>18</v>
      </c>
      <c r="D58" t="s">
        <v>7</v>
      </c>
      <c r="E58">
        <v>1</v>
      </c>
    </row>
    <row r="59" spans="1:5" hidden="1" x14ac:dyDescent="0.2">
      <c r="A59" t="s">
        <v>24</v>
      </c>
      <c r="B59">
        <v>4</v>
      </c>
      <c r="C59" t="s">
        <v>8</v>
      </c>
      <c r="D59" t="s">
        <v>7</v>
      </c>
      <c r="E59">
        <v>1</v>
      </c>
    </row>
    <row r="60" spans="1:5" hidden="1" x14ac:dyDescent="0.2">
      <c r="A60" t="s">
        <v>24</v>
      </c>
      <c r="B60">
        <v>5</v>
      </c>
      <c r="C60" t="s">
        <v>16</v>
      </c>
      <c r="D60" t="s">
        <v>7</v>
      </c>
      <c r="E60">
        <v>1</v>
      </c>
    </row>
    <row r="61" spans="1:5" hidden="1" x14ac:dyDescent="0.2">
      <c r="A61" t="s">
        <v>24</v>
      </c>
      <c r="B61">
        <v>6</v>
      </c>
      <c r="C61" t="s">
        <v>16</v>
      </c>
      <c r="D61" t="s">
        <v>7</v>
      </c>
      <c r="E61">
        <v>1</v>
      </c>
    </row>
    <row r="62" spans="1:5" hidden="1" x14ac:dyDescent="0.2">
      <c r="A62" t="s">
        <v>24</v>
      </c>
      <c r="B62">
        <v>7</v>
      </c>
      <c r="C62" t="s">
        <v>6</v>
      </c>
      <c r="D62" t="s">
        <v>7</v>
      </c>
      <c r="E62">
        <v>1</v>
      </c>
    </row>
    <row r="63" spans="1:5" hidden="1" x14ac:dyDescent="0.2">
      <c r="A63" t="s">
        <v>24</v>
      </c>
      <c r="B63">
        <v>8</v>
      </c>
      <c r="C63" t="s">
        <v>16</v>
      </c>
      <c r="D63" t="s">
        <v>7</v>
      </c>
      <c r="E63">
        <v>1</v>
      </c>
    </row>
    <row r="64" spans="1:5" hidden="1" x14ac:dyDescent="0.2">
      <c r="A64" t="s">
        <v>24</v>
      </c>
      <c r="B64">
        <v>9</v>
      </c>
      <c r="C64" t="s">
        <v>11</v>
      </c>
      <c r="D64" t="s">
        <v>12</v>
      </c>
      <c r="E64">
        <v>1</v>
      </c>
    </row>
    <row r="65" spans="1:5" x14ac:dyDescent="0.2">
      <c r="A65" t="s">
        <v>25</v>
      </c>
      <c r="B65">
        <v>1</v>
      </c>
      <c r="C65" t="s">
        <v>15</v>
      </c>
      <c r="D65" t="s">
        <v>7</v>
      </c>
      <c r="E65">
        <v>1</v>
      </c>
    </row>
    <row r="66" spans="1:5" hidden="1" x14ac:dyDescent="0.2">
      <c r="A66" t="s">
        <v>25</v>
      </c>
      <c r="B66">
        <v>2</v>
      </c>
      <c r="C66" t="s">
        <v>6</v>
      </c>
      <c r="D66" t="s">
        <v>9</v>
      </c>
      <c r="E66">
        <v>1</v>
      </c>
    </row>
    <row r="67" spans="1:5" hidden="1" x14ac:dyDescent="0.2">
      <c r="A67" t="s">
        <v>25</v>
      </c>
      <c r="B67">
        <v>3</v>
      </c>
      <c r="C67" t="s">
        <v>8</v>
      </c>
      <c r="D67" t="s">
        <v>7</v>
      </c>
      <c r="E67">
        <v>1</v>
      </c>
    </row>
    <row r="68" spans="1:5" hidden="1" x14ac:dyDescent="0.2">
      <c r="A68" t="s">
        <v>25</v>
      </c>
      <c r="B68">
        <v>4</v>
      </c>
      <c r="C68" t="s">
        <v>16</v>
      </c>
      <c r="D68" t="s">
        <v>7</v>
      </c>
      <c r="E68">
        <v>1</v>
      </c>
    </row>
    <row r="69" spans="1:5" hidden="1" x14ac:dyDescent="0.2">
      <c r="A69" t="s">
        <v>25</v>
      </c>
      <c r="B69">
        <v>5</v>
      </c>
      <c r="C69" t="s">
        <v>18</v>
      </c>
      <c r="D69" t="s">
        <v>7</v>
      </c>
      <c r="E69">
        <v>1</v>
      </c>
    </row>
    <row r="70" spans="1:5" hidden="1" x14ac:dyDescent="0.2">
      <c r="A70" t="s">
        <v>25</v>
      </c>
      <c r="B70">
        <v>6</v>
      </c>
      <c r="C70" t="s">
        <v>14</v>
      </c>
      <c r="D70" t="s">
        <v>7</v>
      </c>
      <c r="E70">
        <v>1</v>
      </c>
    </row>
    <row r="71" spans="1:5" hidden="1" x14ac:dyDescent="0.2">
      <c r="A71" t="s">
        <v>25</v>
      </c>
      <c r="B71">
        <v>7</v>
      </c>
      <c r="C71" t="s">
        <v>18</v>
      </c>
      <c r="D71" t="s">
        <v>7</v>
      </c>
      <c r="E71">
        <v>1</v>
      </c>
    </row>
    <row r="72" spans="1:5" hidden="1" x14ac:dyDescent="0.2">
      <c r="A72" t="s">
        <v>25</v>
      </c>
      <c r="B72">
        <v>8</v>
      </c>
      <c r="C72" t="s">
        <v>6</v>
      </c>
      <c r="D72" t="s">
        <v>9</v>
      </c>
      <c r="E72">
        <v>1</v>
      </c>
    </row>
    <row r="73" spans="1:5" hidden="1" x14ac:dyDescent="0.2">
      <c r="A73" t="s">
        <v>25</v>
      </c>
      <c r="B73">
        <v>9</v>
      </c>
      <c r="C73" t="s">
        <v>6</v>
      </c>
      <c r="D73" t="s">
        <v>12</v>
      </c>
      <c r="E73">
        <v>1</v>
      </c>
    </row>
    <row r="74" spans="1:5" x14ac:dyDescent="0.2">
      <c r="A74" t="s">
        <v>26</v>
      </c>
      <c r="B74">
        <v>1</v>
      </c>
      <c r="C74" t="s">
        <v>10</v>
      </c>
      <c r="D74" t="s">
        <v>7</v>
      </c>
      <c r="E74">
        <v>1</v>
      </c>
    </row>
    <row r="75" spans="1:5" hidden="1" x14ac:dyDescent="0.2">
      <c r="A75" t="s">
        <v>26</v>
      </c>
      <c r="B75">
        <v>2</v>
      </c>
      <c r="C75" t="s">
        <v>23</v>
      </c>
      <c r="D75" t="s">
        <v>7</v>
      </c>
      <c r="E75">
        <v>1</v>
      </c>
    </row>
    <row r="76" spans="1:5" hidden="1" x14ac:dyDescent="0.2">
      <c r="A76" t="s">
        <v>26</v>
      </c>
      <c r="B76">
        <v>3</v>
      </c>
      <c r="C76" t="s">
        <v>23</v>
      </c>
      <c r="D76" t="s">
        <v>7</v>
      </c>
      <c r="E76">
        <v>1</v>
      </c>
    </row>
    <row r="77" spans="1:5" hidden="1" x14ac:dyDescent="0.2">
      <c r="A77" t="s">
        <v>26</v>
      </c>
      <c r="B77">
        <v>4</v>
      </c>
      <c r="C77" t="s">
        <v>6</v>
      </c>
      <c r="D77" t="s">
        <v>7</v>
      </c>
      <c r="E77">
        <v>1</v>
      </c>
    </row>
    <row r="78" spans="1:5" hidden="1" x14ac:dyDescent="0.2">
      <c r="A78" t="s">
        <v>26</v>
      </c>
      <c r="B78">
        <v>5</v>
      </c>
      <c r="C78" t="s">
        <v>11</v>
      </c>
      <c r="D78" t="s">
        <v>7</v>
      </c>
      <c r="E78">
        <v>1</v>
      </c>
    </row>
    <row r="79" spans="1:5" hidden="1" x14ac:dyDescent="0.2">
      <c r="A79" t="s">
        <v>26</v>
      </c>
      <c r="B79">
        <v>6</v>
      </c>
      <c r="C79" t="s">
        <v>18</v>
      </c>
      <c r="D79" t="s">
        <v>9</v>
      </c>
      <c r="E79">
        <v>1</v>
      </c>
    </row>
    <row r="80" spans="1:5" hidden="1" x14ac:dyDescent="0.2">
      <c r="A80" t="s">
        <v>26</v>
      </c>
      <c r="B80">
        <v>7</v>
      </c>
      <c r="C80" t="s">
        <v>11</v>
      </c>
      <c r="D80" t="s">
        <v>7</v>
      </c>
      <c r="E80">
        <v>1</v>
      </c>
    </row>
    <row r="81" spans="1:5" hidden="1" x14ac:dyDescent="0.2">
      <c r="A81" t="s">
        <v>26</v>
      </c>
      <c r="B81">
        <v>8</v>
      </c>
      <c r="C81" t="s">
        <v>18</v>
      </c>
      <c r="D81" t="s">
        <v>9</v>
      </c>
      <c r="E81">
        <v>1</v>
      </c>
    </row>
    <row r="82" spans="1:5" hidden="1" x14ac:dyDescent="0.2">
      <c r="A82" t="s">
        <v>26</v>
      </c>
      <c r="B82">
        <v>9</v>
      </c>
      <c r="C82" t="s">
        <v>18</v>
      </c>
      <c r="D82" t="s">
        <v>12</v>
      </c>
      <c r="E82">
        <v>1</v>
      </c>
    </row>
    <row r="83" spans="1:5" x14ac:dyDescent="0.2">
      <c r="A83" t="s">
        <v>27</v>
      </c>
      <c r="B83">
        <v>1</v>
      </c>
      <c r="C83" t="s">
        <v>23</v>
      </c>
      <c r="D83" t="s">
        <v>9</v>
      </c>
      <c r="E83">
        <v>1</v>
      </c>
    </row>
    <row r="84" spans="1:5" hidden="1" x14ac:dyDescent="0.2">
      <c r="A84" t="s">
        <v>27</v>
      </c>
      <c r="B84">
        <v>2</v>
      </c>
      <c r="C84" t="s">
        <v>20</v>
      </c>
      <c r="D84" t="s">
        <v>7</v>
      </c>
      <c r="E84">
        <v>1</v>
      </c>
    </row>
    <row r="85" spans="1:5" hidden="1" x14ac:dyDescent="0.2">
      <c r="A85" t="s">
        <v>27</v>
      </c>
      <c r="B85">
        <v>3</v>
      </c>
      <c r="C85" t="s">
        <v>16</v>
      </c>
      <c r="D85" t="s">
        <v>7</v>
      </c>
      <c r="E85">
        <v>1</v>
      </c>
    </row>
    <row r="86" spans="1:5" hidden="1" x14ac:dyDescent="0.2">
      <c r="A86" t="s">
        <v>27</v>
      </c>
      <c r="B86">
        <v>4</v>
      </c>
      <c r="C86" t="s">
        <v>18</v>
      </c>
      <c r="D86" t="s">
        <v>7</v>
      </c>
      <c r="E86">
        <v>1</v>
      </c>
    </row>
    <row r="87" spans="1:5" hidden="1" x14ac:dyDescent="0.2">
      <c r="A87" t="s">
        <v>27</v>
      </c>
      <c r="B87">
        <v>5</v>
      </c>
      <c r="C87" t="s">
        <v>23</v>
      </c>
      <c r="D87" t="s">
        <v>9</v>
      </c>
      <c r="E87">
        <v>1</v>
      </c>
    </row>
    <row r="88" spans="1:5" hidden="1" x14ac:dyDescent="0.2">
      <c r="A88" t="s">
        <v>27</v>
      </c>
      <c r="B88">
        <v>6</v>
      </c>
      <c r="C88" t="s">
        <v>23</v>
      </c>
      <c r="D88" t="s">
        <v>9</v>
      </c>
      <c r="E88">
        <v>1</v>
      </c>
    </row>
    <row r="89" spans="1:5" hidden="1" x14ac:dyDescent="0.2">
      <c r="A89" t="s">
        <v>27</v>
      </c>
      <c r="B89">
        <v>7</v>
      </c>
      <c r="C89" t="s">
        <v>23</v>
      </c>
      <c r="D89" t="s">
        <v>9</v>
      </c>
      <c r="E89">
        <v>1</v>
      </c>
    </row>
    <row r="90" spans="1:5" hidden="1" x14ac:dyDescent="0.2">
      <c r="A90" t="s">
        <v>27</v>
      </c>
      <c r="B90">
        <v>8</v>
      </c>
      <c r="C90" t="s">
        <v>23</v>
      </c>
      <c r="D90" t="s">
        <v>12</v>
      </c>
      <c r="E90">
        <v>1</v>
      </c>
    </row>
    <row r="91" spans="1:5" hidden="1" x14ac:dyDescent="0.2">
      <c r="A91" t="s">
        <v>27</v>
      </c>
      <c r="B91">
        <v>9</v>
      </c>
      <c r="C91" t="s">
        <v>23</v>
      </c>
      <c r="D91" t="s">
        <v>12</v>
      </c>
      <c r="E91"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B723-991F-384D-A446-6F5ABFAEF940}">
  <sheetPr>
    <pageSetUpPr fitToPage="1"/>
  </sheetPr>
  <dimension ref="A1:S45"/>
  <sheetViews>
    <sheetView tabSelected="1" topLeftCell="A10" workbookViewId="0">
      <selection activeCell="J37" sqref="J37"/>
    </sheetView>
  </sheetViews>
  <sheetFormatPr baseColWidth="10" defaultRowHeight="16" x14ac:dyDescent="0.2"/>
  <cols>
    <col min="1" max="1" width="20" bestFit="1" customWidth="1"/>
  </cols>
  <sheetData>
    <row r="1" spans="1:15" x14ac:dyDescent="0.2">
      <c r="A1" s="2" t="s">
        <v>29</v>
      </c>
    </row>
    <row r="2" spans="1:15" x14ac:dyDescent="0.2">
      <c r="A2" s="10" t="s">
        <v>0</v>
      </c>
      <c r="B2" s="11" t="s">
        <v>6</v>
      </c>
      <c r="C2" s="12" t="s">
        <v>11</v>
      </c>
      <c r="D2" s="11" t="s">
        <v>18</v>
      </c>
      <c r="E2" s="12" t="s">
        <v>20</v>
      </c>
      <c r="F2" s="11" t="s">
        <v>16</v>
      </c>
      <c r="G2" s="12" t="s">
        <v>8</v>
      </c>
      <c r="H2" s="11" t="s">
        <v>14</v>
      </c>
      <c r="I2" s="12" t="s">
        <v>15</v>
      </c>
      <c r="J2" s="11" t="s">
        <v>10</v>
      </c>
      <c r="K2" s="12" t="s">
        <v>23</v>
      </c>
      <c r="L2" s="11" t="s">
        <v>28</v>
      </c>
    </row>
    <row r="3" spans="1:15" x14ac:dyDescent="0.2">
      <c r="A3" s="11" t="s">
        <v>5</v>
      </c>
      <c r="B3" s="13">
        <f>1/10-(1/9-1/10)/9</f>
        <v>9.876543209876544E-2</v>
      </c>
      <c r="C3" s="14">
        <f t="shared" ref="C3:F12" si="0">1/10-(1/9-1/10)/9</f>
        <v>9.876543209876544E-2</v>
      </c>
      <c r="D3" s="14">
        <f t="shared" si="0"/>
        <v>9.876543209876544E-2</v>
      </c>
      <c r="E3" s="14">
        <f t="shared" si="0"/>
        <v>9.876543209876544E-2</v>
      </c>
      <c r="F3" s="14">
        <f t="shared" si="0"/>
        <v>9.876543209876544E-2</v>
      </c>
      <c r="G3" s="14">
        <f>1/9</f>
        <v>0.1111111111111111</v>
      </c>
      <c r="H3" s="14">
        <f t="shared" ref="H3:K4" si="1">1/10-(1/9-1/10)/9</f>
        <v>9.876543209876544E-2</v>
      </c>
      <c r="I3" s="14">
        <f t="shared" si="1"/>
        <v>9.876543209876544E-2</v>
      </c>
      <c r="J3" s="14">
        <f t="shared" si="1"/>
        <v>9.876543209876544E-2</v>
      </c>
      <c r="K3" s="14">
        <f t="shared" si="1"/>
        <v>9.876543209876544E-2</v>
      </c>
      <c r="L3" s="15">
        <f>SUM($B3:$K3)</f>
        <v>1</v>
      </c>
      <c r="N3" s="3" t="s">
        <v>30</v>
      </c>
    </row>
    <row r="4" spans="1:15" x14ac:dyDescent="0.2">
      <c r="A4" s="12" t="s">
        <v>13</v>
      </c>
      <c r="B4" s="14">
        <f>1/10-(1/9-1/10)/9</f>
        <v>9.876543209876544E-2</v>
      </c>
      <c r="C4" s="13">
        <f t="shared" si="0"/>
        <v>9.876543209876544E-2</v>
      </c>
      <c r="D4" s="14">
        <f t="shared" si="0"/>
        <v>9.876543209876544E-2</v>
      </c>
      <c r="E4" s="14">
        <f t="shared" si="0"/>
        <v>9.876543209876544E-2</v>
      </c>
      <c r="F4" s="14">
        <f t="shared" si="0"/>
        <v>9.876543209876544E-2</v>
      </c>
      <c r="G4" s="14">
        <f>1/9</f>
        <v>0.1111111111111111</v>
      </c>
      <c r="H4" s="14">
        <f t="shared" si="1"/>
        <v>9.876543209876544E-2</v>
      </c>
      <c r="I4" s="14">
        <f t="shared" si="1"/>
        <v>9.876543209876544E-2</v>
      </c>
      <c r="J4" s="14">
        <f t="shared" si="1"/>
        <v>9.876543209876544E-2</v>
      </c>
      <c r="K4" s="14">
        <f t="shared" si="1"/>
        <v>9.876543209876544E-2</v>
      </c>
      <c r="L4" s="15">
        <f t="shared" ref="L4:L12" si="2">SUM($B4:$K4)</f>
        <v>1</v>
      </c>
      <c r="N4" s="3" t="s">
        <v>31</v>
      </c>
    </row>
    <row r="5" spans="1:15" x14ac:dyDescent="0.2">
      <c r="A5" s="11" t="s">
        <v>17</v>
      </c>
      <c r="B5" s="14">
        <f t="shared" ref="B5:F5" si="3">1/9</f>
        <v>0.1111111111111111</v>
      </c>
      <c r="C5" s="14">
        <f t="shared" si="3"/>
        <v>0.1111111111111111</v>
      </c>
      <c r="D5" s="13">
        <f t="shared" si="3"/>
        <v>0.1111111111111111</v>
      </c>
      <c r="E5" s="14">
        <f t="shared" si="3"/>
        <v>0.1111111111111111</v>
      </c>
      <c r="F5" s="14">
        <f t="shared" si="3"/>
        <v>0.1111111111111111</v>
      </c>
      <c r="G5" s="16">
        <v>0</v>
      </c>
      <c r="H5" s="14">
        <f t="shared" ref="G5:K12" si="4">1/9</f>
        <v>0.1111111111111111</v>
      </c>
      <c r="I5" s="14">
        <f t="shared" si="4"/>
        <v>0.1111111111111111</v>
      </c>
      <c r="J5" s="14">
        <f t="shared" si="4"/>
        <v>0.1111111111111111</v>
      </c>
      <c r="K5" s="14">
        <f t="shared" si="4"/>
        <v>0.1111111111111111</v>
      </c>
      <c r="L5" s="15">
        <f t="shared" si="2"/>
        <v>1.0000000000000002</v>
      </c>
      <c r="N5" s="3" t="s">
        <v>32</v>
      </c>
    </row>
    <row r="6" spans="1:15" x14ac:dyDescent="0.2">
      <c r="A6" s="12" t="s">
        <v>19</v>
      </c>
      <c r="B6" s="14">
        <f t="shared" ref="B6:B12" si="5">1/10-(1/9-1/10)/9</f>
        <v>9.876543209876544E-2</v>
      </c>
      <c r="C6" s="14">
        <f t="shared" si="0"/>
        <v>9.876543209876544E-2</v>
      </c>
      <c r="D6" s="14">
        <f t="shared" si="0"/>
        <v>9.876543209876544E-2</v>
      </c>
      <c r="E6" s="13">
        <f t="shared" si="0"/>
        <v>9.876543209876544E-2</v>
      </c>
      <c r="F6" s="14">
        <f t="shared" si="0"/>
        <v>9.876543209876544E-2</v>
      </c>
      <c r="G6" s="14">
        <f t="shared" si="4"/>
        <v>0.1111111111111111</v>
      </c>
      <c r="H6" s="14">
        <f t="shared" ref="H6:K12" si="6">1/10-(1/9-1/10)/9</f>
        <v>9.876543209876544E-2</v>
      </c>
      <c r="I6" s="14">
        <f t="shared" si="6"/>
        <v>9.876543209876544E-2</v>
      </c>
      <c r="J6" s="14">
        <f t="shared" si="6"/>
        <v>9.876543209876544E-2</v>
      </c>
      <c r="K6" s="14">
        <f t="shared" si="6"/>
        <v>9.876543209876544E-2</v>
      </c>
      <c r="L6" s="15">
        <f t="shared" si="2"/>
        <v>1</v>
      </c>
      <c r="N6" s="3" t="s">
        <v>33</v>
      </c>
    </row>
    <row r="7" spans="1:15" x14ac:dyDescent="0.2">
      <c r="A7" s="11" t="s">
        <v>21</v>
      </c>
      <c r="B7" s="14">
        <f t="shared" si="5"/>
        <v>9.876543209876544E-2</v>
      </c>
      <c r="C7" s="14">
        <f t="shared" si="0"/>
        <v>9.876543209876544E-2</v>
      </c>
      <c r="D7" s="14">
        <f t="shared" si="0"/>
        <v>9.876543209876544E-2</v>
      </c>
      <c r="E7" s="14">
        <f t="shared" si="0"/>
        <v>9.876543209876544E-2</v>
      </c>
      <c r="F7" s="13">
        <f t="shared" si="0"/>
        <v>9.876543209876544E-2</v>
      </c>
      <c r="G7" s="14">
        <f t="shared" si="4"/>
        <v>0.1111111111111111</v>
      </c>
      <c r="H7" s="14">
        <f t="shared" si="6"/>
        <v>9.876543209876544E-2</v>
      </c>
      <c r="I7" s="14">
        <f t="shared" si="6"/>
        <v>9.876543209876544E-2</v>
      </c>
      <c r="J7" s="14">
        <f t="shared" si="6"/>
        <v>9.876543209876544E-2</v>
      </c>
      <c r="K7" s="14">
        <f t="shared" si="6"/>
        <v>9.876543209876544E-2</v>
      </c>
      <c r="L7" s="15">
        <f t="shared" si="2"/>
        <v>1</v>
      </c>
    </row>
    <row r="8" spans="1:15" x14ac:dyDescent="0.2">
      <c r="A8" s="12" t="s">
        <v>22</v>
      </c>
      <c r="B8" s="14">
        <f t="shared" si="5"/>
        <v>9.876543209876544E-2</v>
      </c>
      <c r="C8" s="14">
        <f t="shared" si="0"/>
        <v>9.876543209876544E-2</v>
      </c>
      <c r="D8" s="14">
        <f t="shared" si="0"/>
        <v>9.876543209876544E-2</v>
      </c>
      <c r="E8" s="14">
        <f t="shared" si="0"/>
        <v>9.876543209876544E-2</v>
      </c>
      <c r="F8" s="14">
        <f t="shared" si="0"/>
        <v>9.876543209876544E-2</v>
      </c>
      <c r="G8" s="13">
        <f t="shared" si="4"/>
        <v>0.1111111111111111</v>
      </c>
      <c r="H8" s="14">
        <f t="shared" si="6"/>
        <v>9.876543209876544E-2</v>
      </c>
      <c r="I8" s="14">
        <f t="shared" si="6"/>
        <v>9.876543209876544E-2</v>
      </c>
      <c r="J8" s="14">
        <f t="shared" si="6"/>
        <v>9.876543209876544E-2</v>
      </c>
      <c r="K8" s="14">
        <f t="shared" si="6"/>
        <v>9.876543209876544E-2</v>
      </c>
      <c r="L8" s="15">
        <f t="shared" si="2"/>
        <v>1</v>
      </c>
      <c r="N8" s="4"/>
      <c r="O8" s="3" t="s">
        <v>34</v>
      </c>
    </row>
    <row r="9" spans="1:15" x14ac:dyDescent="0.2">
      <c r="A9" s="11" t="s">
        <v>24</v>
      </c>
      <c r="B9" s="14">
        <f t="shared" si="5"/>
        <v>9.876543209876544E-2</v>
      </c>
      <c r="C9" s="14">
        <f t="shared" si="0"/>
        <v>9.876543209876544E-2</v>
      </c>
      <c r="D9" s="14">
        <f t="shared" si="0"/>
        <v>9.876543209876544E-2</v>
      </c>
      <c r="E9" s="14">
        <f t="shared" si="0"/>
        <v>9.876543209876544E-2</v>
      </c>
      <c r="F9" s="14">
        <f t="shared" si="0"/>
        <v>9.876543209876544E-2</v>
      </c>
      <c r="G9" s="14">
        <f t="shared" si="4"/>
        <v>0.1111111111111111</v>
      </c>
      <c r="H9" s="13">
        <f t="shared" si="6"/>
        <v>9.876543209876544E-2</v>
      </c>
      <c r="I9" s="14">
        <f t="shared" si="6"/>
        <v>9.876543209876544E-2</v>
      </c>
      <c r="J9" s="14">
        <f t="shared" si="6"/>
        <v>9.876543209876544E-2</v>
      </c>
      <c r="K9" s="14">
        <f t="shared" si="6"/>
        <v>9.876543209876544E-2</v>
      </c>
      <c r="L9" s="15">
        <f t="shared" si="2"/>
        <v>1</v>
      </c>
    </row>
    <row r="10" spans="1:15" x14ac:dyDescent="0.2">
      <c r="A10" s="12" t="s">
        <v>25</v>
      </c>
      <c r="B10" s="14">
        <f t="shared" si="5"/>
        <v>9.876543209876544E-2</v>
      </c>
      <c r="C10" s="14">
        <f t="shared" si="0"/>
        <v>9.876543209876544E-2</v>
      </c>
      <c r="D10" s="14">
        <f t="shared" si="0"/>
        <v>9.876543209876544E-2</v>
      </c>
      <c r="E10" s="14">
        <f t="shared" si="0"/>
        <v>9.876543209876544E-2</v>
      </c>
      <c r="F10" s="14">
        <f t="shared" si="0"/>
        <v>9.876543209876544E-2</v>
      </c>
      <c r="G10" s="14">
        <f t="shared" si="4"/>
        <v>0.1111111111111111</v>
      </c>
      <c r="H10" s="14">
        <f t="shared" si="6"/>
        <v>9.876543209876544E-2</v>
      </c>
      <c r="I10" s="13">
        <f t="shared" si="6"/>
        <v>9.876543209876544E-2</v>
      </c>
      <c r="J10" s="14">
        <f t="shared" si="6"/>
        <v>9.876543209876544E-2</v>
      </c>
      <c r="K10" s="14">
        <f t="shared" si="6"/>
        <v>9.876543209876544E-2</v>
      </c>
      <c r="L10" s="15">
        <f t="shared" si="2"/>
        <v>1</v>
      </c>
      <c r="N10" s="3" t="s">
        <v>35</v>
      </c>
    </row>
    <row r="11" spans="1:15" x14ac:dyDescent="0.2">
      <c r="A11" s="11" t="s">
        <v>26</v>
      </c>
      <c r="B11" s="14">
        <f t="shared" si="5"/>
        <v>9.876543209876544E-2</v>
      </c>
      <c r="C11" s="14">
        <f t="shared" si="0"/>
        <v>9.876543209876544E-2</v>
      </c>
      <c r="D11" s="14">
        <f t="shared" si="0"/>
        <v>9.876543209876544E-2</v>
      </c>
      <c r="E11" s="14">
        <f t="shared" si="0"/>
        <v>9.876543209876544E-2</v>
      </c>
      <c r="F11" s="14">
        <f t="shared" si="0"/>
        <v>9.876543209876544E-2</v>
      </c>
      <c r="G11" s="14">
        <f t="shared" si="4"/>
        <v>0.1111111111111111</v>
      </c>
      <c r="H11" s="14">
        <f t="shared" si="6"/>
        <v>9.876543209876544E-2</v>
      </c>
      <c r="I11" s="14">
        <f t="shared" si="6"/>
        <v>9.876543209876544E-2</v>
      </c>
      <c r="J11" s="13">
        <f t="shared" si="6"/>
        <v>9.876543209876544E-2</v>
      </c>
      <c r="K11" s="14">
        <f t="shared" si="6"/>
        <v>9.876543209876544E-2</v>
      </c>
      <c r="L11" s="15">
        <f t="shared" si="2"/>
        <v>1</v>
      </c>
    </row>
    <row r="12" spans="1:15" x14ac:dyDescent="0.2">
      <c r="A12" s="12" t="s">
        <v>27</v>
      </c>
      <c r="B12" s="14">
        <f t="shared" si="5"/>
        <v>9.876543209876544E-2</v>
      </c>
      <c r="C12" s="14">
        <f t="shared" si="0"/>
        <v>9.876543209876544E-2</v>
      </c>
      <c r="D12" s="14">
        <f t="shared" si="0"/>
        <v>9.876543209876544E-2</v>
      </c>
      <c r="E12" s="14">
        <f t="shared" si="0"/>
        <v>9.876543209876544E-2</v>
      </c>
      <c r="F12" s="14">
        <f t="shared" si="0"/>
        <v>9.876543209876544E-2</v>
      </c>
      <c r="G12" s="14">
        <f t="shared" si="4"/>
        <v>0.1111111111111111</v>
      </c>
      <c r="H12" s="14">
        <f t="shared" si="6"/>
        <v>9.876543209876544E-2</v>
      </c>
      <c r="I12" s="14">
        <f t="shared" si="6"/>
        <v>9.876543209876544E-2</v>
      </c>
      <c r="J12" s="14">
        <f t="shared" si="6"/>
        <v>9.876543209876544E-2</v>
      </c>
      <c r="K12" s="13">
        <f t="shared" si="6"/>
        <v>9.876543209876544E-2</v>
      </c>
      <c r="L12" s="15">
        <f t="shared" si="2"/>
        <v>1</v>
      </c>
    </row>
    <row r="13" spans="1:15" x14ac:dyDescent="0.2">
      <c r="A13" s="11" t="s">
        <v>28</v>
      </c>
      <c r="B13" s="15">
        <f>SUM(B$3:B$12)</f>
        <v>1</v>
      </c>
      <c r="C13" s="15">
        <f t="shared" ref="C13:K13" si="7">SUM(C$3:C$12)</f>
        <v>1</v>
      </c>
      <c r="D13" s="15">
        <f t="shared" si="7"/>
        <v>1</v>
      </c>
      <c r="E13" s="15">
        <f t="shared" si="7"/>
        <v>1</v>
      </c>
      <c r="F13" s="15">
        <f t="shared" si="7"/>
        <v>1</v>
      </c>
      <c r="G13" s="15">
        <f t="shared" si="7"/>
        <v>1.0000000000000002</v>
      </c>
      <c r="H13" s="15">
        <f t="shared" si="7"/>
        <v>1</v>
      </c>
      <c r="I13" s="15">
        <f t="shared" si="7"/>
        <v>1</v>
      </c>
      <c r="J13" s="15">
        <f t="shared" si="7"/>
        <v>1</v>
      </c>
      <c r="K13" s="15">
        <f t="shared" si="7"/>
        <v>1</v>
      </c>
      <c r="L13" s="14"/>
    </row>
    <row r="16" spans="1:15" x14ac:dyDescent="0.2">
      <c r="A16" t="s">
        <v>36</v>
      </c>
    </row>
    <row r="17" spans="1:19" x14ac:dyDescent="0.2">
      <c r="A17" s="10" t="s">
        <v>0</v>
      </c>
      <c r="B17" s="11" t="s">
        <v>6</v>
      </c>
      <c r="C17" s="12" t="s">
        <v>11</v>
      </c>
      <c r="D17" s="11" t="s">
        <v>18</v>
      </c>
      <c r="E17" s="12" t="s">
        <v>20</v>
      </c>
      <c r="F17" s="11" t="s">
        <v>16</v>
      </c>
      <c r="G17" s="12" t="s">
        <v>8</v>
      </c>
      <c r="H17" s="11" t="s">
        <v>14</v>
      </c>
      <c r="I17" s="12" t="s">
        <v>15</v>
      </c>
      <c r="J17" s="11" t="s">
        <v>10</v>
      </c>
      <c r="K17" s="12" t="s">
        <v>23</v>
      </c>
      <c r="L17" s="11" t="s">
        <v>28</v>
      </c>
    </row>
    <row r="18" spans="1:19" x14ac:dyDescent="0.2">
      <c r="A18" s="11" t="s">
        <v>5</v>
      </c>
      <c r="B18" s="13">
        <f>2/10</f>
        <v>0.2</v>
      </c>
      <c r="C18" s="14">
        <f t="shared" ref="C18" si="8">(7/10)/8</f>
        <v>8.7499999999999994E-2</v>
      </c>
      <c r="D18" s="17">
        <f>(8/10)/9</f>
        <v>8.8888888888888892E-2</v>
      </c>
      <c r="E18" s="14">
        <f t="shared" ref="E18:F19" si="9">(7/10)/8</f>
        <v>8.7499999999999994E-2</v>
      </c>
      <c r="F18" s="14">
        <f t="shared" si="9"/>
        <v>8.7499999999999994E-2</v>
      </c>
      <c r="G18" s="14">
        <f t="shared" ref="E18:G27" si="10">(8/10)/8</f>
        <v>0.1</v>
      </c>
      <c r="H18" s="14">
        <f t="shared" ref="H18:K19" si="11">(7/10)/8</f>
        <v>8.7499999999999994E-2</v>
      </c>
      <c r="I18" s="14">
        <f t="shared" si="11"/>
        <v>8.7499999999999994E-2</v>
      </c>
      <c r="J18" s="14">
        <f t="shared" si="11"/>
        <v>8.7499999999999994E-2</v>
      </c>
      <c r="K18" s="14">
        <f t="shared" si="11"/>
        <v>8.7499999999999994E-2</v>
      </c>
      <c r="L18" s="18">
        <f>SUM($B18:$K18)</f>
        <v>1.0013888888888889</v>
      </c>
      <c r="M18" s="9">
        <f>L18-1</f>
        <v>1.388888888888884E-3</v>
      </c>
      <c r="N18">
        <f>8/10</f>
        <v>0.8</v>
      </c>
      <c r="R18">
        <v>0.7</v>
      </c>
    </row>
    <row r="19" spans="1:19" x14ac:dyDescent="0.2">
      <c r="A19" s="12" t="s">
        <v>13</v>
      </c>
      <c r="B19" s="14">
        <f>(7/10)/8</f>
        <v>8.7499999999999994E-2</v>
      </c>
      <c r="C19" s="13">
        <f>2/10</f>
        <v>0.2</v>
      </c>
      <c r="D19" s="17">
        <f>(8/10)/9</f>
        <v>8.8888888888888892E-2</v>
      </c>
      <c r="E19" s="14">
        <f t="shared" si="9"/>
        <v>8.7499999999999994E-2</v>
      </c>
      <c r="F19" s="14">
        <f t="shared" si="9"/>
        <v>8.7499999999999994E-2</v>
      </c>
      <c r="G19" s="14">
        <f t="shared" si="10"/>
        <v>0.1</v>
      </c>
      <c r="H19" s="14">
        <f t="shared" si="11"/>
        <v>8.7499999999999994E-2</v>
      </c>
      <c r="I19" s="14">
        <f t="shared" si="11"/>
        <v>8.7499999999999994E-2</v>
      </c>
      <c r="J19" s="14">
        <f t="shared" si="11"/>
        <v>8.7499999999999994E-2</v>
      </c>
      <c r="K19" s="14">
        <f t="shared" si="11"/>
        <v>8.7499999999999994E-2</v>
      </c>
      <c r="L19" s="18">
        <f t="shared" ref="L19:L27" si="12">SUM($B19:$K19)</f>
        <v>1.0013888888888889</v>
      </c>
      <c r="M19" s="9">
        <f t="shared" ref="M19:M27" si="13">L19-1</f>
        <v>1.388888888888884E-3</v>
      </c>
      <c r="N19">
        <v>9</v>
      </c>
      <c r="O19">
        <v>8</v>
      </c>
      <c r="P19">
        <v>7</v>
      </c>
      <c r="R19">
        <v>8</v>
      </c>
      <c r="S19">
        <v>7</v>
      </c>
    </row>
    <row r="20" spans="1:19" x14ac:dyDescent="0.2">
      <c r="A20" s="11" t="s">
        <v>17</v>
      </c>
      <c r="B20" s="14">
        <f>(8/10)/8</f>
        <v>0.1</v>
      </c>
      <c r="C20" s="14">
        <f>(8/10)/8</f>
        <v>0.1</v>
      </c>
      <c r="D20" s="19">
        <f>2/10</f>
        <v>0.2</v>
      </c>
      <c r="E20" s="14">
        <f t="shared" si="10"/>
        <v>0.1</v>
      </c>
      <c r="F20" s="14">
        <f t="shared" si="10"/>
        <v>0.1</v>
      </c>
      <c r="G20" s="16">
        <v>0</v>
      </c>
      <c r="H20" s="14">
        <f t="shared" ref="H20:K20" si="14">(8/10)/8</f>
        <v>0.1</v>
      </c>
      <c r="I20" s="14">
        <f t="shared" si="14"/>
        <v>0.1</v>
      </c>
      <c r="J20" s="14">
        <f t="shared" si="14"/>
        <v>0.1</v>
      </c>
      <c r="K20" s="14">
        <f t="shared" si="14"/>
        <v>0.1</v>
      </c>
      <c r="L20" s="18">
        <f t="shared" si="12"/>
        <v>0.99999999999999989</v>
      </c>
      <c r="M20" s="9">
        <f t="shared" si="13"/>
        <v>0</v>
      </c>
      <c r="N20" s="5">
        <f>$N$18/N19</f>
        <v>8.8888888888888892E-2</v>
      </c>
      <c r="O20" s="5">
        <f t="shared" ref="O20:P20" si="15">$N$18/O19</f>
        <v>0.1</v>
      </c>
      <c r="P20" s="5">
        <f t="shared" si="15"/>
        <v>0.1142857142857143</v>
      </c>
      <c r="R20" s="5">
        <f>$R$18/R$19</f>
        <v>8.7499999999999994E-2</v>
      </c>
      <c r="S20" s="5">
        <f>$R$18/S$19</f>
        <v>9.9999999999999992E-2</v>
      </c>
    </row>
    <row r="21" spans="1:19" x14ac:dyDescent="0.2">
      <c r="A21" s="12" t="s">
        <v>19</v>
      </c>
      <c r="B21" s="14">
        <f t="shared" ref="B21:K27" si="16">(7/10)/8</f>
        <v>8.7499999999999994E-2</v>
      </c>
      <c r="C21" s="14">
        <f t="shared" si="16"/>
        <v>8.7499999999999994E-2</v>
      </c>
      <c r="D21" s="17">
        <f t="shared" ref="B21:K27" si="17">(8/10)/9</f>
        <v>8.8888888888888892E-2</v>
      </c>
      <c r="E21" s="13">
        <f>2/10</f>
        <v>0.2</v>
      </c>
      <c r="F21" s="14">
        <f t="shared" si="16"/>
        <v>8.7499999999999994E-2</v>
      </c>
      <c r="G21" s="14">
        <f t="shared" si="10"/>
        <v>0.1</v>
      </c>
      <c r="H21" s="14">
        <f t="shared" si="16"/>
        <v>8.7499999999999994E-2</v>
      </c>
      <c r="I21" s="14">
        <f t="shared" si="16"/>
        <v>8.7499999999999994E-2</v>
      </c>
      <c r="J21" s="14">
        <f t="shared" si="16"/>
        <v>8.7499999999999994E-2</v>
      </c>
      <c r="K21" s="14">
        <f t="shared" si="16"/>
        <v>8.7499999999999994E-2</v>
      </c>
      <c r="L21" s="18">
        <f t="shared" si="12"/>
        <v>1.0013888888888889</v>
      </c>
      <c r="M21" s="9">
        <f t="shared" si="13"/>
        <v>1.388888888888884E-3</v>
      </c>
      <c r="N21" s="7"/>
      <c r="O21" s="5">
        <f>O20-N20</f>
        <v>1.1111111111111113E-2</v>
      </c>
      <c r="P21" s="5">
        <f>P20-O20</f>
        <v>1.428571428571429E-2</v>
      </c>
      <c r="R21" s="1">
        <f>O20-R20</f>
        <v>1.2500000000000011E-2</v>
      </c>
    </row>
    <row r="22" spans="1:19" x14ac:dyDescent="0.2">
      <c r="A22" s="11" t="s">
        <v>21</v>
      </c>
      <c r="B22" s="14">
        <f t="shared" si="16"/>
        <v>8.7499999999999994E-2</v>
      </c>
      <c r="C22" s="14">
        <f t="shared" si="16"/>
        <v>8.7499999999999994E-2</v>
      </c>
      <c r="D22" s="17">
        <f t="shared" si="17"/>
        <v>8.8888888888888892E-2</v>
      </c>
      <c r="E22" s="14">
        <f t="shared" si="16"/>
        <v>8.7499999999999994E-2</v>
      </c>
      <c r="F22" s="13">
        <f>2/10</f>
        <v>0.2</v>
      </c>
      <c r="G22" s="14">
        <f t="shared" si="10"/>
        <v>0.1</v>
      </c>
      <c r="H22" s="14">
        <f t="shared" si="16"/>
        <v>8.7499999999999994E-2</v>
      </c>
      <c r="I22" s="14">
        <f t="shared" si="16"/>
        <v>8.7499999999999994E-2</v>
      </c>
      <c r="J22" s="14">
        <f t="shared" si="16"/>
        <v>8.7499999999999994E-2</v>
      </c>
      <c r="K22" s="14">
        <f t="shared" si="16"/>
        <v>8.7499999999999994E-2</v>
      </c>
      <c r="L22" s="18">
        <f t="shared" si="12"/>
        <v>1.0013888888888889</v>
      </c>
      <c r="M22" s="9">
        <f t="shared" si="13"/>
        <v>1.388888888888884E-3</v>
      </c>
      <c r="O22" s="6">
        <f>O21/O19</f>
        <v>1.3888888888888892E-3</v>
      </c>
      <c r="P22" s="6">
        <f>P21/P19</f>
        <v>2.0408163265306129E-3</v>
      </c>
    </row>
    <row r="23" spans="1:19" x14ac:dyDescent="0.2">
      <c r="A23" s="12" t="s">
        <v>22</v>
      </c>
      <c r="B23" s="17">
        <f t="shared" si="17"/>
        <v>8.8888888888888892E-2</v>
      </c>
      <c r="C23" s="17">
        <f t="shared" si="17"/>
        <v>8.8888888888888892E-2</v>
      </c>
      <c r="D23" s="17">
        <f t="shared" si="17"/>
        <v>8.8888888888888892E-2</v>
      </c>
      <c r="E23" s="17">
        <f t="shared" si="17"/>
        <v>8.8888888888888892E-2</v>
      </c>
      <c r="F23" s="17">
        <f t="shared" si="17"/>
        <v>8.8888888888888892E-2</v>
      </c>
      <c r="G23" s="19">
        <f>2/10</f>
        <v>0.2</v>
      </c>
      <c r="H23" s="17">
        <f t="shared" si="17"/>
        <v>8.8888888888888892E-2</v>
      </c>
      <c r="I23" s="17">
        <f t="shared" si="17"/>
        <v>8.8888888888888892E-2</v>
      </c>
      <c r="J23" s="17">
        <f t="shared" si="17"/>
        <v>8.8888888888888892E-2</v>
      </c>
      <c r="K23" s="17">
        <f t="shared" si="17"/>
        <v>8.8888888888888892E-2</v>
      </c>
      <c r="L23" s="18">
        <f t="shared" si="12"/>
        <v>1</v>
      </c>
      <c r="M23" s="9">
        <f t="shared" si="13"/>
        <v>0</v>
      </c>
    </row>
    <row r="24" spans="1:19" x14ac:dyDescent="0.2">
      <c r="A24" s="11" t="s">
        <v>24</v>
      </c>
      <c r="B24" s="14">
        <f t="shared" si="16"/>
        <v>8.7499999999999994E-2</v>
      </c>
      <c r="C24" s="14">
        <f t="shared" si="16"/>
        <v>8.7499999999999994E-2</v>
      </c>
      <c r="D24" s="17">
        <f t="shared" si="17"/>
        <v>8.8888888888888892E-2</v>
      </c>
      <c r="E24" s="14">
        <f t="shared" si="16"/>
        <v>8.7499999999999994E-2</v>
      </c>
      <c r="F24" s="14">
        <f t="shared" si="16"/>
        <v>8.7499999999999994E-2</v>
      </c>
      <c r="G24" s="14">
        <f t="shared" si="10"/>
        <v>0.1</v>
      </c>
      <c r="H24" s="13">
        <f>2/10</f>
        <v>0.2</v>
      </c>
      <c r="I24" s="14">
        <f t="shared" si="16"/>
        <v>8.7499999999999994E-2</v>
      </c>
      <c r="J24" s="14">
        <f t="shared" si="16"/>
        <v>8.7499999999999994E-2</v>
      </c>
      <c r="K24" s="14">
        <f t="shared" si="16"/>
        <v>8.7499999999999994E-2</v>
      </c>
      <c r="L24" s="18">
        <f t="shared" si="12"/>
        <v>1.0013888888888889</v>
      </c>
      <c r="M24" s="9">
        <f t="shared" si="13"/>
        <v>1.388888888888884E-3</v>
      </c>
      <c r="N24" s="8">
        <f>(8/10)/9-(1/8-1/9)/8</f>
        <v>8.7152777777777773E-2</v>
      </c>
    </row>
    <row r="25" spans="1:19" x14ac:dyDescent="0.2">
      <c r="A25" s="12" t="s">
        <v>25</v>
      </c>
      <c r="B25" s="14">
        <f t="shared" si="16"/>
        <v>8.7499999999999994E-2</v>
      </c>
      <c r="C25" s="14">
        <f t="shared" si="16"/>
        <v>8.7499999999999994E-2</v>
      </c>
      <c r="D25" s="17">
        <f t="shared" si="17"/>
        <v>8.8888888888888892E-2</v>
      </c>
      <c r="E25" s="14">
        <f t="shared" si="16"/>
        <v>8.7499999999999994E-2</v>
      </c>
      <c r="F25" s="14">
        <f t="shared" si="16"/>
        <v>8.7499999999999994E-2</v>
      </c>
      <c r="G25" s="14">
        <f t="shared" si="10"/>
        <v>0.1</v>
      </c>
      <c r="H25" s="14">
        <f t="shared" si="16"/>
        <v>8.7499999999999994E-2</v>
      </c>
      <c r="I25" s="13">
        <f>2/10</f>
        <v>0.2</v>
      </c>
      <c r="J25" s="14">
        <f t="shared" si="16"/>
        <v>8.7499999999999994E-2</v>
      </c>
      <c r="K25" s="14">
        <f t="shared" si="16"/>
        <v>8.7499999999999994E-2</v>
      </c>
      <c r="L25" s="18">
        <f t="shared" si="12"/>
        <v>1.0013888888888889</v>
      </c>
      <c r="M25" s="9">
        <f t="shared" si="13"/>
        <v>1.388888888888884E-3</v>
      </c>
    </row>
    <row r="26" spans="1:19" x14ac:dyDescent="0.2">
      <c r="A26" s="11" t="s">
        <v>26</v>
      </c>
      <c r="B26" s="14">
        <f t="shared" si="16"/>
        <v>8.7499999999999994E-2</v>
      </c>
      <c r="C26" s="14">
        <f t="shared" si="16"/>
        <v>8.7499999999999994E-2</v>
      </c>
      <c r="D26" s="17">
        <f t="shared" si="17"/>
        <v>8.8888888888888892E-2</v>
      </c>
      <c r="E26" s="14">
        <f t="shared" si="16"/>
        <v>8.7499999999999994E-2</v>
      </c>
      <c r="F26" s="14">
        <f t="shared" si="16"/>
        <v>8.7499999999999994E-2</v>
      </c>
      <c r="G26" s="14">
        <f t="shared" si="10"/>
        <v>0.1</v>
      </c>
      <c r="H26" s="14">
        <f t="shared" si="16"/>
        <v>8.7499999999999994E-2</v>
      </c>
      <c r="I26" s="14">
        <f t="shared" si="16"/>
        <v>8.7499999999999994E-2</v>
      </c>
      <c r="J26" s="13">
        <f>2/10</f>
        <v>0.2</v>
      </c>
      <c r="K26" s="14">
        <f t="shared" si="16"/>
        <v>8.7499999999999994E-2</v>
      </c>
      <c r="L26" s="18">
        <f t="shared" si="12"/>
        <v>1.0013888888888889</v>
      </c>
      <c r="M26" s="9">
        <f t="shared" si="13"/>
        <v>1.388888888888884E-3</v>
      </c>
    </row>
    <row r="27" spans="1:19" x14ac:dyDescent="0.2">
      <c r="A27" s="12" t="s">
        <v>27</v>
      </c>
      <c r="B27" s="14">
        <f t="shared" si="16"/>
        <v>8.7499999999999994E-2</v>
      </c>
      <c r="C27" s="14">
        <f t="shared" si="16"/>
        <v>8.7499999999999994E-2</v>
      </c>
      <c r="D27" s="17">
        <f t="shared" si="17"/>
        <v>8.8888888888888892E-2</v>
      </c>
      <c r="E27" s="14">
        <f t="shared" si="16"/>
        <v>8.7499999999999994E-2</v>
      </c>
      <c r="F27" s="14">
        <f t="shared" si="16"/>
        <v>8.7499999999999994E-2</v>
      </c>
      <c r="G27" s="14">
        <f t="shared" si="10"/>
        <v>0.1</v>
      </c>
      <c r="H27" s="14">
        <f t="shared" si="16"/>
        <v>8.7499999999999994E-2</v>
      </c>
      <c r="I27" s="14">
        <f t="shared" si="16"/>
        <v>8.7499999999999994E-2</v>
      </c>
      <c r="J27" s="14">
        <f t="shared" si="16"/>
        <v>8.7499999999999994E-2</v>
      </c>
      <c r="K27" s="13">
        <f>2/10</f>
        <v>0.2</v>
      </c>
      <c r="L27" s="18">
        <f t="shared" si="12"/>
        <v>1.0013888888888889</v>
      </c>
      <c r="M27" s="9">
        <f t="shared" si="13"/>
        <v>1.388888888888884E-3</v>
      </c>
    </row>
    <row r="28" spans="1:19" x14ac:dyDescent="0.2">
      <c r="A28" s="11" t="s">
        <v>28</v>
      </c>
      <c r="B28" s="18">
        <f>SUM(B$18:B$27)</f>
        <v>1.0013888888888889</v>
      </c>
      <c r="C28" s="18">
        <f t="shared" ref="C28:K28" si="18">SUM(C$18:C$27)</f>
        <v>1.0013888888888889</v>
      </c>
      <c r="D28" s="18">
        <f t="shared" si="18"/>
        <v>1</v>
      </c>
      <c r="E28" s="18">
        <f t="shared" si="18"/>
        <v>1.0013888888888889</v>
      </c>
      <c r="F28" s="18">
        <f t="shared" si="18"/>
        <v>1.0013888888888889</v>
      </c>
      <c r="G28" s="18">
        <f t="shared" si="18"/>
        <v>1</v>
      </c>
      <c r="H28" s="18">
        <f t="shared" si="18"/>
        <v>1.0013888888888889</v>
      </c>
      <c r="I28" s="18">
        <f t="shared" si="18"/>
        <v>1.0013888888888891</v>
      </c>
      <c r="J28" s="18">
        <f t="shared" si="18"/>
        <v>1.0013888888888889</v>
      </c>
      <c r="K28" s="18">
        <f t="shared" si="18"/>
        <v>1.0013888888888891</v>
      </c>
      <c r="L28" s="14"/>
    </row>
    <row r="29" spans="1:19" x14ac:dyDescent="0.2">
      <c r="B29" s="9">
        <f>B28-1</f>
        <v>1.388888888888884E-3</v>
      </c>
      <c r="C29" s="9">
        <f t="shared" ref="C29:K29" si="19">C28-1</f>
        <v>1.388888888888884E-3</v>
      </c>
      <c r="D29" s="9">
        <f t="shared" si="19"/>
        <v>0</v>
      </c>
      <c r="E29" s="9">
        <f t="shared" si="19"/>
        <v>1.388888888888884E-3</v>
      </c>
      <c r="F29" s="9">
        <f t="shared" si="19"/>
        <v>1.388888888888884E-3</v>
      </c>
      <c r="G29" s="9">
        <f t="shared" si="19"/>
        <v>0</v>
      </c>
      <c r="H29" s="9">
        <f t="shared" si="19"/>
        <v>1.388888888888884E-3</v>
      </c>
      <c r="I29" s="9">
        <f t="shared" si="19"/>
        <v>1.388888888889106E-3</v>
      </c>
      <c r="J29" s="9">
        <f t="shared" si="19"/>
        <v>1.388888888888884E-3</v>
      </c>
      <c r="K29" s="9">
        <f t="shared" si="19"/>
        <v>1.388888888889106E-3</v>
      </c>
      <c r="L29" s="1"/>
      <c r="M29" s="1"/>
    </row>
    <row r="33" spans="1:15" x14ac:dyDescent="0.2">
      <c r="A33" s="10" t="s">
        <v>0</v>
      </c>
      <c r="B33" s="11" t="s">
        <v>6</v>
      </c>
      <c r="C33" s="12" t="s">
        <v>11</v>
      </c>
      <c r="D33" s="11" t="s">
        <v>18</v>
      </c>
      <c r="E33" s="12" t="s">
        <v>20</v>
      </c>
      <c r="F33" s="11" t="s">
        <v>16</v>
      </c>
      <c r="G33" s="12" t="s">
        <v>8</v>
      </c>
      <c r="H33" s="11" t="s">
        <v>14</v>
      </c>
      <c r="I33" s="12" t="s">
        <v>15</v>
      </c>
      <c r="J33" s="11" t="s">
        <v>10</v>
      </c>
      <c r="K33" s="12" t="s">
        <v>23</v>
      </c>
      <c r="L33" s="11" t="s">
        <v>28</v>
      </c>
    </row>
    <row r="34" spans="1:15" x14ac:dyDescent="0.2">
      <c r="A34" s="11" t="s">
        <v>5</v>
      </c>
      <c r="B34" s="13">
        <f>B3+(2/10)*(1/10)</f>
        <v>0.11876543209876544</v>
      </c>
      <c r="C34" s="14">
        <f>C3+(8/10)*(1/10)</f>
        <v>0.17876543209876544</v>
      </c>
      <c r="D34" s="17">
        <f t="shared" ref="D34:K34" si="20">D3*(1+8/10)</f>
        <v>0.17777777777777778</v>
      </c>
      <c r="E34" s="14">
        <f t="shared" si="20"/>
        <v>0.17777777777777778</v>
      </c>
      <c r="F34" s="14">
        <f t="shared" si="20"/>
        <v>0.17777777777777778</v>
      </c>
      <c r="G34" s="14">
        <f t="shared" si="20"/>
        <v>0.19999999999999998</v>
      </c>
      <c r="H34" s="14">
        <f t="shared" si="20"/>
        <v>0.17777777777777778</v>
      </c>
      <c r="I34" s="14">
        <f t="shared" si="20"/>
        <v>0.17777777777777778</v>
      </c>
      <c r="J34" s="14">
        <f t="shared" si="20"/>
        <v>0.17777777777777778</v>
      </c>
      <c r="K34" s="14">
        <f t="shared" si="20"/>
        <v>0.17777777777777778</v>
      </c>
      <c r="L34" s="18">
        <f>SUM($B34:$K34)</f>
        <v>1.7419753086419756</v>
      </c>
      <c r="M34" s="9">
        <f>L34-1</f>
        <v>0.74197530864197558</v>
      </c>
    </row>
    <row r="35" spans="1:15" x14ac:dyDescent="0.2">
      <c r="A35" s="12" t="s">
        <v>13</v>
      </c>
      <c r="B35" s="14">
        <f t="shared" ref="B35:K35" si="21">B4*(1+8/10)</f>
        <v>0.17777777777777778</v>
      </c>
      <c r="C35" s="13">
        <f>C4*(1+2/10)</f>
        <v>0.11851851851851852</v>
      </c>
      <c r="D35" s="17">
        <f t="shared" si="21"/>
        <v>0.17777777777777778</v>
      </c>
      <c r="E35" s="14">
        <f t="shared" si="21"/>
        <v>0.17777777777777778</v>
      </c>
      <c r="F35" s="14">
        <f t="shared" si="21"/>
        <v>0.17777777777777778</v>
      </c>
      <c r="G35" s="14">
        <f t="shared" si="21"/>
        <v>0.19999999999999998</v>
      </c>
      <c r="H35" s="14">
        <f t="shared" si="21"/>
        <v>0.17777777777777778</v>
      </c>
      <c r="I35" s="14">
        <f t="shared" si="21"/>
        <v>0.17777777777777778</v>
      </c>
      <c r="J35" s="14">
        <f t="shared" si="21"/>
        <v>0.17777777777777778</v>
      </c>
      <c r="K35" s="14">
        <f t="shared" si="21"/>
        <v>0.17777777777777778</v>
      </c>
      <c r="L35" s="18">
        <f t="shared" ref="L35:L43" si="22">SUM($B35:$K35)</f>
        <v>1.7407407407407409</v>
      </c>
      <c r="M35" s="9">
        <f t="shared" ref="M35:M43" si="23">L35-1</f>
        <v>0.74074074074074092</v>
      </c>
    </row>
    <row r="36" spans="1:15" x14ac:dyDescent="0.2">
      <c r="A36" s="11" t="s">
        <v>17</v>
      </c>
      <c r="B36" s="14">
        <f t="shared" ref="B36:K36" si="24">B5*(1+8/10)</f>
        <v>0.19999999999999998</v>
      </c>
      <c r="C36" s="14">
        <f t="shared" si="24"/>
        <v>0.19999999999999998</v>
      </c>
      <c r="D36" s="13">
        <f>D5*(1+2/10)</f>
        <v>0.13333333333333333</v>
      </c>
      <c r="E36" s="14">
        <f t="shared" si="24"/>
        <v>0.19999999999999998</v>
      </c>
      <c r="F36" s="14">
        <f t="shared" si="24"/>
        <v>0.19999999999999998</v>
      </c>
      <c r="G36" s="16">
        <f t="shared" si="24"/>
        <v>0</v>
      </c>
      <c r="H36" s="14">
        <f t="shared" si="24"/>
        <v>0.19999999999999998</v>
      </c>
      <c r="I36" s="14">
        <f t="shared" si="24"/>
        <v>0.19999999999999998</v>
      </c>
      <c r="J36" s="14">
        <f t="shared" si="24"/>
        <v>0.19999999999999998</v>
      </c>
      <c r="K36" s="14">
        <f t="shared" si="24"/>
        <v>0.19999999999999998</v>
      </c>
      <c r="L36" s="18">
        <f t="shared" si="22"/>
        <v>1.7333333333333332</v>
      </c>
      <c r="M36" s="9">
        <f t="shared" si="23"/>
        <v>0.73333333333333317</v>
      </c>
      <c r="O36">
        <v>90</v>
      </c>
    </row>
    <row r="37" spans="1:15" x14ac:dyDescent="0.2">
      <c r="A37" s="12" t="s">
        <v>19</v>
      </c>
      <c r="B37" s="14">
        <f t="shared" ref="B37:K37" si="25">B6*(1+8/10)</f>
        <v>0.17777777777777778</v>
      </c>
      <c r="C37" s="14">
        <f t="shared" si="25"/>
        <v>0.17777777777777778</v>
      </c>
      <c r="D37" s="17">
        <f t="shared" si="25"/>
        <v>0.17777777777777778</v>
      </c>
      <c r="E37" s="13">
        <f>E6*(1+2/10)</f>
        <v>0.11851851851851852</v>
      </c>
      <c r="F37" s="14">
        <f t="shared" si="25"/>
        <v>0.17777777777777778</v>
      </c>
      <c r="G37" s="14">
        <f t="shared" si="25"/>
        <v>0.19999999999999998</v>
      </c>
      <c r="H37" s="14">
        <f t="shared" si="25"/>
        <v>0.17777777777777778</v>
      </c>
      <c r="I37" s="14">
        <f t="shared" si="25"/>
        <v>0.17777777777777778</v>
      </c>
      <c r="J37" s="14">
        <f t="shared" si="25"/>
        <v>0.17777777777777778</v>
      </c>
      <c r="K37" s="14">
        <f t="shared" si="25"/>
        <v>0.17777777777777778</v>
      </c>
      <c r="L37" s="18">
        <f t="shared" si="22"/>
        <v>1.7407407407407409</v>
      </c>
      <c r="M37" s="9">
        <f t="shared" si="23"/>
        <v>0.74074074074074092</v>
      </c>
    </row>
    <row r="38" spans="1:15" x14ac:dyDescent="0.2">
      <c r="A38" s="11" t="s">
        <v>21</v>
      </c>
      <c r="B38" s="14">
        <f t="shared" ref="B38:K38" si="26">B7*(1+8/10)</f>
        <v>0.17777777777777778</v>
      </c>
      <c r="C38" s="14">
        <f t="shared" si="26"/>
        <v>0.17777777777777778</v>
      </c>
      <c r="D38" s="17">
        <f t="shared" si="26"/>
        <v>0.17777777777777778</v>
      </c>
      <c r="E38" s="14">
        <f t="shared" si="26"/>
        <v>0.17777777777777778</v>
      </c>
      <c r="F38" s="13">
        <f>F7*(1+2/10)</f>
        <v>0.11851851851851852</v>
      </c>
      <c r="G38" s="14">
        <f t="shared" si="26"/>
        <v>0.19999999999999998</v>
      </c>
      <c r="H38" s="14">
        <f t="shared" si="26"/>
        <v>0.17777777777777778</v>
      </c>
      <c r="I38" s="14">
        <f t="shared" si="26"/>
        <v>0.17777777777777778</v>
      </c>
      <c r="J38" s="14">
        <f t="shared" si="26"/>
        <v>0.17777777777777778</v>
      </c>
      <c r="K38" s="14">
        <f t="shared" si="26"/>
        <v>0.17777777777777778</v>
      </c>
      <c r="L38" s="18">
        <f t="shared" si="22"/>
        <v>1.7407407407407409</v>
      </c>
      <c r="M38" s="9">
        <f t="shared" si="23"/>
        <v>0.74074074074074092</v>
      </c>
    </row>
    <row r="39" spans="1:15" x14ac:dyDescent="0.2">
      <c r="A39" s="12" t="s">
        <v>22</v>
      </c>
      <c r="B39" s="17">
        <f t="shared" ref="B39:K39" si="27">B8*(1+8/10)</f>
        <v>0.17777777777777778</v>
      </c>
      <c r="C39" s="17">
        <f t="shared" si="27"/>
        <v>0.17777777777777778</v>
      </c>
      <c r="D39" s="17">
        <f t="shared" si="27"/>
        <v>0.17777777777777778</v>
      </c>
      <c r="E39" s="17">
        <f t="shared" si="27"/>
        <v>0.17777777777777778</v>
      </c>
      <c r="F39" s="17">
        <f t="shared" si="27"/>
        <v>0.17777777777777778</v>
      </c>
      <c r="G39" s="13">
        <f>G8*(1+2/10)</f>
        <v>0.13333333333333333</v>
      </c>
      <c r="H39" s="17">
        <f t="shared" si="27"/>
        <v>0.17777777777777778</v>
      </c>
      <c r="I39" s="17">
        <f t="shared" si="27"/>
        <v>0.17777777777777778</v>
      </c>
      <c r="J39" s="17">
        <f t="shared" si="27"/>
        <v>0.17777777777777778</v>
      </c>
      <c r="K39" s="17">
        <f t="shared" si="27"/>
        <v>0.17777777777777778</v>
      </c>
      <c r="L39" s="18">
        <f t="shared" si="22"/>
        <v>1.7333333333333336</v>
      </c>
      <c r="M39" s="9">
        <f t="shared" si="23"/>
        <v>0.73333333333333361</v>
      </c>
    </row>
    <row r="40" spans="1:15" x14ac:dyDescent="0.2">
      <c r="A40" s="11" t="s">
        <v>24</v>
      </c>
      <c r="B40" s="14">
        <f t="shared" ref="B40:K40" si="28">B9*(1+8/10)</f>
        <v>0.17777777777777778</v>
      </c>
      <c r="C40" s="14">
        <f t="shared" si="28"/>
        <v>0.17777777777777778</v>
      </c>
      <c r="D40" s="17">
        <f t="shared" si="28"/>
        <v>0.17777777777777778</v>
      </c>
      <c r="E40" s="14">
        <f t="shared" si="28"/>
        <v>0.17777777777777778</v>
      </c>
      <c r="F40" s="14">
        <f t="shared" si="28"/>
        <v>0.17777777777777778</v>
      </c>
      <c r="G40" s="14">
        <f t="shared" si="28"/>
        <v>0.19999999999999998</v>
      </c>
      <c r="H40" s="13">
        <f>H9*(1+2/10)</f>
        <v>0.11851851851851852</v>
      </c>
      <c r="I40" s="14">
        <f t="shared" si="28"/>
        <v>0.17777777777777778</v>
      </c>
      <c r="J40" s="14">
        <f t="shared" si="28"/>
        <v>0.17777777777777778</v>
      </c>
      <c r="K40" s="14">
        <f t="shared" si="28"/>
        <v>0.17777777777777778</v>
      </c>
      <c r="L40" s="18">
        <f t="shared" si="22"/>
        <v>1.7407407407407409</v>
      </c>
      <c r="M40" s="9">
        <f t="shared" si="23"/>
        <v>0.74074074074074092</v>
      </c>
    </row>
    <row r="41" spans="1:15" x14ac:dyDescent="0.2">
      <c r="A41" s="12" t="s">
        <v>25</v>
      </c>
      <c r="B41" s="14">
        <f t="shared" ref="B41:K41" si="29">B10*(1+8/10)</f>
        <v>0.17777777777777778</v>
      </c>
      <c r="C41" s="14">
        <f t="shared" si="29"/>
        <v>0.17777777777777778</v>
      </c>
      <c r="D41" s="17">
        <f t="shared" si="29"/>
        <v>0.17777777777777778</v>
      </c>
      <c r="E41" s="14">
        <f t="shared" si="29"/>
        <v>0.17777777777777778</v>
      </c>
      <c r="F41" s="14">
        <f t="shared" si="29"/>
        <v>0.17777777777777778</v>
      </c>
      <c r="G41" s="14">
        <f t="shared" si="29"/>
        <v>0.19999999999999998</v>
      </c>
      <c r="H41" s="14">
        <f t="shared" si="29"/>
        <v>0.17777777777777778</v>
      </c>
      <c r="I41" s="13">
        <f>I10*(1+2/10)</f>
        <v>0.11851851851851852</v>
      </c>
      <c r="J41" s="14">
        <f t="shared" si="29"/>
        <v>0.17777777777777778</v>
      </c>
      <c r="K41" s="14">
        <f t="shared" si="29"/>
        <v>0.17777777777777778</v>
      </c>
      <c r="L41" s="18">
        <f t="shared" si="22"/>
        <v>1.7407407407407409</v>
      </c>
      <c r="M41" s="9">
        <f t="shared" si="23"/>
        <v>0.74074074074074092</v>
      </c>
    </row>
    <row r="42" spans="1:15" x14ac:dyDescent="0.2">
      <c r="A42" s="11" t="s">
        <v>26</v>
      </c>
      <c r="B42" s="14">
        <f t="shared" ref="B42:K42" si="30">B11*(1+8/10)</f>
        <v>0.17777777777777778</v>
      </c>
      <c r="C42" s="14">
        <f t="shared" si="30"/>
        <v>0.17777777777777778</v>
      </c>
      <c r="D42" s="17">
        <f t="shared" si="30"/>
        <v>0.17777777777777778</v>
      </c>
      <c r="E42" s="14">
        <f t="shared" si="30"/>
        <v>0.17777777777777778</v>
      </c>
      <c r="F42" s="14">
        <f t="shared" si="30"/>
        <v>0.17777777777777778</v>
      </c>
      <c r="G42" s="14">
        <f t="shared" si="30"/>
        <v>0.19999999999999998</v>
      </c>
      <c r="H42" s="14">
        <f t="shared" si="30"/>
        <v>0.17777777777777778</v>
      </c>
      <c r="I42" s="14">
        <f t="shared" si="30"/>
        <v>0.17777777777777778</v>
      </c>
      <c r="J42" s="13">
        <f>J11*(1+2/10)</f>
        <v>0.11851851851851852</v>
      </c>
      <c r="K42" s="14">
        <f t="shared" si="30"/>
        <v>0.17777777777777778</v>
      </c>
      <c r="L42" s="18">
        <f t="shared" si="22"/>
        <v>1.7407407407407409</v>
      </c>
      <c r="M42" s="9">
        <f t="shared" si="23"/>
        <v>0.74074074074074092</v>
      </c>
    </row>
    <row r="43" spans="1:15" x14ac:dyDescent="0.2">
      <c r="A43" s="12" t="s">
        <v>27</v>
      </c>
      <c r="B43" s="14">
        <f t="shared" ref="B43:K43" si="31">B12*(1+8/10)</f>
        <v>0.17777777777777778</v>
      </c>
      <c r="C43" s="14">
        <f t="shared" si="31"/>
        <v>0.17777777777777778</v>
      </c>
      <c r="D43" s="17">
        <f t="shared" si="31"/>
        <v>0.17777777777777778</v>
      </c>
      <c r="E43" s="14">
        <f t="shared" si="31"/>
        <v>0.17777777777777778</v>
      </c>
      <c r="F43" s="14">
        <f t="shared" si="31"/>
        <v>0.17777777777777778</v>
      </c>
      <c r="G43" s="14">
        <f t="shared" si="31"/>
        <v>0.19999999999999998</v>
      </c>
      <c r="H43" s="14">
        <f t="shared" si="31"/>
        <v>0.17777777777777778</v>
      </c>
      <c r="I43" s="14">
        <f t="shared" si="31"/>
        <v>0.17777777777777778</v>
      </c>
      <c r="J43" s="14">
        <f t="shared" si="31"/>
        <v>0.17777777777777778</v>
      </c>
      <c r="K43" s="13">
        <f>K12*(1+2/10)</f>
        <v>0.11851851851851852</v>
      </c>
      <c r="L43" s="18">
        <f t="shared" si="22"/>
        <v>1.7407407407407409</v>
      </c>
      <c r="M43" s="9">
        <f t="shared" si="23"/>
        <v>0.74074074074074092</v>
      </c>
    </row>
    <row r="44" spans="1:15" x14ac:dyDescent="0.2">
      <c r="A44" s="11" t="s">
        <v>28</v>
      </c>
      <c r="B44" s="18">
        <f>SUM(B$34:B$43)</f>
        <v>1.7409876543209879</v>
      </c>
      <c r="C44" s="18">
        <f t="shared" ref="C44:K44" si="32">SUM(C$34:C$43)</f>
        <v>1.7417283950617286</v>
      </c>
      <c r="D44" s="18">
        <f t="shared" si="32"/>
        <v>1.7333333333333336</v>
      </c>
      <c r="E44" s="18">
        <f t="shared" si="32"/>
        <v>1.7407407407407409</v>
      </c>
      <c r="F44" s="18">
        <f t="shared" si="32"/>
        <v>1.7407407407407409</v>
      </c>
      <c r="G44" s="18">
        <f t="shared" si="32"/>
        <v>1.7333333333333332</v>
      </c>
      <c r="H44" s="18">
        <f t="shared" si="32"/>
        <v>1.7407407407407409</v>
      </c>
      <c r="I44" s="18">
        <f t="shared" si="32"/>
        <v>1.7407407407407409</v>
      </c>
      <c r="J44" s="18">
        <f t="shared" si="32"/>
        <v>1.7407407407407409</v>
      </c>
      <c r="K44" s="18">
        <f t="shared" si="32"/>
        <v>1.7407407407407409</v>
      </c>
      <c r="L44" s="14"/>
    </row>
    <row r="45" spans="1:15" x14ac:dyDescent="0.2">
      <c r="B45" s="9">
        <f>B44-1</f>
        <v>0.7409876543209879</v>
      </c>
      <c r="C45" s="9">
        <f t="shared" ref="C45" si="33">C44-1</f>
        <v>0.74172839506172861</v>
      </c>
      <c r="D45" s="9">
        <f t="shared" ref="D45" si="34">D44-1</f>
        <v>0.73333333333333361</v>
      </c>
      <c r="E45" s="9">
        <f t="shared" ref="E45" si="35">E44-1</f>
        <v>0.74074074074074092</v>
      </c>
      <c r="F45" s="9">
        <f t="shared" ref="F45" si="36">F44-1</f>
        <v>0.74074074074074092</v>
      </c>
      <c r="G45" s="9">
        <f t="shared" ref="G45" si="37">G44-1</f>
        <v>0.73333333333333317</v>
      </c>
      <c r="H45" s="9">
        <f t="shared" ref="H45" si="38">H44-1</f>
        <v>0.74074074074074092</v>
      </c>
      <c r="I45" s="9">
        <f t="shared" ref="I45" si="39">I44-1</f>
        <v>0.74074074074074092</v>
      </c>
      <c r="J45" s="9">
        <f t="shared" ref="J45" si="40">J44-1</f>
        <v>0.74074074074074092</v>
      </c>
      <c r="K45" s="9">
        <f t="shared" ref="K45" si="41">K44-1</f>
        <v>0.74074074074074092</v>
      </c>
      <c r="L45" s="1"/>
      <c r="M45" s="1"/>
    </row>
  </sheetData>
  <conditionalFormatting sqref="L18:L27">
    <cfRule type="expression" dxfId="3" priority="4">
      <formula>$L18=1</formula>
    </cfRule>
  </conditionalFormatting>
  <conditionalFormatting sqref="B28:K28">
    <cfRule type="cellIs" dxfId="2" priority="3" operator="equal">
      <formula>1</formula>
    </cfRule>
  </conditionalFormatting>
  <conditionalFormatting sqref="L34:L43">
    <cfRule type="expression" dxfId="1" priority="2">
      <formula>$L34=1</formula>
    </cfRule>
  </conditionalFormatting>
  <conditionalFormatting sqref="B44:K44">
    <cfRule type="cellIs" dxfId="0" priority="1" operator="equal">
      <formula>1</formula>
    </cfRule>
  </conditionalFormatting>
  <pageMargins left="0.25" right="0.25" top="0.75" bottom="0.75" header="0.3" footer="0.3"/>
  <pageSetup scale="83" orientation="landscape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541A6-E7B9-0740-B7AA-C241F8E29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progress_season_1</vt:lpstr>
      <vt:lpstr>S1</vt:lpstr>
      <vt:lpstr>'S1'!Print_Area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Goodman</dc:creator>
  <cp:lastModifiedBy>Daniel Goodman</cp:lastModifiedBy>
  <cp:lastPrinted>2024-01-11T03:15:36Z</cp:lastPrinted>
  <dcterms:created xsi:type="dcterms:W3CDTF">2024-01-08T00:30:27Z</dcterms:created>
  <dcterms:modified xsi:type="dcterms:W3CDTF">2024-01-16T19:01:41Z</dcterms:modified>
</cp:coreProperties>
</file>