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an\github\LNZ\"/>
    </mc:Choice>
  </mc:AlternateContent>
  <xr:revisionPtr revIDLastSave="0" documentId="13_ncr:1_{EA9F22B4-0295-4959-8FE4-1284DC4A9504}" xr6:coauthVersionLast="47" xr6:coauthVersionMax="47" xr10:uidLastSave="{00000000-0000-0000-0000-000000000000}"/>
  <bookViews>
    <workbookView xWindow="-120" yWindow="-120" windowWidth="29040" windowHeight="17520" tabRatio="657" activeTab="7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PlayerTree" sheetId="16" r:id="rId12"/>
    <sheet name="Conditions" sheetId="5" r:id="rId13"/>
    <sheet name="Effects" sheetId="6" r:id="rId14"/>
    <sheet name="Crafting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/>
  <c r="C4" i="16"/>
  <c r="C3" i="11"/>
  <c r="M36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7" i="9"/>
  <c r="M38" i="9"/>
  <c r="M39" i="9"/>
  <c r="M40" i="9"/>
  <c r="M4" i="9"/>
  <c r="I10" i="7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C5" i="11" l="1"/>
  <c r="C5" i="16"/>
  <c r="D7" i="7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<sst xmlns="http://schemas.openxmlformats.org/spreadsheetml/2006/main" count="1753" uniqueCount="1324">
  <si>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</si>
  <si>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</si>
  <si>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</si>
  <si>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</si>
  <si>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</si>
  <si>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</si>
  <si>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</si>
  <si>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</si>
  <si>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</si>
  <si>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</si>
  <si>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</si>
  <si>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</si>
  <si>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</si>
  <si>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</si>
  <si>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</si>
  <si>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</si>
  <si>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</si>
  <si>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</si>
  <si>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</si>
  <si>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</si>
  <si>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</si>
  <si>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</si>
  <si>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</si>
  <si>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</si>
  <si>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</si>
  <si>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</si>
  <si>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</si>
  <si>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</si>
  <si>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</si>
  <si>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</si>
  <si>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</si>
  <si>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</si>
  <si>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</si>
  <si>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</si>
  <si>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</si>
  <si>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</si>
  <si>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</si>
  <si>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</si>
  <si>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</si>
  <si>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</si>
  <si>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</si>
  <si>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</si>
  <si>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</si>
  <si>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</si>
  <si>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</si>
  <si>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</si>
  <si>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</si>
  <si>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</si>
  <si>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</si>
  <si>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</si>
  <si>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</si>
  <si>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</si>
  <si>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</si>
  <si>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</si>
  <si>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</si>
  <si>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</si>
  <si>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</si>
  <si>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</si>
  <si>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</si>
  <si>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</si>
  <si>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</si>
  <si>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</si>
  <si>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</si>
  <si>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</si>
  <si>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</si>
  <si>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</si>
  <si>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</si>
  <si>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</si>
  <si>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</si>
  <si>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</si>
  <si>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</si>
  <si>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</si>
  <si>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</si>
  <si>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</si>
  <si>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</si>
  <si>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</si>
  <si>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</si>
  <si>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</si>
  <si>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</si>
  <si>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</si>
  <si>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</si>
  <si>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</si>
  <si>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</si>
  <si>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</si>
  <si>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</si>
  <si>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</si>
  <si>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</si>
  <si>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</si>
  <si>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</si>
  <si>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</si>
  <si>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</si>
  <si>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</si>
  <si>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</si>
  <si>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</si>
  <si>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</si>
  <si>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</si>
  <si>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</si>
  <si>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</si>
  <si>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</si>
  <si>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</si>
  <si>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</si>
  <si>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</si>
  <si>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</si>
  <si>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</si>
  <si>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</si>
  <si>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</si>
  <si>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</si>
  <si>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</si>
  <si>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</si>
  <si>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</si>
  <si>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</si>
  <si>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</si>
  <si>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</si>
  <si>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</si>
  <si>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</si>
  <si>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</si>
  <si>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</si>
  <si>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</si>
  <si>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</si>
  <si>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</si>
  <si>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</si>
  <si>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</si>
  <si>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</si>
  <si>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</si>
  <si>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</si>
  <si>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</si>
  <si>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</si>
  <si>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</si>
  <si>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</si>
  <si>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</si>
  <si>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</si>
  <si>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</si>
  <si>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</si>
  <si>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</si>
  <si>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</si>
  <si>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</si>
  <si>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</si>
  <si>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</si>
  <si>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</si>
  <si>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</si>
  <si>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</si>
  <si>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</si>
  <si>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</si>
  <si>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</si>
  <si>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</si>
  <si>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</si>
  <si>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</si>
  <si>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</si>
  <si>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</si>
  <si>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</si>
  <si>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</si>
  <si>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</si>
  <si>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</si>
  <si>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</si>
  <si>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</si>
  <si>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</si>
  <si>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</si>
  <si>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</si>
  <si>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</si>
  <si>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</si>
  <si>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</si>
  <si>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</si>
  <si>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</si>
  <si>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</si>
  <si>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</si>
  <si>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</si>
  <si>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</si>
  <si>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</si>
  <si>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</si>
  <si>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</si>
  <si>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</si>
  <si>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</si>
  <si>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</si>
  <si>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</si>
  <si>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</si>
  <si>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</si>
  <si>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</si>
  <si>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</si>
  <si>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</si>
  <si>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</si>
  <si>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</si>
  <si>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</si>
  <si>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</si>
  <si>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</si>
  <si>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</si>
  <si>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</si>
  <si>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</si>
  <si>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</si>
  <si>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</si>
  <si>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</si>
  <si>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</si>
  <si>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</si>
  <si>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</si>
  <si>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</si>
  <si>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</si>
  <si>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</si>
  <si>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</si>
  <si>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</si>
  <si>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</si>
  <si>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</si>
  <si>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</si>
  <si>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</si>
  <si>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</si>
  <si>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</si>
  <si>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</si>
  <si>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</si>
  <si>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</si>
  <si>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</si>
  <si>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</si>
  <si>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</si>
  <si>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</si>
  <si>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</si>
  <si>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</si>
  <si>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</si>
  <si>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</si>
  <si>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</si>
  <si>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</si>
  <si>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</si>
  <si>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</si>
  <si>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</si>
  <si>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</si>
  <si>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</si>
  <si>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</si>
  <si>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</si>
  <si>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</si>
  <si>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</si>
  <si>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</si>
  <si>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</si>
  <si>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</si>
  <si>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</si>
  <si>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</si>
  <si>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</si>
  <si>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</si>
  <si>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</si>
  <si>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</si>
  <si>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</si>
  <si>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</si>
  <si>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</si>
  <si>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</si>
  <si>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</si>
  <si>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</si>
  <si>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</si>
  <si>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</si>
  <si>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</si>
  <si>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</si>
  <si>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</si>
  <si>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</si>
  <si>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</si>
  <si>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</si>
  <si>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</si>
  <si>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</si>
  <si>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</si>
  <si>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</si>
  <si>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</si>
  <si>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</si>
  <si>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</si>
  <si>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</si>
  <si>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</si>
  <si>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</si>
  <si>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</si>
  <si>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</si>
  <si>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</si>
  <si>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</si>
  <si>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</si>
  <si>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</si>
  <si>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</si>
  <si>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</si>
  <si>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</si>
  <si>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</si>
  <si>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</si>
  <si>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</si>
  <si>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</si>
  <si>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Foam Sword</t>
  </si>
  <si>
    <t>Projectiles</t>
  </si>
  <si>
    <t>source</t>
  </si>
  <si>
    <t>drops item</t>
  </si>
  <si>
    <t>thrown</t>
  </si>
  <si>
    <t>Ammo</t>
  </si>
  <si>
    <t>Arrow</t>
  </si>
  <si>
    <t>arrow</t>
  </si>
  <si>
    <t>rock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</si>
  <si>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</si>
  <si>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</si>
  <si>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</si>
  <si>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</si>
  <si>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</si>
  <si>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</si>
  <si>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</si>
  <si>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</si>
  <si>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</si>
  <si>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</si>
  <si>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</si>
  <si>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</si>
  <si>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</si>
  <si>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</si>
  <si>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</si>
  <si>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</si>
  <si>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</si>
  <si>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</si>
  <si>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</si>
  <si>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</si>
  <si>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</si>
  <si>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</si>
  <si>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</si>
  <si>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</si>
  <si>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</si>
  <si>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</si>
  <si>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</si>
  <si>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</si>
  <si>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</si>
  <si>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</si>
  <si>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</si>
  <si>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</si>
  <si>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</si>
  <si>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</si>
  <si>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</si>
  <si>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</si>
  <si>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</si>
  <si>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</si>
  <si>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</si>
  <si>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</si>
  <si>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</si>
  <si>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</si>
  <si>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</si>
  <si>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</si>
  <si>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</si>
  <si>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</si>
  <si>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</si>
  <si>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</si>
  <si>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</si>
  <si>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</si>
  <si>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</si>
  <si>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</si>
  <si>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</si>
  <si>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</si>
  <si>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</si>
  <si>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</si>
  <si>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</si>
  <si>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</si>
  <si>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</si>
  <si>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</si>
  <si>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</si>
  <si>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</si>
  <si>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</si>
  <si>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</si>
  <si>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</si>
  <si>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</si>
  <si>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</si>
  <si>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</si>
  <si>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</si>
  <si>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</si>
  <si>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</si>
  <si>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</si>
  <si>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</si>
  <si>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</si>
  <si>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</si>
  <si>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</si>
  <si>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</si>
  <si>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</si>
  <si>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</si>
  <si>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</si>
  <si>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</si>
  <si>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</si>
  <si>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</si>
  <si>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</si>
  <si>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</si>
  <si>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</si>
  <si>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</si>
  <si>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</si>
  <si>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</si>
  <si>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</si>
  <si>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</si>
  <si>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</si>
  <si>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</si>
  <si>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</si>
  <si>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</si>
  <si>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</si>
  <si>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</si>
  <si>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</si>
  <si>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</si>
  <si>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</si>
  <si>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</si>
  <si>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</si>
  <si>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</si>
  <si>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</si>
  <si>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</si>
  <si>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</si>
  <si>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</si>
  <si>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</si>
  <si>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</si>
  <si>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</si>
  <si>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</si>
  <si>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</si>
  <si>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</si>
  <si>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</si>
  <si>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</si>
  <si>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</si>
  <si>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</si>
  <si>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</si>
  <si>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</si>
  <si>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</si>
  <si>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</si>
  <si>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</si>
  <si>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</si>
  <si>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</si>
  <si>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</si>
  <si>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</si>
  <si>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</si>
  <si>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</si>
  <si>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</si>
  <si>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</si>
  <si>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</si>
  <si>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</si>
  <si>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</si>
  <si>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</si>
  <si>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</si>
  <si>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</si>
  <si>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</si>
  <si>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</si>
  <si>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</si>
  <si>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</si>
  <si>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</si>
  <si>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</si>
  <si>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</si>
  <si>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</si>
  <si>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</si>
  <si>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</si>
  <si>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</si>
  <si>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</si>
  <si>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</si>
  <si>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</si>
  <si>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</si>
  <si>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</si>
  <si>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</si>
  <si>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</si>
  <si>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</si>
  <si>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</si>
  <si>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</si>
  <si>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</si>
  <si>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</si>
  <si>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</si>
  <si>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</si>
  <si>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</si>
  <si>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</si>
  <si>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</si>
  <si>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</si>
  <si>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</si>
  <si>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</si>
  <si>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</si>
  <si>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Mark Spinny</t>
  </si>
  <si>
    <t>Jeremiah</t>
  </si>
  <si>
    <t>Connor Smith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</si>
  <si>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</si>
  <si>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</si>
  <si>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</si>
  <si>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</si>
  <si>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</si>
  <si>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</si>
  <si>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</si>
  <si>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</si>
  <si>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</si>
  <si>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</si>
  <si>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</si>
  <si>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</si>
  <si>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</si>
  <si>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</si>
  <si>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</si>
  <si>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</si>
  <si>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</si>
  <si>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</si>
  <si>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</si>
  <si>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</si>
  <si>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</si>
  <si>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</si>
  <si>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</si>
  <si>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</si>
  <si>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</si>
  <si>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</si>
  <si>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</si>
  <si>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</si>
  <si>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</si>
  <si>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</si>
  <si>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</si>
  <si>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</si>
  <si>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</si>
  <si>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</si>
  <si>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</si>
  <si>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</si>
  <si>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</si>
  <si>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</si>
  <si>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</si>
  <si>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</si>
  <si>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</si>
  <si>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</si>
  <si>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</si>
  <si>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</si>
  <si>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</si>
  <si>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</si>
  <si>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</si>
  <si>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</si>
  <si>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Mighty Pen</t>
  </si>
  <si>
    <t>120s</t>
  </si>
  <si>
    <t>Senseless Grit</t>
  </si>
  <si>
    <t>15s</t>
  </si>
  <si>
    <t>6s</t>
  </si>
  <si>
    <t>Rage of the Ben</t>
  </si>
  <si>
    <t>John-Francis Ellis</t>
  </si>
  <si>
    <t>Mark Spinnenweber</t>
  </si>
  <si>
    <t>Amphibious Leap</t>
  </si>
  <si>
    <t>Tongue Lash</t>
  </si>
  <si>
    <t>Anuran Appetite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</si>
  <si>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</si>
  <si>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</si>
  <si>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</si>
  <si>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</si>
  <si>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</si>
  <si>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SENSELESS_GRIT</t>
  </si>
  <si>
    <t>senseless grit</t>
  </si>
  <si>
    <t>nelson glared</t>
  </si>
  <si>
    <t>pen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</si>
  <si>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</si>
  <si>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</si>
  <si>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</si>
  <si>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</si>
  <si>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</si>
  <si>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</si>
  <si>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</si>
  <si>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10s</t>
  </si>
  <si>
    <t>12s</t>
  </si>
  <si>
    <t>5s</t>
  </si>
  <si>
    <t>Tongue Lash II</t>
  </si>
  <si>
    <t>Amphibious Leap II</t>
  </si>
  <si>
    <t>Anuran Appetite II</t>
  </si>
  <si>
    <t>4s</t>
  </si>
  <si>
    <t>2s</t>
  </si>
  <si>
    <t>cost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</si>
  <si>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</si>
  <si>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</si>
  <si>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</si>
  <si>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</si>
  <si>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</si>
  <si>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DI</t>
  </si>
  <si>
    <t>FI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</si>
  <si>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</si>
  <si>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</si>
  <si>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</si>
  <si>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</si>
  <si>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</si>
  <si>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</si>
  <si>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</si>
  <si>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</si>
  <si>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</si>
  <si>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</si>
  <si>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</si>
  <si>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</si>
  <si>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</si>
  <si>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</si>
  <si>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</si>
  <si>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</si>
  <si>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</si>
  <si>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</si>
  <si>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</si>
  <si>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</si>
  <si>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</si>
  <si>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</si>
  <si>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</si>
  <si>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</si>
  <si>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</si>
  <si>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Dependencies</t>
  </si>
  <si>
    <t>PI, AI, SI, DI</t>
  </si>
  <si>
    <t>PII, AII, SII, DII</t>
  </si>
  <si>
    <t>Agility I</t>
  </si>
  <si>
    <t>Can play without lock screen</t>
  </si>
  <si>
    <t>Speed I</t>
  </si>
  <si>
    <t>Speed II</t>
  </si>
  <si>
    <t>Agility II</t>
  </si>
  <si>
    <t>Unlock Screen</t>
  </si>
  <si>
    <t>Upgrade follower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</si>
  <si>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</si>
  <si>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</si>
  <si>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</si>
  <si>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</si>
  <si>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</si>
  <si>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</si>
  <si>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</si>
  <si>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</si>
  <si>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</si>
  <si>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</si>
  <si>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</si>
  <si>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</si>
  <si>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</si>
  <si>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</si>
  <si>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</si>
  <si>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</si>
  <si>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</si>
  <si>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</si>
  <si>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</si>
  <si>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</si>
  <si>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</si>
  <si>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</si>
  <si>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</si>
  <si>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</si>
  <si>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</si>
  <si>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</si>
  <si>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</si>
  <si>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</si>
  <si>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</si>
  <si>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</si>
  <si>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</si>
  <si>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</si>
  <si>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</si>
  <si>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</si>
  <si>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</si>
  <si>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</si>
  <si>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</si>
  <si>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</si>
  <si>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</si>
  <si>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</si>
  <si>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</si>
  <si>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</si>
  <si>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</si>
  <si>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</si>
  <si>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</si>
  <si>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</si>
  <si>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</si>
  <si>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</si>
  <si>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</si>
  <si>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</si>
  <si>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</si>
  <si>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</si>
  <si>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</si>
  <si>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</si>
  <si>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</si>
  <si>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</si>
  <si>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</si>
  <si>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</si>
  <si>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</si>
  <si>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</si>
  <si>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</si>
  <si>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</si>
  <si>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</si>
  <si>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</si>
  <si>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</si>
  <si>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</si>
  <si>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</si>
  <si>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</si>
  <si>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</si>
  <si>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</si>
  <si>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</si>
  <si>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</si>
  <si>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</si>
  <si>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</si>
  <si>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</si>
  <si>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</si>
  <si>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</si>
  <si>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</si>
  <si>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</si>
  <si>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</si>
  <si>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</si>
  <si>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</si>
  <si>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</si>
  <si>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</si>
  <si>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</si>
  <si>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</si>
  <si>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</si>
  <si>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</si>
  <si>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</si>
  <si>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</si>
  <si>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</si>
  <si>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</si>
  <si>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</si>
  <si>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</si>
  <si>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</si>
  <si>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</si>
  <si>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</si>
  <si>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</si>
  <si>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</si>
  <si>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</si>
  <si>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</si>
  <si>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</si>
  <si>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</si>
  <si>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</si>
  <si>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</si>
  <si>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</si>
  <si>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</si>
  <si>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</si>
  <si>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</si>
  <si>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</si>
  <si>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</si>
  <si>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</si>
  <si>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</si>
  <si>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</si>
  <si>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</si>
  <si>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</si>
  <si>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</si>
  <si>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</si>
  <si>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</si>
  <si>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</si>
  <si>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</si>
  <si>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</si>
  <si>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</si>
  <si>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</si>
  <si>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</si>
  <si>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</si>
  <si>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</si>
  <si>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</si>
  <si>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</si>
  <si>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</si>
  <si>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</si>
  <si>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</si>
  <si>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</si>
  <si>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</si>
  <si>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</si>
  <si>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</si>
  <si>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</si>
  <si>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</si>
  <si>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</si>
  <si>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</si>
  <si>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</si>
  <si>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</si>
  <si>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</si>
  <si>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</si>
  <si>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</si>
  <si>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</si>
  <si>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</si>
  <si>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</si>
  <si>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</si>
  <si>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</si>
  <si>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</si>
  <si>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</si>
  <si>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</si>
  <si>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</si>
  <si>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</si>
  <si>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</si>
  <si>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</si>
  <si>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</si>
  <si>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</si>
  <si>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</si>
  <si>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</si>
  <si>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</si>
  <si>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</si>
  <si>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Apatite Greaves</t>
  </si>
  <si>
    <t>Cost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</si>
  <si>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</si>
  <si>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</si>
  <si>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</si>
  <si>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</si>
  <si>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</si>
  <si>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</si>
  <si>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</si>
  <si>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</si>
  <si>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</si>
  <si>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</si>
  <si>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</si>
  <si>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</si>
  <si>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</si>
  <si>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</si>
  <si>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</si>
  <si>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</si>
  <si>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</si>
  <si>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</si>
  <si>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</si>
  <si>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</si>
  <si>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</si>
  <si>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</si>
  <si>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</si>
  <si>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</si>
  <si>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</si>
  <si>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</si>
  <si>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</si>
  <si>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</si>
  <si>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</si>
  <si>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</si>
  <si>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</si>
  <si>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</si>
  <si>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</si>
  <si>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</si>
  <si>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</si>
  <si>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</si>
  <si>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</si>
  <si>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</si>
  <si>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</si>
  <si>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</si>
  <si>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</si>
  <si>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</si>
  <si>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</si>
  <si>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</si>
  <si>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</si>
  <si>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</si>
  <si>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</si>
  <si>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</si>
  <si>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</si>
  <si>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</si>
  <si>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</si>
  <si>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</si>
  <si>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</si>
  <si>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</si>
  <si>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</si>
  <si>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</si>
  <si>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</si>
  <si>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</si>
  <si>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</si>
  <si>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</si>
  <si>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</si>
  <si>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</si>
  <si>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</si>
  <si>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</si>
  <si>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</si>
  <si>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</si>
  <si>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</si>
  <si>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</si>
  <si>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</si>
  <si>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</si>
  <si>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</si>
  <si>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</si>
  <si>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</si>
  <si>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</si>
  <si>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</si>
  <si>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</si>
  <si>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</si>
  <si>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</si>
  <si>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</si>
  <si>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</si>
  <si>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</si>
  <si>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</si>
  <si>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</si>
  <si>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</si>
  <si>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</si>
  <si>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</si>
  <si>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</si>
  <si>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</si>
  <si>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</si>
  <si>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</si>
  <si>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</si>
  <si>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</si>
  <si>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</si>
  <si>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</si>
  <si>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</si>
  <si>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</si>
  <si>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</si>
  <si>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</si>
  <si>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</si>
  <si>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</si>
  <si>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</si>
  <si>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</si>
  <si>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</si>
  <si>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</si>
  <si>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</si>
  <si>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</si>
  <si>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</si>
  <si>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</si>
  <si>
    <t>attack min</t>
  </si>
  <si>
    <t>attack max</t>
  </si>
  <si>
    <t>5-3</t>
  </si>
  <si>
    <t>8-5</t>
  </si>
  <si>
    <t>decay (calculation)</t>
  </si>
  <si>
    <t>Bow</t>
  </si>
  <si>
    <t>glass bottle</t>
  </si>
  <si>
    <t>Total Tokens</t>
  </si>
  <si>
    <t>Tokens Currently</t>
  </si>
  <si>
    <t>Tokens Left</t>
  </si>
  <si>
    <t>Attack I</t>
  </si>
  <si>
    <t>Magic I</t>
  </si>
  <si>
    <t>Health I</t>
  </si>
  <si>
    <t>Defense I</t>
  </si>
  <si>
    <t>Piercing I</t>
  </si>
  <si>
    <t>Sight I</t>
  </si>
  <si>
    <t>Resistance I</t>
  </si>
  <si>
    <t>Penetration I</t>
  </si>
  <si>
    <t>Health II</t>
  </si>
  <si>
    <t>Attack II</t>
  </si>
  <si>
    <t>Defense II</t>
  </si>
  <si>
    <t>Piercing II</t>
  </si>
  <si>
    <t>Sight II</t>
  </si>
  <si>
    <t>Magic II</t>
  </si>
  <si>
    <t>Resistance II</t>
  </si>
  <si>
    <t>Penetration II</t>
  </si>
  <si>
    <t>Follower</t>
  </si>
  <si>
    <t>Belt I</t>
  </si>
  <si>
    <t>Offhand</t>
  </si>
  <si>
    <t>Belt II</t>
  </si>
  <si>
    <t>Can launch game</t>
  </si>
  <si>
    <t>Banking I</t>
  </si>
  <si>
    <t>Heroes can deposit money into bank</t>
  </si>
  <si>
    <t>Banking II</t>
  </si>
  <si>
    <t>Heroes can deposit money into central bank</t>
  </si>
  <si>
    <t>Magnetic Wallet</t>
  </si>
  <si>
    <t>Money automatically gets deposited into hero bank</t>
  </si>
  <si>
    <t>Magnetic Hands</t>
  </si>
  <si>
    <t>Heroes automatically pick up items</t>
  </si>
  <si>
    <t>Heroes can pick up items 1 tier above</t>
  </si>
  <si>
    <t>Item Versatility III</t>
  </si>
  <si>
    <t>Heroes can pick up items 3 tier above</t>
  </si>
  <si>
    <t>Heroes can pick up items 2 tier above</t>
  </si>
  <si>
    <t>XP multiplier I</t>
  </si>
  <si>
    <t>XP multiplier II</t>
  </si>
  <si>
    <t>Heroes get +5% XP</t>
  </si>
  <si>
    <t>Heroes get +10% XP</t>
  </si>
  <si>
    <t>XP multiplier III</t>
  </si>
  <si>
    <t>XP multiplier IV</t>
  </si>
  <si>
    <t>XP multiplier V</t>
  </si>
  <si>
    <t>Heroes get +20% XP</t>
  </si>
  <si>
    <t>Heroes get +40% XP</t>
  </si>
  <si>
    <t>Heroes get +80% XP</t>
  </si>
  <si>
    <t>Enemy Insight I</t>
  </si>
  <si>
    <t>Can view some enemy stats</t>
  </si>
  <si>
    <t>Can view all enemy stats</t>
  </si>
  <si>
    <t>Enemy Insight II</t>
  </si>
  <si>
    <t>A1</t>
  </si>
  <si>
    <t>S1</t>
  </si>
  <si>
    <t>Passive1</t>
  </si>
  <si>
    <t>PassiveII</t>
  </si>
  <si>
    <t>HealthI</t>
  </si>
  <si>
    <t>AttackI</t>
  </si>
  <si>
    <t>DefenseI</t>
  </si>
  <si>
    <t>PiercingI</t>
  </si>
  <si>
    <t>SpeedI</t>
  </si>
  <si>
    <t>SightI</t>
  </si>
  <si>
    <t>AgilityI</t>
  </si>
  <si>
    <t>MagicI</t>
  </si>
  <si>
    <t>ResistanceI</t>
  </si>
  <si>
    <t>PenetrationI</t>
  </si>
  <si>
    <t>HealthII</t>
  </si>
  <si>
    <t>AttackII</t>
  </si>
  <si>
    <t>DefenseII</t>
  </si>
  <si>
    <t>PiercingII</t>
  </si>
  <si>
    <t>SpeedII</t>
  </si>
  <si>
    <t>SightII</t>
  </si>
  <si>
    <t>AgilityII</t>
  </si>
  <si>
    <t>MagicII</t>
  </si>
  <si>
    <t>ResistanceII</t>
  </si>
  <si>
    <t>PenetrationII</t>
  </si>
  <si>
    <t>BeltI</t>
  </si>
  <si>
    <t>BeltII</t>
  </si>
  <si>
    <t>Unlock Follower</t>
  </si>
  <si>
    <t>Inventory</t>
  </si>
  <si>
    <t>Center</t>
  </si>
  <si>
    <t>Stats</t>
  </si>
  <si>
    <t>HealthIII</t>
  </si>
  <si>
    <t>Health III</t>
  </si>
  <si>
    <t>BarI</t>
  </si>
  <si>
    <t>BarII</t>
  </si>
  <si>
    <t>Can use Belt I gear slot</t>
  </si>
  <si>
    <t>Can use Belt II gear slot</t>
  </si>
  <si>
    <t>Inventory Bar II</t>
  </si>
  <si>
    <t>Inventory Bar I</t>
  </si>
  <si>
    <t>InventoryI</t>
  </si>
  <si>
    <t>InventoryII</t>
  </si>
  <si>
    <t>Inventory I</t>
  </si>
  <si>
    <t>Inventory II</t>
  </si>
  <si>
    <t>Inventory +4 slots</t>
  </si>
  <si>
    <t>Each time you damage, are damaged, or receive a negative status effect, gain 2% rage, to a maximum of 100. After not damaging or receiving damage for 4s your rage will decrease by 1 every 500ms. Gain +0.25% bonus tenacity and attack speed for every rage you have.</t>
  </si>
  <si>
    <t>Each time you damage, are damaged, or receive a negative status effect, gain 4% rage, to a maximum of 100. After not damaging or receiving damage for 6s your rage will decrease by 1 every 800ms. Gain +0.4% bonus tenacity and attack speed for every rage you have.</t>
  </si>
  <si>
    <t>gives all enemies in 2m cone from Ben NELSON_GLARE for 4s, lowering their attack and speed by 15%. Silence enemies in center</t>
  </si>
  <si>
    <t>gives all enemies in 3m cone from Ben NELSON_GLARE for 5s, lowering their attack and speed by 25%. Silence enemies in center</t>
  </si>
  <si>
    <t>Heroes passively heal 1 health / s</t>
  </si>
  <si>
    <t>Grit I</t>
  </si>
  <si>
    <t>Grit II</t>
  </si>
  <si>
    <t>Grit IIII</t>
  </si>
  <si>
    <t>throw a pen  with 10 (50% + 50%) mixed power 5m, if Ben is holding a pen/pencil it is 50 (100% + 100%). Heal 30% damage dealt.</t>
  </si>
  <si>
    <t>Ben becomes invulnerable for 7s and gains 50% attack. Gain 60% rage gains and 50% passive bonus if rage maxed out</t>
  </si>
  <si>
    <t>Ben becomes invulnerable for 4.5s and gains 40% attack. Gain 40% rage gains and 30% passive bonus if rage maxed out</t>
  </si>
  <si>
    <t>throw a pen with 1 (35% + 35%) mixed power 5m, if Ben is holding a pen/pencil it is 5 (70% + 70%). Heal 20% damage dealt</t>
  </si>
  <si>
    <t>passive: heal 1% missing health every 2s, active: heal 5% missing health and gain 25% move speed for 3s</t>
  </si>
  <si>
    <t>passive: heal 1% missing health every 1s, active: heal 7% missing health and gain 35% move speed for 4.5s</t>
  </si>
  <si>
    <t>Inventory +2 slots and unlock inventory</t>
  </si>
  <si>
    <t>+2 base defense</t>
  </si>
  <si>
    <t>+3 base attack</t>
  </si>
  <si>
    <t>+5% base piercing</t>
  </si>
  <si>
    <t>+0.3 base speed</t>
  </si>
  <si>
    <t>+1 base agility</t>
  </si>
  <si>
    <t>+5 base magic</t>
  </si>
  <si>
    <t>+3 base resistance</t>
  </si>
  <si>
    <t>+5% base resistance</t>
  </si>
  <si>
    <t>+1.5 base sight</t>
  </si>
  <si>
    <t>+25 base health</t>
  </si>
  <si>
    <t>+10 base attack</t>
  </si>
  <si>
    <t>+5 base defense</t>
  </si>
  <si>
    <t>+7% base piercing</t>
  </si>
  <si>
    <t>+0.5 base speed</t>
  </si>
  <si>
    <t>+2 base sight</t>
  </si>
  <si>
    <t>+20 base magic</t>
  </si>
  <si>
    <t>+7 base resistance</t>
  </si>
  <si>
    <t>+7% base penetration</t>
  </si>
  <si>
    <t>+120 base health</t>
  </si>
  <si>
    <t>Can use offhand gear slot</t>
  </si>
  <si>
    <t>Unlocks follower</t>
  </si>
  <si>
    <t>TenacityII</t>
  </si>
  <si>
    <t>Tenacity II</t>
  </si>
  <si>
    <t>TenacityI</t>
  </si>
  <si>
    <t>+7% base tenacity</t>
  </si>
  <si>
    <t>Tenacity I</t>
  </si>
  <si>
    <t>+5% base tenacity</t>
  </si>
  <si>
    <t>+4 base health</t>
  </si>
  <si>
    <t>base health regen</t>
  </si>
  <si>
    <t>hunger less quickly</t>
  </si>
  <si>
    <t>thirst less quickly</t>
  </si>
  <si>
    <t>Aposematic Camouflage</t>
  </si>
  <si>
    <t>Aposematic Camouflage II</t>
  </si>
  <si>
    <t>Tryndamere</t>
  </si>
  <si>
    <t>Tahm Kench</t>
  </si>
  <si>
    <t>Kennan</t>
  </si>
  <si>
    <t>if still for 3.5s, enemies cannot see you without getting close (0.2m), regen frog energy, and AA or casting 112 or 113 while camoed give 40% power buff</t>
  </si>
  <si>
    <t>if still for 2s, enemies cannot see you without getting close (0.1m), regen frog energy, and AA casting 112 or 113 while camoed give 70% power buff</t>
  </si>
  <si>
    <t>lash out tongue to damage enemies 5 (15% + 40%) magic damage and slow enemies 30% for 3s</t>
  </si>
  <si>
    <t>lash out tongue to damage enemies 15 (20% + 80%) magical damage and slow enemies 30% for 4s</t>
  </si>
  <si>
    <t>16s</t>
  </si>
  <si>
    <t>jump 2.5m and deal 12 (20% + 120%) magical splash damage and stuns enemies for 1.2s in 0.6m radius. Kills lowers remaining cooldown by 80%. If drenched the jump distance is 4m and splash radius is 1m.</t>
  </si>
  <si>
    <t>jump 2m and deal 3 (10% + 70%) magical splash damage and stuns enemies for 1s in 0.5m radius. Kills lowers remaining cooldown by 50%. If drenched the jump distance is 3m and splash radius is 0.8m.</t>
  </si>
  <si>
    <t>devour enemy within 0.4m, making them suppressed, untargetable, and decayed for 5s, recast (which removes suppressed and untargetable) to spit out and deal 15 (20% + 140%) magic damage.</t>
  </si>
  <si>
    <t>devour enemy within 0.4m, making them suppressed, untargetable, and decayed for 3.5s, recast (which removes suppressed and untargetable) to spit out and deal 8 (10% + 70%) magic damage.</t>
  </si>
  <si>
    <t>Alkaloid Secretion</t>
  </si>
  <si>
    <t>Alkaloid Secretion II</t>
  </si>
  <si>
    <t>Can use half of inventory bar, +3 slots</t>
  </si>
  <si>
    <t>Can use other half of inventory bar, +3 slots</t>
  </si>
  <si>
    <t>CAN_PLAY</t>
  </si>
  <si>
    <t>Feather</t>
  </si>
  <si>
    <t>Raw Chicken</t>
  </si>
  <si>
    <t>50% chance to become sick for 6s</t>
  </si>
  <si>
    <t>Cooked Chicken</t>
  </si>
  <si>
    <t>Chicken Egg</t>
  </si>
  <si>
    <t>egg</t>
  </si>
  <si>
    <t>20% to make baby chick</t>
  </si>
  <si>
    <t>Chick</t>
  </si>
  <si>
    <t>Lays eggs</t>
  </si>
  <si>
    <t>drops</t>
  </si>
  <si>
    <t>Rotten Flesh</t>
  </si>
  <si>
    <t>80% chance to become sick for 8s</t>
  </si>
  <si>
    <t>20% rotten flesh</t>
  </si>
  <si>
    <t>20% rotten flesh, 15% pencil, paper</t>
  </si>
  <si>
    <t>50% feather, raw chicken</t>
  </si>
  <si>
    <t>knife (2203)</t>
  </si>
  <si>
    <t>dur=8, cd=80, rec=0.02, inac=0.1, automatic, less rof and inaccuracy with less ammo</t>
  </si>
  <si>
    <t>dur=8, cd=80, rec=0.02, inac=0.08, automatic, less rof and inaccuracy with less ammo</t>
  </si>
  <si>
    <t>John Rankin</t>
  </si>
  <si>
    <t>Human</t>
  </si>
  <si>
    <t>Rankin's third ball</t>
  </si>
  <si>
    <t>Found in tutorial</t>
  </si>
  <si>
    <t>Rankin's Third Ball</t>
  </si>
  <si>
    <t>Rare Object</t>
  </si>
  <si>
    <t>Lava</t>
  </si>
  <si>
    <t>Drenched</t>
  </si>
  <si>
    <t>Drowned if swim number &lt; 1</t>
  </si>
  <si>
    <t>Drowned if swim number &lt; 2</t>
  </si>
  <si>
    <t>Burnt and charred</t>
  </si>
  <si>
    <t>small, down</t>
  </si>
  <si>
    <t>small, right</t>
  </si>
  <si>
    <t>Locks</t>
  </si>
  <si>
    <t>Location-where</t>
  </si>
  <si>
    <t>key</t>
  </si>
  <si>
    <t>relevance</t>
  </si>
  <si>
    <t>Rooster</t>
  </si>
  <si>
    <t>Father Dom</t>
  </si>
  <si>
    <t>crows/attacks</t>
  </si>
  <si>
    <t>Dan Gray</t>
  </si>
  <si>
    <t>Ethan Rabadabideau</t>
  </si>
  <si>
    <t>JIF</t>
  </si>
  <si>
    <t>Connor Giggles</t>
  </si>
  <si>
    <t>Cigar</t>
  </si>
  <si>
    <t>70% feather, raw chicken (25% extra feather)</t>
  </si>
  <si>
    <t>Walkable Map Edge</t>
  </si>
  <si>
    <t>lit when toggled</t>
  </si>
  <si>
    <t>25% chance to become sick for 5s, can also throw which gives it 20% to hatch, fertilized when toggled</t>
  </si>
  <si>
    <t>Wooden Table (small)</t>
  </si>
  <si>
    <t>Microwave</t>
  </si>
  <si>
    <t>TV</t>
  </si>
  <si>
    <t>Apple</t>
  </si>
  <si>
    <t>Banana</t>
  </si>
  <si>
    <t>Pear</t>
  </si>
  <si>
    <t>Scissors</t>
  </si>
  <si>
    <t>Bread</t>
  </si>
  <si>
    <t>Hot Pocket Box</t>
  </si>
  <si>
    <t>Hot Pocket</t>
  </si>
  <si>
    <t>Package</t>
  </si>
  <si>
    <t>Gives stack of 5 hot pockets</t>
  </si>
  <si>
    <t>Steel Door (open)</t>
  </si>
  <si>
    <t>Steel Door (closed)</t>
  </si>
  <si>
    <t>Steel Door (locked)</t>
  </si>
  <si>
    <t>Tutorial-bens door, FrancisHall-bens door</t>
  </si>
  <si>
    <t>Tutorial-soldiers door, FrancisHall-soldiers door</t>
  </si>
  <si>
    <t>Tutorial-get after unlocking inventory, FrancisHall-on table</t>
  </si>
  <si>
    <t>Woodglue</t>
  </si>
  <si>
    <t>Nails</t>
  </si>
  <si>
    <t>Screws</t>
  </si>
  <si>
    <t>Flint and Steel</t>
  </si>
  <si>
    <t>Ashes</t>
  </si>
  <si>
    <t>Money</t>
  </si>
  <si>
    <t>String</t>
  </si>
  <si>
    <t>Wax</t>
  </si>
  <si>
    <t>Broken Candlestick</t>
  </si>
  <si>
    <t>Candlestick</t>
  </si>
  <si>
    <t>Candle</t>
  </si>
  <si>
    <t>Lord's Day Candle</t>
  </si>
  <si>
    <t>Soldier's Covenant</t>
  </si>
  <si>
    <t>Household Item</t>
  </si>
  <si>
    <t>Lighter</t>
  </si>
  <si>
    <t>Lord's Day Papers</t>
  </si>
  <si>
    <t>Tutorial-RA door, FrancisHall-RA doors 2nd floor</t>
  </si>
  <si>
    <t>FrancisHall-RA doors 1st floor</t>
  </si>
  <si>
    <t>FrancisHall-RA doors ground floor</t>
  </si>
  <si>
    <t>Tutorial-2F custodial, FrancisHall-2F custodial</t>
  </si>
  <si>
    <t>Tutorial-2F storage, FranciscHall-2F storage</t>
  </si>
  <si>
    <t>FrancisHall-2F mechanical</t>
  </si>
  <si>
    <t>FrancisHall-stubwing door1</t>
  </si>
  <si>
    <t>FrancisHall-stubwing door2</t>
  </si>
  <si>
    <t>FrancisHall-chapel</t>
  </si>
  <si>
    <t>FrancisHall-chapelwing door2</t>
  </si>
  <si>
    <t>FrancisHall-chapelwing door1</t>
  </si>
  <si>
    <t>FrancisHall-1F custodial</t>
  </si>
  <si>
    <t>FrancisHall-1F storage</t>
  </si>
  <si>
    <t>FrancisHall-corpus door</t>
  </si>
  <si>
    <t>FrancisHall-servants common room</t>
  </si>
  <si>
    <t>FrancisHall-servants door1</t>
  </si>
  <si>
    <t>FrancisHall-brothers door1</t>
  </si>
  <si>
    <t>FrancisHall-RD room</t>
  </si>
  <si>
    <t>FrancisHall-brothers door2</t>
  </si>
  <si>
    <t>FrancisHall-brothers door3</t>
  </si>
  <si>
    <t>Ping Pong Table</t>
  </si>
  <si>
    <t>Wooden Log</t>
  </si>
  <si>
    <t>FrancisHall-Ahim door 1</t>
  </si>
  <si>
    <t>FrancisHall-Ahim common room</t>
  </si>
  <si>
    <t>FrancisHall-Ahim door 2</t>
  </si>
  <si>
    <t>FrancisHall-storage</t>
  </si>
  <si>
    <t>FrancisHall-G custodial</t>
  </si>
  <si>
    <t>FrancisHall-Ahim door 3</t>
  </si>
  <si>
    <t>FrancisHall-custodial storage</t>
  </si>
  <si>
    <t>FrancisHall-mechanical</t>
  </si>
  <si>
    <t>FrancisHall-mechanical storage</t>
  </si>
  <si>
    <t>0-9</t>
  </si>
  <si>
    <t>10-19</t>
  </si>
  <si>
    <t>20-29</t>
  </si>
  <si>
    <t>30-39</t>
  </si>
  <si>
    <t>40-49</t>
  </si>
  <si>
    <t>50-59</t>
  </si>
  <si>
    <t>Francis Hall 2nd floor</t>
  </si>
  <si>
    <t>Francis Hall 1st floor</t>
  </si>
  <si>
    <t>Francis Hall G floor</t>
  </si>
  <si>
    <t>Francis Hall maintenance</t>
  </si>
  <si>
    <t>CraftI</t>
  </si>
  <si>
    <t>CraftII_row</t>
  </si>
  <si>
    <t>CraftII_col</t>
  </si>
  <si>
    <t>Craft I</t>
  </si>
  <si>
    <t>Craft II row</t>
  </si>
  <si>
    <t>Craft II column</t>
  </si>
  <si>
    <t>Can craft using 1 slot</t>
  </si>
  <si>
    <t>Unlock second row in self-crafting</t>
  </si>
  <si>
    <t>Unlock second column in self-crafting</t>
  </si>
  <si>
    <t>Wooden Plank</t>
  </si>
  <si>
    <t>various</t>
  </si>
  <si>
    <t>various, pickle jars</t>
  </si>
  <si>
    <t>various, ben's fridge</t>
  </si>
  <si>
    <t>chickens</t>
  </si>
  <si>
    <t>zombies</t>
  </si>
  <si>
    <t>needed to enter ben's room in tutorial/story</t>
  </si>
  <si>
    <t>wine in desk</t>
  </si>
  <si>
    <t>FrancisHall-LOJ door3 (office)</t>
  </si>
  <si>
    <t>FrancisHall-LOJ door1 (middle)</t>
  </si>
  <si>
    <t>FrancisHall-LOJ door2 (top)</t>
  </si>
  <si>
    <t>2nd floor TV room</t>
  </si>
  <si>
    <t>2nd floor lobby</t>
  </si>
  <si>
    <t>various common rooms, chapel</t>
  </si>
  <si>
    <t>soldiers common room</t>
  </si>
  <si>
    <t>tutorial by killing rankin</t>
  </si>
  <si>
    <t>soldiers RA room</t>
  </si>
  <si>
    <t>Corpus RA room</t>
  </si>
  <si>
    <t>chapel</t>
  </si>
  <si>
    <t>window breaker</t>
  </si>
  <si>
    <t>1st floor lobby</t>
  </si>
  <si>
    <t>RD room in desk</t>
  </si>
  <si>
    <t>francis hall kitchen</t>
  </si>
  <si>
    <t>chapel, outside RA office</t>
  </si>
  <si>
    <t>lords day candle</t>
  </si>
  <si>
    <t>RA office</t>
  </si>
  <si>
    <t>2nd floor mechanical</t>
  </si>
  <si>
    <t>1st floor custodial</t>
  </si>
  <si>
    <t>ben's backpack</t>
  </si>
  <si>
    <t>Jonah Plush Toy</t>
  </si>
  <si>
    <t>Wooden Handle</t>
  </si>
  <si>
    <t>Wooden Horse</t>
  </si>
  <si>
    <t>Wooden Sword</t>
  </si>
  <si>
    <t>Talc Sword</t>
  </si>
  <si>
    <t>Wooden Spear</t>
  </si>
  <si>
    <t>Talc Spear</t>
  </si>
  <si>
    <t>Wooden Piece</t>
  </si>
  <si>
    <t>CraftIII_row</t>
  </si>
  <si>
    <t>CraftIII_col</t>
  </si>
  <si>
    <t>Craft III row</t>
  </si>
  <si>
    <t>Craft III column</t>
  </si>
  <si>
    <t>Crafting</t>
  </si>
  <si>
    <t>Unlock third row in self-crafting</t>
  </si>
  <si>
    <t>Unlock third column in self-crafting</t>
  </si>
  <si>
    <t>Lamp</t>
  </si>
  <si>
    <t>light source (9)</t>
  </si>
  <si>
    <t>light source of outside light (for inside levels)</t>
  </si>
  <si>
    <t>Invisible Light Source</t>
  </si>
  <si>
    <t>Outside Light Source</t>
  </si>
  <si>
    <t>1x1</t>
  </si>
  <si>
    <t>2x1</t>
  </si>
  <si>
    <t>1x2</t>
  </si>
  <si>
    <t>simulates overhead light source, togglable</t>
  </si>
  <si>
    <t>Light Source</t>
  </si>
  <si>
    <t>Light Switch</t>
  </si>
  <si>
    <t>Gypsum Sword</t>
  </si>
  <si>
    <t>Gypsum Spear</t>
  </si>
  <si>
    <t>Calcite Sword</t>
  </si>
  <si>
    <t>Calcite Spear</t>
  </si>
  <si>
    <t>Fluorite Sword</t>
  </si>
  <si>
    <t>Fluorite Spear</t>
  </si>
  <si>
    <t>Apatite Sword</t>
  </si>
  <si>
    <t>Apatite Spear</t>
  </si>
  <si>
    <t>Orthoclase Sword</t>
  </si>
  <si>
    <t>Orthoclase Spear</t>
  </si>
  <si>
    <t>Quartz Sword</t>
  </si>
  <si>
    <t>Quartz Spear</t>
  </si>
  <si>
    <t>Iron Ore</t>
  </si>
  <si>
    <t>Iron Chunk</t>
  </si>
  <si>
    <t>Iron Handle</t>
  </si>
  <si>
    <t>Topaz Sword</t>
  </si>
  <si>
    <t>Topaz Spear</t>
  </si>
  <si>
    <t>Corundum Sword</t>
  </si>
  <si>
    <t>Corundum Spear</t>
  </si>
  <si>
    <t>Diamond Sword</t>
  </si>
  <si>
    <t>Diamond Spear</t>
  </si>
  <si>
    <t>Named Zombie</t>
  </si>
  <si>
    <t>Duggy</t>
  </si>
  <si>
    <t>Jacob Sanchez</t>
  </si>
  <si>
    <t>Mike Olenchuk</t>
  </si>
  <si>
    <t>Grady Stuckman</t>
  </si>
  <si>
    <t>Ethan Pitney</t>
  </si>
  <si>
    <t>Michael Schmiesing</t>
  </si>
  <si>
    <t>Molly Schmiesing</t>
  </si>
  <si>
    <t>James Sarlo</t>
  </si>
  <si>
    <t>Matt Hair</t>
  </si>
  <si>
    <t>Nicholas Belt</t>
  </si>
  <si>
    <t>cigar, lighter</t>
  </si>
  <si>
    <t>agility=2</t>
  </si>
  <si>
    <t>Board with Nails</t>
  </si>
  <si>
    <t>chapel ra room</t>
  </si>
  <si>
    <t>crate in common room</t>
  </si>
  <si>
    <t>soldiers room, a couple other locked rooms</t>
  </si>
  <si>
    <t>craftable</t>
  </si>
  <si>
    <t>G floor storage</t>
  </si>
  <si>
    <t>couple locked rooms</t>
  </si>
  <si>
    <t>few in francis hall</t>
  </si>
  <si>
    <t>several</t>
  </si>
  <si>
    <t>couple in locked rooms</t>
  </si>
  <si>
    <t>grady stuckman room</t>
  </si>
  <si>
    <t>servants locked room</t>
  </si>
  <si>
    <t>ahim locked room</t>
  </si>
  <si>
    <t>burn things</t>
  </si>
  <si>
    <t>few in random places</t>
  </si>
  <si>
    <t>see key-lock</t>
  </si>
  <si>
    <t>few in locked rooms</t>
  </si>
  <si>
    <t>1 in G floor custodial</t>
  </si>
  <si>
    <t>several in random places</t>
  </si>
  <si>
    <t>RD room</t>
  </si>
  <si>
    <t>several random places</t>
  </si>
  <si>
    <t>zombie in g floor lobby</t>
  </si>
  <si>
    <t>RD room, g floor mechanical</t>
  </si>
  <si>
    <t>g floor mechanical</t>
  </si>
  <si>
    <t>master key (2), keys (36, 32), backpack</t>
  </si>
  <si>
    <t>bens coat, wooden handle, iron handle</t>
  </si>
  <si>
    <t>ahim common room</t>
  </si>
  <si>
    <t>1st floor storage</t>
  </si>
  <si>
    <t>other half of ground floor</t>
  </si>
  <si>
    <t>candlestick, holy water</t>
  </si>
  <si>
    <t>M1911, ammo</t>
  </si>
  <si>
    <t>sneakers, Grady</t>
  </si>
  <si>
    <t>steel toed boots</t>
  </si>
  <si>
    <t>cowboy boots, $40</t>
  </si>
  <si>
    <t>2nd floor study room</t>
  </si>
  <si>
    <t>golden apple</t>
  </si>
  <si>
    <t>$50 bill, cheese</t>
  </si>
  <si>
    <t>suit jacket</t>
  </si>
  <si>
    <t xml:space="preserve">wooden horse, boots (chapel), </t>
  </si>
  <si>
    <t>various, cut fence</t>
  </si>
  <si>
    <t>stapler, scissors, document</t>
  </si>
  <si>
    <t>woodglue</t>
  </si>
  <si>
    <t>key (14), key (31)</t>
  </si>
  <si>
    <t>key (34)</t>
  </si>
  <si>
    <t>purse, rose (soldiers), master key 0 (corpus)</t>
  </si>
  <si>
    <t>key (24)</t>
  </si>
  <si>
    <t>chapelwing locked room</t>
  </si>
  <si>
    <t>servants common room</t>
  </si>
  <si>
    <t>wire clippers</t>
  </si>
  <si>
    <t>brothers locked door</t>
  </si>
  <si>
    <t>ahim locked door</t>
  </si>
  <si>
    <t>key (38)</t>
  </si>
  <si>
    <t>brothers locked room</t>
  </si>
  <si>
    <t>key (6), key (18)</t>
  </si>
  <si>
    <t>soldiers ra room</t>
  </si>
  <si>
    <t>trees</t>
  </si>
  <si>
    <t>soldiers covenant</t>
  </si>
  <si>
    <t>wrench, screws, metal handle</t>
  </si>
  <si>
    <t>hammer, nails</t>
  </si>
  <si>
    <t>2nd floor custodial</t>
  </si>
  <si>
    <t>suit jacket, ax</t>
  </si>
  <si>
    <t>chapel lokced door</t>
  </si>
  <si>
    <t>g floor custodial</t>
  </si>
  <si>
    <t>chainsaw</t>
  </si>
  <si>
    <t>g floor custodial storage</t>
  </si>
  <si>
    <t>soldiers hallway</t>
  </si>
  <si>
    <t>2nd floor bathroom</t>
  </si>
  <si>
    <t>corpus stairway</t>
  </si>
  <si>
    <t>2nd floor main stairway</t>
  </si>
  <si>
    <t>1st floor bathroom</t>
  </si>
  <si>
    <t>servants room</t>
  </si>
  <si>
    <t>stub room</t>
  </si>
  <si>
    <t>brothers room</t>
  </si>
  <si>
    <t>1st floor laundry</t>
  </si>
  <si>
    <t>disciples hallway</t>
  </si>
  <si>
    <t>ahim room</t>
  </si>
  <si>
    <t>g floor laundry</t>
  </si>
  <si>
    <t>main foyer</t>
  </si>
  <si>
    <t>g floor lobby</t>
  </si>
  <si>
    <t>g floor behind stairwell</t>
  </si>
  <si>
    <t>g floor bathroom</t>
  </si>
  <si>
    <t>g floor guest bathroom</t>
  </si>
  <si>
    <t>.45 ACP, 28 gauge, key (39)</t>
  </si>
  <si>
    <t>Small Key Ring</t>
  </si>
  <si>
    <t>Large Key Ring</t>
  </si>
  <si>
    <t>Holds keys (in description)</t>
  </si>
  <si>
    <t>matt hair keyring</t>
  </si>
  <si>
    <t>Metal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</si>
</sst>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1" fillId="0" borderId="0" xfId="0" applyFont="1" applyFill="1"/>
    <xf numFmtId="0" fontId="0" fillId="0" borderId="0" xfId="0" applyFill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1" fillId="0" borderId="0" xfId="0" quotePrefix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/>
    <xf numFmtId="0" fontId="0" fillId="0" borderId="0" xfId="0" applyFill="1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G88"/>
  <sheetViews>
    <sheetView zoomScale="80" zoomScaleNormal="80" workbookViewId="0">
      <selection activeCell="C13" sqref="C13"/>
    </sheetView>
  </sheetViews>
  <sheetFormatPr defaultRowHeight="15" x14ac:dyDescent="0.25"/>
  <cols>
    <col min="2" max="2" width="9.140625" style="2"/>
    <col min="3" max="3" width="30.7109375" customWidth="1"/>
    <col min="4" max="4" width="13.7109375" customWidth="1"/>
    <col min="5" max="5" width="25.85546875" bestFit="1" customWidth="1"/>
    <col min="6" max="6" width="8.28515625" customWidth="1"/>
    <col min="7" max="7" width="78.7109375" customWidth="1"/>
  </cols>
  <sheetData>
    <row r="1" spans="1:7" s="1" customFormat="1" x14ac:dyDescent="0.25">
      <c r="A1" s="1" t="s">
        <v>580</v>
      </c>
      <c r="B1" s="2"/>
    </row>
    <row r="2" spans="1:7" s="1" customFormat="1" x14ac:dyDescent="0.25">
      <c r="B2" s="5" t="s">
        <v>0</v>
      </c>
      <c r="C2" s="1" t="s">
        <v>1</v>
      </c>
      <c r="D2" s="1" t="s">
        <v>590</v>
      </c>
      <c r="E2" s="1" t="s">
        <v>592</v>
      </c>
      <c r="G2" s="1" t="s">
        <v>209</v>
      </c>
    </row>
    <row r="4" spans="1:7" x14ac:dyDescent="0.25">
      <c r="B4" s="19">
        <v>1</v>
      </c>
      <c r="C4" t="s">
        <v>199</v>
      </c>
      <c r="D4" t="s">
        <v>591</v>
      </c>
      <c r="E4">
        <v>100</v>
      </c>
    </row>
    <row r="5" spans="1:7" x14ac:dyDescent="0.25">
      <c r="B5" s="19">
        <v>2</v>
      </c>
      <c r="C5" t="s">
        <v>1060</v>
      </c>
      <c r="E5">
        <v>0</v>
      </c>
    </row>
    <row r="7" spans="1:7" x14ac:dyDescent="0.25">
      <c r="B7" s="19">
        <v>101</v>
      </c>
      <c r="C7" t="s">
        <v>581</v>
      </c>
      <c r="D7" t="s">
        <v>204</v>
      </c>
      <c r="E7">
        <v>0</v>
      </c>
    </row>
    <row r="8" spans="1:7" x14ac:dyDescent="0.25">
      <c r="B8" s="19">
        <v>102</v>
      </c>
      <c r="C8" t="s">
        <v>582</v>
      </c>
    </row>
    <row r="9" spans="1:7" x14ac:dyDescent="0.25">
      <c r="B9" s="2">
        <v>103</v>
      </c>
      <c r="C9" t="s">
        <v>583</v>
      </c>
    </row>
    <row r="10" spans="1:7" x14ac:dyDescent="0.25">
      <c r="B10" s="2">
        <v>104</v>
      </c>
      <c r="C10" t="s">
        <v>632</v>
      </c>
    </row>
    <row r="11" spans="1:7" x14ac:dyDescent="0.25">
      <c r="B11" s="2">
        <v>111</v>
      </c>
      <c r="C11" t="s">
        <v>584</v>
      </c>
    </row>
    <row r="12" spans="1:7" x14ac:dyDescent="0.25">
      <c r="B12" s="19">
        <v>112</v>
      </c>
      <c r="C12" t="s">
        <v>585</v>
      </c>
    </row>
    <row r="13" spans="1:7" x14ac:dyDescent="0.25">
      <c r="B13" s="2">
        <v>113</v>
      </c>
      <c r="C13" t="s">
        <v>586</v>
      </c>
    </row>
    <row r="14" spans="1:7" x14ac:dyDescent="0.25">
      <c r="B14" s="2">
        <v>121</v>
      </c>
      <c r="C14" t="s">
        <v>587</v>
      </c>
    </row>
    <row r="15" spans="1:7" x14ac:dyDescent="0.25">
      <c r="B15" s="2">
        <v>122</v>
      </c>
      <c r="C15" t="s">
        <v>588</v>
      </c>
    </row>
    <row r="16" spans="1:7" x14ac:dyDescent="0.25">
      <c r="B16" s="2">
        <v>123</v>
      </c>
      <c r="C16" t="s">
        <v>589</v>
      </c>
    </row>
    <row r="17" spans="2:3" x14ac:dyDescent="0.25">
      <c r="B17" s="2">
        <v>131</v>
      </c>
      <c r="C17" t="s">
        <v>205</v>
      </c>
    </row>
    <row r="18" spans="2:3" x14ac:dyDescent="0.25">
      <c r="B18" s="2">
        <v>132</v>
      </c>
      <c r="C18" t="s">
        <v>641</v>
      </c>
    </row>
    <row r="19" spans="2:3" x14ac:dyDescent="0.25">
      <c r="B19" s="2">
        <v>133</v>
      </c>
      <c r="C19" t="s">
        <v>642</v>
      </c>
    </row>
    <row r="20" spans="2:3" x14ac:dyDescent="0.25">
      <c r="B20" s="2">
        <v>134</v>
      </c>
      <c r="C20" t="s">
        <v>648</v>
      </c>
    </row>
    <row r="21" spans="2:3" x14ac:dyDescent="0.25">
      <c r="B21" s="2">
        <v>141</v>
      </c>
      <c r="C21" t="s">
        <v>636</v>
      </c>
    </row>
    <row r="22" spans="2:3" x14ac:dyDescent="0.25">
      <c r="B22" s="2">
        <v>142</v>
      </c>
      <c r="C22" t="s">
        <v>637</v>
      </c>
    </row>
    <row r="23" spans="2:3" x14ac:dyDescent="0.25">
      <c r="B23" s="2">
        <v>143</v>
      </c>
      <c r="C23" t="s">
        <v>638</v>
      </c>
    </row>
    <row r="24" spans="2:3" x14ac:dyDescent="0.25">
      <c r="B24" s="2">
        <v>144</v>
      </c>
      <c r="C24" t="s">
        <v>639</v>
      </c>
    </row>
    <row r="25" spans="2:3" x14ac:dyDescent="0.25">
      <c r="B25" s="2">
        <v>145</v>
      </c>
      <c r="C25" t="s">
        <v>640</v>
      </c>
    </row>
    <row r="26" spans="2:3" x14ac:dyDescent="0.25">
      <c r="B26" s="2">
        <v>151</v>
      </c>
      <c r="C26" t="s">
        <v>593</v>
      </c>
    </row>
    <row r="27" spans="2:3" x14ac:dyDescent="0.25">
      <c r="B27" s="19">
        <v>152</v>
      </c>
      <c r="C27" t="s">
        <v>594</v>
      </c>
    </row>
    <row r="28" spans="2:3" x14ac:dyDescent="0.25">
      <c r="B28" s="2">
        <v>153</v>
      </c>
      <c r="C28" t="s">
        <v>595</v>
      </c>
    </row>
    <row r="29" spans="2:3" x14ac:dyDescent="0.25">
      <c r="B29" s="2">
        <v>154</v>
      </c>
      <c r="C29" t="s">
        <v>596</v>
      </c>
    </row>
    <row r="30" spans="2:3" x14ac:dyDescent="0.25">
      <c r="B30" s="2">
        <v>155</v>
      </c>
      <c r="C30" t="s">
        <v>600</v>
      </c>
    </row>
    <row r="31" spans="2:3" x14ac:dyDescent="0.25">
      <c r="B31" s="2">
        <v>156</v>
      </c>
      <c r="C31" t="s">
        <v>601</v>
      </c>
    </row>
    <row r="32" spans="2:3" x14ac:dyDescent="0.25">
      <c r="B32" s="19">
        <v>161</v>
      </c>
      <c r="C32" t="s">
        <v>597</v>
      </c>
    </row>
    <row r="33" spans="2:7" x14ac:dyDescent="0.25">
      <c r="B33" s="2">
        <v>162</v>
      </c>
      <c r="C33" t="s">
        <v>598</v>
      </c>
    </row>
    <row r="34" spans="2:7" x14ac:dyDescent="0.25">
      <c r="B34" s="2">
        <v>163</v>
      </c>
      <c r="C34" t="s">
        <v>599</v>
      </c>
    </row>
    <row r="35" spans="2:7" x14ac:dyDescent="0.25">
      <c r="B35" s="2">
        <v>171</v>
      </c>
      <c r="C35" t="s">
        <v>633</v>
      </c>
    </row>
    <row r="36" spans="2:7" x14ac:dyDescent="0.25">
      <c r="B36" s="20">
        <v>172</v>
      </c>
      <c r="C36" t="s">
        <v>634</v>
      </c>
    </row>
    <row r="37" spans="2:7" x14ac:dyDescent="0.25">
      <c r="B37" s="2">
        <v>173</v>
      </c>
      <c r="C37" t="s">
        <v>635</v>
      </c>
    </row>
    <row r="38" spans="2:7" x14ac:dyDescent="0.25">
      <c r="B38" s="20">
        <v>174</v>
      </c>
      <c r="C38" t="s">
        <v>602</v>
      </c>
    </row>
    <row r="39" spans="2:7" x14ac:dyDescent="0.25">
      <c r="B39" s="2">
        <v>175</v>
      </c>
      <c r="C39" t="s">
        <v>603</v>
      </c>
    </row>
    <row r="40" spans="2:7" x14ac:dyDescent="0.25">
      <c r="B40" s="20">
        <v>176</v>
      </c>
      <c r="C40" t="s">
        <v>604</v>
      </c>
    </row>
    <row r="41" spans="2:7" x14ac:dyDescent="0.25">
      <c r="B41" s="2">
        <v>177</v>
      </c>
      <c r="C41" t="s">
        <v>605</v>
      </c>
    </row>
    <row r="42" spans="2:7" x14ac:dyDescent="0.25">
      <c r="B42" s="2">
        <v>178</v>
      </c>
      <c r="C42" t="s">
        <v>606</v>
      </c>
    </row>
    <row r="43" spans="2:7" x14ac:dyDescent="0.25">
      <c r="B43" s="19">
        <v>179</v>
      </c>
      <c r="C43" t="s">
        <v>607</v>
      </c>
    </row>
    <row r="44" spans="2:7" x14ac:dyDescent="0.25">
      <c r="B44" s="19">
        <v>181</v>
      </c>
      <c r="C44" t="s">
        <v>643</v>
      </c>
    </row>
    <row r="45" spans="2:7" x14ac:dyDescent="0.25">
      <c r="B45" s="19">
        <v>182</v>
      </c>
      <c r="C45" t="s">
        <v>644</v>
      </c>
    </row>
    <row r="46" spans="2:7" x14ac:dyDescent="0.25">
      <c r="B46" s="19">
        <v>183</v>
      </c>
      <c r="C46" t="s">
        <v>645</v>
      </c>
      <c r="G46" t="s">
        <v>1041</v>
      </c>
    </row>
    <row r="47" spans="2:7" x14ac:dyDescent="0.25">
      <c r="B47" s="19">
        <v>184</v>
      </c>
      <c r="C47" t="s">
        <v>646</v>
      </c>
      <c r="G47" t="s">
        <v>1042</v>
      </c>
    </row>
    <row r="48" spans="2:7" x14ac:dyDescent="0.25">
      <c r="B48" s="19">
        <v>185</v>
      </c>
      <c r="C48" t="s">
        <v>647</v>
      </c>
      <c r="G48" t="s">
        <v>1043</v>
      </c>
    </row>
    <row r="49" spans="2:7" x14ac:dyDescent="0.25">
      <c r="B49" s="19">
        <v>191</v>
      </c>
      <c r="C49" t="s">
        <v>1040</v>
      </c>
      <c r="G49" t="s">
        <v>1044</v>
      </c>
    </row>
    <row r="51" spans="2:7" x14ac:dyDescent="0.25">
      <c r="B51" s="2">
        <v>201</v>
      </c>
      <c r="C51" t="s">
        <v>608</v>
      </c>
      <c r="D51" t="s">
        <v>207</v>
      </c>
      <c r="E51">
        <v>100</v>
      </c>
    </row>
    <row r="52" spans="2:7" x14ac:dyDescent="0.25">
      <c r="B52" s="19">
        <v>202</v>
      </c>
      <c r="C52" t="s">
        <v>613</v>
      </c>
    </row>
    <row r="53" spans="2:7" x14ac:dyDescent="0.25">
      <c r="B53" s="2">
        <v>203</v>
      </c>
      <c r="C53" t="s">
        <v>614</v>
      </c>
    </row>
    <row r="54" spans="2:7" x14ac:dyDescent="0.25">
      <c r="B54" s="19">
        <v>204</v>
      </c>
      <c r="C54" t="s">
        <v>611</v>
      </c>
    </row>
    <row r="55" spans="2:7" x14ac:dyDescent="0.25">
      <c r="B55" s="2">
        <v>205</v>
      </c>
      <c r="C55" t="s">
        <v>612</v>
      </c>
    </row>
    <row r="56" spans="2:7" x14ac:dyDescent="0.25">
      <c r="B56" s="19">
        <v>206</v>
      </c>
      <c r="C56" t="s">
        <v>610</v>
      </c>
    </row>
    <row r="57" spans="2:7" x14ac:dyDescent="0.25">
      <c r="B57" s="2">
        <v>207</v>
      </c>
      <c r="C57" t="s">
        <v>609</v>
      </c>
    </row>
    <row r="58" spans="2:7" x14ac:dyDescent="0.25">
      <c r="B58" s="2">
        <v>211</v>
      </c>
      <c r="C58" t="s">
        <v>693</v>
      </c>
    </row>
    <row r="59" spans="2:7" x14ac:dyDescent="0.25">
      <c r="B59" s="2">
        <v>212</v>
      </c>
      <c r="C59" t="s">
        <v>695</v>
      </c>
    </row>
    <row r="60" spans="2:7" x14ac:dyDescent="0.25">
      <c r="B60" s="2">
        <v>213</v>
      </c>
      <c r="C60" t="s">
        <v>694</v>
      </c>
    </row>
    <row r="61" spans="2:7" x14ac:dyDescent="0.25">
      <c r="B61" s="19"/>
    </row>
    <row r="62" spans="2:7" x14ac:dyDescent="0.25">
      <c r="B62" s="2">
        <v>301</v>
      </c>
      <c r="C62" t="s">
        <v>619</v>
      </c>
      <c r="D62" t="s">
        <v>631</v>
      </c>
      <c r="E62" t="s">
        <v>655</v>
      </c>
    </row>
    <row r="63" spans="2:7" x14ac:dyDescent="0.25">
      <c r="B63" s="2">
        <v>302</v>
      </c>
      <c r="C63" t="s">
        <v>620</v>
      </c>
    </row>
    <row r="64" spans="2:7" x14ac:dyDescent="0.25">
      <c r="B64" s="2">
        <v>303</v>
      </c>
      <c r="C64" t="s">
        <v>621</v>
      </c>
    </row>
    <row r="65" spans="2:3" x14ac:dyDescent="0.25">
      <c r="B65" s="2">
        <v>304</v>
      </c>
      <c r="C65" t="s">
        <v>622</v>
      </c>
    </row>
    <row r="66" spans="2:3" x14ac:dyDescent="0.25">
      <c r="B66" s="2">
        <v>305</v>
      </c>
      <c r="C66" t="s">
        <v>615</v>
      </c>
    </row>
    <row r="67" spans="2:3" x14ac:dyDescent="0.25">
      <c r="B67" s="2">
        <v>306</v>
      </c>
      <c r="C67" t="s">
        <v>616</v>
      </c>
    </row>
    <row r="68" spans="2:3" x14ac:dyDescent="0.25">
      <c r="B68" s="2">
        <v>307</v>
      </c>
      <c r="C68" t="s">
        <v>617</v>
      </c>
    </row>
    <row r="69" spans="2:3" x14ac:dyDescent="0.25">
      <c r="B69" s="2">
        <v>308</v>
      </c>
      <c r="C69" t="s">
        <v>618</v>
      </c>
    </row>
    <row r="70" spans="2:3" x14ac:dyDescent="0.25">
      <c r="B70" s="2">
        <v>309</v>
      </c>
      <c r="C70" t="s">
        <v>627</v>
      </c>
    </row>
    <row r="71" spans="2:3" x14ac:dyDescent="0.25">
      <c r="B71" s="2">
        <v>310</v>
      </c>
      <c r="C71" t="s">
        <v>628</v>
      </c>
    </row>
    <row r="72" spans="2:3" x14ac:dyDescent="0.25">
      <c r="B72" s="2">
        <v>311</v>
      </c>
      <c r="C72" t="s">
        <v>629</v>
      </c>
    </row>
    <row r="73" spans="2:3" x14ac:dyDescent="0.25">
      <c r="B73" s="2">
        <v>312</v>
      </c>
      <c r="C73" t="s">
        <v>630</v>
      </c>
    </row>
    <row r="74" spans="2:3" x14ac:dyDescent="0.25">
      <c r="B74" s="2">
        <v>313</v>
      </c>
      <c r="C74" t="s">
        <v>626</v>
      </c>
    </row>
    <row r="75" spans="2:3" x14ac:dyDescent="0.25">
      <c r="B75" s="2">
        <v>314</v>
      </c>
      <c r="C75" t="s">
        <v>625</v>
      </c>
    </row>
    <row r="76" spans="2:3" x14ac:dyDescent="0.25">
      <c r="B76" s="2">
        <v>315</v>
      </c>
      <c r="C76" t="s">
        <v>624</v>
      </c>
    </row>
    <row r="77" spans="2:3" x14ac:dyDescent="0.25">
      <c r="B77" s="2">
        <v>316</v>
      </c>
      <c r="C77" t="s">
        <v>623</v>
      </c>
    </row>
    <row r="78" spans="2:3" x14ac:dyDescent="0.25">
      <c r="B78" s="2">
        <v>317</v>
      </c>
      <c r="C78" t="s">
        <v>656</v>
      </c>
    </row>
    <row r="79" spans="2:3" x14ac:dyDescent="0.25">
      <c r="B79" s="2">
        <v>318</v>
      </c>
      <c r="C79" t="s">
        <v>657</v>
      </c>
    </row>
    <row r="80" spans="2:3" x14ac:dyDescent="0.25">
      <c r="B80" s="2">
        <v>319</v>
      </c>
      <c r="C80" t="s">
        <v>658</v>
      </c>
    </row>
    <row r="81" spans="2:3" x14ac:dyDescent="0.25">
      <c r="B81" s="2">
        <v>320</v>
      </c>
      <c r="C81" t="s">
        <v>659</v>
      </c>
    </row>
    <row r="82" spans="2:3" x14ac:dyDescent="0.25">
      <c r="B82" s="2">
        <v>321</v>
      </c>
      <c r="C82" t="s">
        <v>660</v>
      </c>
    </row>
    <row r="83" spans="2:3" x14ac:dyDescent="0.25">
      <c r="B83" s="2">
        <v>322</v>
      </c>
      <c r="C83" t="s">
        <v>661</v>
      </c>
    </row>
    <row r="84" spans="2:3" x14ac:dyDescent="0.25">
      <c r="B84" s="2">
        <v>323</v>
      </c>
      <c r="C84" t="s">
        <v>662</v>
      </c>
    </row>
    <row r="85" spans="2:3" x14ac:dyDescent="0.25">
      <c r="B85" s="2">
        <v>324</v>
      </c>
      <c r="C85" t="s">
        <v>663</v>
      </c>
    </row>
    <row r="87" spans="2:3" x14ac:dyDescent="0.25">
      <c r="B87" s="19"/>
    </row>
    <row r="88" spans="2:3" x14ac:dyDescent="0.25">
      <c r="B8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48"/>
  <sheetViews>
    <sheetView zoomScale="80" zoomScaleNormal="80" workbookViewId="0">
      <selection activeCell="E95" sqref="E95"/>
    </sheetView>
  </sheetViews>
  <sheetFormatPr defaultRowHeight="15" x14ac:dyDescent="0.25"/>
  <cols>
    <col min="2" max="2" width="8.85546875" style="2"/>
    <col min="3" max="3" width="30.7109375" style="1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579</v>
      </c>
      <c r="B1" s="2"/>
      <c r="C1" s="14"/>
    </row>
    <row r="2" spans="1:8" s="1" customFormat="1" x14ac:dyDescent="0.25">
      <c r="B2" s="5" t="s">
        <v>0</v>
      </c>
      <c r="C2" s="14" t="s">
        <v>1</v>
      </c>
      <c r="D2" s="1" t="s">
        <v>17</v>
      </c>
      <c r="E2" s="1" t="s">
        <v>654</v>
      </c>
      <c r="G2" s="1" t="s">
        <v>208</v>
      </c>
      <c r="H2" s="1" t="s">
        <v>209</v>
      </c>
    </row>
    <row r="4" spans="1:8" x14ac:dyDescent="0.25">
      <c r="B4" s="19" t="s">
        <v>197</v>
      </c>
      <c r="C4" s="15" t="s">
        <v>198</v>
      </c>
      <c r="D4" t="s">
        <v>198</v>
      </c>
      <c r="E4">
        <v>0</v>
      </c>
      <c r="G4" t="s">
        <v>649</v>
      </c>
      <c r="H4" t="s">
        <v>653</v>
      </c>
    </row>
    <row r="6" spans="1:8" x14ac:dyDescent="0.25">
      <c r="B6" s="2">
        <v>11</v>
      </c>
      <c r="C6" s="15" t="s">
        <v>200</v>
      </c>
      <c r="D6" t="s">
        <v>650</v>
      </c>
      <c r="E6">
        <v>6</v>
      </c>
      <c r="G6" t="s">
        <v>671</v>
      </c>
    </row>
    <row r="7" spans="1:8" x14ac:dyDescent="0.25">
      <c r="B7" s="2">
        <v>12</v>
      </c>
      <c r="C7" s="15" t="s">
        <v>201</v>
      </c>
      <c r="E7">
        <v>5</v>
      </c>
      <c r="G7" t="s">
        <v>672</v>
      </c>
    </row>
    <row r="8" spans="1:8" x14ac:dyDescent="0.25">
      <c r="B8" s="2">
        <v>21</v>
      </c>
      <c r="C8" s="15" t="s">
        <v>202</v>
      </c>
      <c r="D8" t="s">
        <v>304</v>
      </c>
      <c r="E8">
        <v>3</v>
      </c>
      <c r="G8" t="s">
        <v>673</v>
      </c>
    </row>
    <row r="9" spans="1:8" x14ac:dyDescent="0.25">
      <c r="B9" s="2">
        <v>22</v>
      </c>
      <c r="C9" s="15" t="s">
        <v>203</v>
      </c>
      <c r="E9">
        <v>3</v>
      </c>
      <c r="G9" t="s">
        <v>226</v>
      </c>
    </row>
    <row r="11" spans="1:8" x14ac:dyDescent="0.25">
      <c r="B11" s="2">
        <v>101</v>
      </c>
      <c r="C11" s="23" t="s">
        <v>651</v>
      </c>
      <c r="D11" s="4" t="s">
        <v>217</v>
      </c>
      <c r="E11" s="4">
        <v>3</v>
      </c>
      <c r="G11" t="s">
        <v>670</v>
      </c>
      <c r="H11" t="s">
        <v>652</v>
      </c>
    </row>
    <row r="12" spans="1:8" x14ac:dyDescent="0.25">
      <c r="B12" s="2">
        <v>102</v>
      </c>
      <c r="C12" s="23" t="s">
        <v>232</v>
      </c>
      <c r="D12" s="4"/>
      <c r="E12" s="4">
        <v>4</v>
      </c>
      <c r="G12" t="s">
        <v>226</v>
      </c>
      <c r="H12" t="s">
        <v>664</v>
      </c>
    </row>
    <row r="13" spans="1:8" x14ac:dyDescent="0.25">
      <c r="B13" s="2">
        <v>103</v>
      </c>
      <c r="C13" s="23"/>
      <c r="D13" s="4"/>
      <c r="E13" s="4"/>
      <c r="H13" t="s">
        <v>666</v>
      </c>
    </row>
    <row r="14" spans="1:8" x14ac:dyDescent="0.25">
      <c r="B14" s="2">
        <v>104</v>
      </c>
      <c r="C14" s="23"/>
      <c r="D14" s="4"/>
      <c r="E14" s="4"/>
      <c r="H14" t="s">
        <v>665</v>
      </c>
    </row>
    <row r="15" spans="1:8" x14ac:dyDescent="0.25">
      <c r="B15" s="2">
        <v>105</v>
      </c>
      <c r="C15" s="23"/>
      <c r="D15" s="4"/>
      <c r="E15" s="4"/>
      <c r="H15" t="s">
        <v>667</v>
      </c>
    </row>
    <row r="16" spans="1:8" x14ac:dyDescent="0.25">
      <c r="B16" s="2">
        <v>106</v>
      </c>
      <c r="C16" s="23" t="s">
        <v>1063</v>
      </c>
      <c r="D16" s="4"/>
      <c r="E16" s="4">
        <v>3</v>
      </c>
      <c r="G16" t="s">
        <v>670</v>
      </c>
      <c r="H16" t="s">
        <v>664</v>
      </c>
    </row>
    <row r="17" spans="2:8" x14ac:dyDescent="0.25">
      <c r="B17" s="2">
        <v>107</v>
      </c>
      <c r="C17" s="23"/>
      <c r="D17" s="4"/>
      <c r="E17" s="4"/>
      <c r="H17" t="s">
        <v>666</v>
      </c>
    </row>
    <row r="18" spans="2:8" x14ac:dyDescent="0.25">
      <c r="B18" s="2">
        <v>108</v>
      </c>
      <c r="C18" s="23" t="s">
        <v>1117</v>
      </c>
      <c r="D18" s="4"/>
      <c r="E18" s="4">
        <v>3</v>
      </c>
      <c r="G18" t="s">
        <v>670</v>
      </c>
      <c r="H18" t="s">
        <v>652</v>
      </c>
    </row>
    <row r="19" spans="2:8" x14ac:dyDescent="0.25">
      <c r="B19" s="2">
        <v>111</v>
      </c>
      <c r="C19" s="15" t="s">
        <v>668</v>
      </c>
      <c r="E19">
        <v>2</v>
      </c>
      <c r="G19" t="s">
        <v>670</v>
      </c>
      <c r="H19" t="s">
        <v>664</v>
      </c>
    </row>
    <row r="20" spans="2:8" x14ac:dyDescent="0.25">
      <c r="B20" s="2">
        <v>112</v>
      </c>
      <c r="H20" t="s">
        <v>665</v>
      </c>
    </row>
    <row r="21" spans="2:8" x14ac:dyDescent="0.25">
      <c r="B21" s="2">
        <v>113</v>
      </c>
      <c r="H21" t="s">
        <v>666</v>
      </c>
    </row>
    <row r="22" spans="2:8" x14ac:dyDescent="0.25">
      <c r="B22" s="2">
        <v>114</v>
      </c>
      <c r="H22" t="s">
        <v>667</v>
      </c>
    </row>
    <row r="23" spans="2:8" x14ac:dyDescent="0.25">
      <c r="B23" s="2">
        <v>115</v>
      </c>
      <c r="C23" s="15" t="s">
        <v>669</v>
      </c>
      <c r="G23" t="s">
        <v>320</v>
      </c>
    </row>
    <row r="24" spans="2:8" x14ac:dyDescent="0.25">
      <c r="B24" s="2">
        <v>121</v>
      </c>
      <c r="C24" s="15" t="s">
        <v>215</v>
      </c>
      <c r="E24">
        <v>2</v>
      </c>
      <c r="G24" t="s">
        <v>320</v>
      </c>
      <c r="H24" t="s">
        <v>664</v>
      </c>
    </row>
    <row r="25" spans="2:8" x14ac:dyDescent="0.25">
      <c r="B25" s="2">
        <v>122</v>
      </c>
      <c r="H25" t="s">
        <v>665</v>
      </c>
    </row>
    <row r="26" spans="2:8" x14ac:dyDescent="0.25">
      <c r="B26" s="2">
        <v>123</v>
      </c>
      <c r="H26" t="s">
        <v>666</v>
      </c>
    </row>
    <row r="27" spans="2:8" x14ac:dyDescent="0.25">
      <c r="B27" s="2">
        <v>124</v>
      </c>
      <c r="H27" t="s">
        <v>667</v>
      </c>
    </row>
    <row r="28" spans="2:8" x14ac:dyDescent="0.25">
      <c r="B28" s="2">
        <v>125</v>
      </c>
      <c r="C28" s="15" t="s">
        <v>692</v>
      </c>
      <c r="E28">
        <v>2</v>
      </c>
      <c r="G28" t="s">
        <v>670</v>
      </c>
      <c r="H28" t="s">
        <v>696</v>
      </c>
    </row>
    <row r="29" spans="2:8" x14ac:dyDescent="0.25">
      <c r="B29" s="2">
        <v>126</v>
      </c>
      <c r="H29" t="s">
        <v>697</v>
      </c>
    </row>
    <row r="30" spans="2:8" x14ac:dyDescent="0.25">
      <c r="B30" s="2">
        <v>127</v>
      </c>
      <c r="E30">
        <v>3</v>
      </c>
      <c r="H30" t="s">
        <v>698</v>
      </c>
    </row>
    <row r="31" spans="2:8" x14ac:dyDescent="0.25">
      <c r="B31" s="2">
        <v>128</v>
      </c>
      <c r="H31" t="s">
        <v>699</v>
      </c>
    </row>
    <row r="32" spans="2:8" x14ac:dyDescent="0.25">
      <c r="B32" s="2">
        <v>129</v>
      </c>
      <c r="E32">
        <v>2</v>
      </c>
      <c r="H32" t="s">
        <v>1045</v>
      </c>
    </row>
    <row r="33" spans="2:8" x14ac:dyDescent="0.25">
      <c r="B33" s="2">
        <v>130</v>
      </c>
      <c r="H33" t="s">
        <v>1046</v>
      </c>
    </row>
    <row r="34" spans="2:8" x14ac:dyDescent="0.25">
      <c r="B34" s="2">
        <v>131</v>
      </c>
      <c r="C34" s="15" t="s">
        <v>216</v>
      </c>
      <c r="E34">
        <v>3</v>
      </c>
      <c r="G34" t="s">
        <v>320</v>
      </c>
      <c r="H34" t="s">
        <v>664</v>
      </c>
    </row>
    <row r="35" spans="2:8" x14ac:dyDescent="0.25">
      <c r="B35" s="2">
        <v>132</v>
      </c>
      <c r="H35" t="s">
        <v>665</v>
      </c>
    </row>
    <row r="36" spans="2:8" x14ac:dyDescent="0.25">
      <c r="B36" s="2">
        <v>133</v>
      </c>
      <c r="H36" t="s">
        <v>666</v>
      </c>
    </row>
    <row r="37" spans="2:8" x14ac:dyDescent="0.25">
      <c r="B37" s="2">
        <v>134</v>
      </c>
      <c r="H37" t="s">
        <v>667</v>
      </c>
    </row>
    <row r="38" spans="2:8" x14ac:dyDescent="0.25">
      <c r="B38" s="2">
        <v>141</v>
      </c>
      <c r="C38" s="15" t="s">
        <v>218</v>
      </c>
      <c r="E38">
        <v>9</v>
      </c>
      <c r="G38" t="s">
        <v>320</v>
      </c>
      <c r="H38" t="s">
        <v>664</v>
      </c>
    </row>
    <row r="39" spans="2:8" x14ac:dyDescent="0.25">
      <c r="B39" s="2">
        <v>142</v>
      </c>
      <c r="H39" t="s">
        <v>666</v>
      </c>
    </row>
    <row r="40" spans="2:8" x14ac:dyDescent="0.25">
      <c r="B40" s="2">
        <v>151</v>
      </c>
      <c r="C40" s="15" t="s">
        <v>675</v>
      </c>
      <c r="D40" t="s">
        <v>219</v>
      </c>
      <c r="E40">
        <v>2</v>
      </c>
      <c r="G40" t="s">
        <v>674</v>
      </c>
      <c r="H40" t="s">
        <v>664</v>
      </c>
    </row>
    <row r="41" spans="2:8" x14ac:dyDescent="0.25">
      <c r="B41" s="2">
        <v>152</v>
      </c>
      <c r="H41" t="s">
        <v>665</v>
      </c>
    </row>
    <row r="42" spans="2:8" x14ac:dyDescent="0.25">
      <c r="B42" s="2">
        <v>153</v>
      </c>
      <c r="H42" t="s">
        <v>666</v>
      </c>
    </row>
    <row r="43" spans="2:8" x14ac:dyDescent="0.25">
      <c r="B43" s="2">
        <v>154</v>
      </c>
      <c r="H43" t="s">
        <v>667</v>
      </c>
    </row>
    <row r="44" spans="2:8" x14ac:dyDescent="0.25">
      <c r="B44" s="2">
        <v>155</v>
      </c>
      <c r="C44" s="15" t="s">
        <v>676</v>
      </c>
      <c r="H44" t="s">
        <v>664</v>
      </c>
    </row>
    <row r="45" spans="2:8" x14ac:dyDescent="0.25">
      <c r="B45" s="2">
        <v>156</v>
      </c>
      <c r="H45" t="s">
        <v>665</v>
      </c>
    </row>
    <row r="46" spans="2:8" x14ac:dyDescent="0.25">
      <c r="B46" s="2">
        <v>157</v>
      </c>
      <c r="H46" t="s">
        <v>666</v>
      </c>
    </row>
    <row r="47" spans="2:8" x14ac:dyDescent="0.25">
      <c r="B47" s="2">
        <v>158</v>
      </c>
      <c r="H47" t="s">
        <v>667</v>
      </c>
    </row>
    <row r="48" spans="2:8" x14ac:dyDescent="0.25">
      <c r="B48" s="2">
        <v>161</v>
      </c>
      <c r="C48" s="15" t="s">
        <v>214</v>
      </c>
      <c r="E48">
        <v>4</v>
      </c>
      <c r="G48" t="s">
        <v>212</v>
      </c>
    </row>
    <row r="49" spans="2:8" x14ac:dyDescent="0.25">
      <c r="B49" s="2">
        <v>162</v>
      </c>
      <c r="C49" s="15" t="s">
        <v>220</v>
      </c>
      <c r="E49">
        <v>4</v>
      </c>
      <c r="G49" t="s">
        <v>212</v>
      </c>
    </row>
    <row r="50" spans="2:8" x14ac:dyDescent="0.25">
      <c r="B50" s="2">
        <v>163</v>
      </c>
      <c r="C50" s="15" t="s">
        <v>221</v>
      </c>
      <c r="E50">
        <v>-1</v>
      </c>
      <c r="G50" t="s">
        <v>212</v>
      </c>
    </row>
    <row r="51" spans="2:8" x14ac:dyDescent="0.25">
      <c r="B51" s="2">
        <v>164</v>
      </c>
      <c r="C51" s="15" t="s">
        <v>222</v>
      </c>
      <c r="E51">
        <v>5</v>
      </c>
      <c r="G51" t="s">
        <v>223</v>
      </c>
    </row>
    <row r="52" spans="2:8" x14ac:dyDescent="0.25">
      <c r="B52" s="2">
        <v>165</v>
      </c>
      <c r="C52" s="15" t="s">
        <v>224</v>
      </c>
      <c r="E52">
        <v>2</v>
      </c>
      <c r="G52" t="s">
        <v>223</v>
      </c>
    </row>
    <row r="53" spans="2:8" x14ac:dyDescent="0.25">
      <c r="B53" s="2">
        <v>171</v>
      </c>
      <c r="C53" s="15" t="s">
        <v>225</v>
      </c>
      <c r="D53" t="s">
        <v>732</v>
      </c>
      <c r="E53">
        <v>4</v>
      </c>
      <c r="G53" t="s">
        <v>226</v>
      </c>
    </row>
    <row r="54" spans="2:8" x14ac:dyDescent="0.25">
      <c r="B54" s="2">
        <v>172</v>
      </c>
      <c r="C54" s="15" t="s">
        <v>227</v>
      </c>
      <c r="E54">
        <v>7</v>
      </c>
      <c r="G54" t="s">
        <v>323</v>
      </c>
      <c r="H54" t="s">
        <v>677</v>
      </c>
    </row>
    <row r="55" spans="2:8" x14ac:dyDescent="0.25">
      <c r="B55" s="2">
        <v>173</v>
      </c>
      <c r="C55" s="15" t="s">
        <v>227</v>
      </c>
      <c r="E55">
        <v>7</v>
      </c>
      <c r="H55" t="s">
        <v>678</v>
      </c>
    </row>
    <row r="56" spans="2:8" x14ac:dyDescent="0.25">
      <c r="B56" s="2">
        <v>174</v>
      </c>
      <c r="C56" s="15" t="s">
        <v>233</v>
      </c>
      <c r="E56">
        <v>3</v>
      </c>
      <c r="G56" t="s">
        <v>226</v>
      </c>
    </row>
    <row r="57" spans="2:8" x14ac:dyDescent="0.25">
      <c r="B57" s="2">
        <v>175</v>
      </c>
      <c r="C57" s="15" t="s">
        <v>733</v>
      </c>
      <c r="E57">
        <v>7</v>
      </c>
      <c r="G57" t="s">
        <v>226</v>
      </c>
    </row>
    <row r="58" spans="2:8" x14ac:dyDescent="0.25">
      <c r="B58" s="2">
        <v>176</v>
      </c>
      <c r="C58" s="15" t="s">
        <v>234</v>
      </c>
      <c r="E58">
        <v>4</v>
      </c>
      <c r="G58" t="s">
        <v>226</v>
      </c>
    </row>
    <row r="59" spans="2:8" x14ac:dyDescent="0.25">
      <c r="B59" s="2">
        <v>177</v>
      </c>
      <c r="C59" s="15" t="s">
        <v>235</v>
      </c>
      <c r="E59">
        <v>4</v>
      </c>
      <c r="G59" t="s">
        <v>226</v>
      </c>
    </row>
    <row r="60" spans="2:8" x14ac:dyDescent="0.25">
      <c r="B60" s="2">
        <v>178</v>
      </c>
      <c r="C60" s="15" t="s">
        <v>1064</v>
      </c>
      <c r="E60">
        <v>1</v>
      </c>
      <c r="G60" t="s">
        <v>226</v>
      </c>
    </row>
    <row r="61" spans="2:8" x14ac:dyDescent="0.25">
      <c r="B61" s="2">
        <v>179</v>
      </c>
      <c r="C61" s="15" t="s">
        <v>1065</v>
      </c>
      <c r="E61">
        <v>2</v>
      </c>
    </row>
    <row r="62" spans="2:8" x14ac:dyDescent="0.25">
      <c r="B62" s="2">
        <v>180</v>
      </c>
      <c r="C62" s="15" t="s">
        <v>1191</v>
      </c>
      <c r="E62">
        <v>0</v>
      </c>
      <c r="G62" t="s">
        <v>1192</v>
      </c>
    </row>
    <row r="63" spans="2:8" x14ac:dyDescent="0.25">
      <c r="B63" s="2">
        <v>181</v>
      </c>
      <c r="C63" s="15" t="s">
        <v>228</v>
      </c>
      <c r="D63" t="s">
        <v>217</v>
      </c>
      <c r="E63">
        <v>4</v>
      </c>
      <c r="G63" t="s">
        <v>226</v>
      </c>
    </row>
    <row r="64" spans="2:8" x14ac:dyDescent="0.25">
      <c r="B64" s="2">
        <v>182</v>
      </c>
      <c r="C64" s="15" t="s">
        <v>229</v>
      </c>
      <c r="E64">
        <v>4</v>
      </c>
      <c r="G64" t="s">
        <v>226</v>
      </c>
    </row>
    <row r="65" spans="2:8" x14ac:dyDescent="0.25">
      <c r="B65" s="2">
        <v>183</v>
      </c>
      <c r="C65" s="15" t="s">
        <v>230</v>
      </c>
      <c r="E65">
        <v>2</v>
      </c>
      <c r="G65" t="s">
        <v>226</v>
      </c>
    </row>
    <row r="66" spans="2:8" x14ac:dyDescent="0.25">
      <c r="B66" s="2">
        <v>184</v>
      </c>
      <c r="C66" s="15" t="s">
        <v>231</v>
      </c>
      <c r="E66">
        <v>2</v>
      </c>
      <c r="G66" t="s">
        <v>226</v>
      </c>
    </row>
    <row r="67" spans="2:8" x14ac:dyDescent="0.25">
      <c r="B67" s="2">
        <v>185</v>
      </c>
      <c r="C67" s="15" t="s">
        <v>213</v>
      </c>
      <c r="E67">
        <v>1</v>
      </c>
      <c r="G67" t="s">
        <v>679</v>
      </c>
    </row>
    <row r="68" spans="2:8" x14ac:dyDescent="0.25">
      <c r="B68" s="2">
        <v>186</v>
      </c>
      <c r="C68" s="15" t="s">
        <v>1195</v>
      </c>
      <c r="D68" t="s">
        <v>1200</v>
      </c>
      <c r="E68">
        <v>0</v>
      </c>
      <c r="G68" t="s">
        <v>1193</v>
      </c>
      <c r="H68" t="s">
        <v>1196</v>
      </c>
    </row>
    <row r="69" spans="2:8" x14ac:dyDescent="0.25">
      <c r="B69" s="2">
        <v>187</v>
      </c>
      <c r="C69" s="15" t="s">
        <v>1194</v>
      </c>
      <c r="E69">
        <v>0</v>
      </c>
      <c r="G69" t="s">
        <v>1199</v>
      </c>
      <c r="H69" t="s">
        <v>1196</v>
      </c>
    </row>
    <row r="70" spans="2:8" x14ac:dyDescent="0.25">
      <c r="B70" s="2">
        <v>188</v>
      </c>
      <c r="E70">
        <v>0</v>
      </c>
      <c r="H70" t="s">
        <v>1197</v>
      </c>
    </row>
    <row r="71" spans="2:8" x14ac:dyDescent="0.25">
      <c r="B71" s="2">
        <v>189</v>
      </c>
      <c r="E71">
        <v>0</v>
      </c>
      <c r="H71" t="s">
        <v>1198</v>
      </c>
    </row>
    <row r="72" spans="2:8" x14ac:dyDescent="0.25">
      <c r="B72" s="2">
        <v>190</v>
      </c>
      <c r="E72">
        <v>0</v>
      </c>
      <c r="H72" t="s">
        <v>652</v>
      </c>
    </row>
    <row r="73" spans="2:8" x14ac:dyDescent="0.25">
      <c r="B73" s="2">
        <v>191</v>
      </c>
      <c r="C73" s="15" t="s">
        <v>713</v>
      </c>
      <c r="D73" t="s">
        <v>217</v>
      </c>
      <c r="E73">
        <v>5</v>
      </c>
      <c r="G73" s="8" t="s">
        <v>470</v>
      </c>
      <c r="H73" t="s">
        <v>664</v>
      </c>
    </row>
    <row r="74" spans="2:8" x14ac:dyDescent="0.25">
      <c r="B74" s="2">
        <v>192</v>
      </c>
      <c r="H74" t="s">
        <v>666</v>
      </c>
    </row>
    <row r="75" spans="2:8" x14ac:dyDescent="0.25">
      <c r="B75" s="2">
        <v>193</v>
      </c>
      <c r="C75" s="15" t="s">
        <v>714</v>
      </c>
      <c r="H75" t="s">
        <v>664</v>
      </c>
    </row>
    <row r="76" spans="2:8" x14ac:dyDescent="0.25">
      <c r="B76" s="2">
        <v>194</v>
      </c>
      <c r="H76" t="s">
        <v>666</v>
      </c>
    </row>
    <row r="77" spans="2:8" x14ac:dyDescent="0.25">
      <c r="B77" s="2">
        <v>195</v>
      </c>
      <c r="C77" s="15" t="s">
        <v>1201</v>
      </c>
      <c r="D77" t="s">
        <v>732</v>
      </c>
      <c r="E77">
        <v>0</v>
      </c>
      <c r="H77" t="s">
        <v>664</v>
      </c>
    </row>
    <row r="78" spans="2:8" x14ac:dyDescent="0.25">
      <c r="B78" s="2">
        <v>196</v>
      </c>
      <c r="H78" t="s">
        <v>665</v>
      </c>
    </row>
    <row r="79" spans="2:8" x14ac:dyDescent="0.25">
      <c r="B79" s="2">
        <v>197</v>
      </c>
      <c r="H79" t="s">
        <v>666</v>
      </c>
    </row>
    <row r="80" spans="2:8" x14ac:dyDescent="0.25">
      <c r="B80" s="2">
        <v>198</v>
      </c>
      <c r="H80" t="s">
        <v>667</v>
      </c>
    </row>
    <row r="81" spans="2:8" x14ac:dyDescent="0.25">
      <c r="B81" s="2">
        <v>201</v>
      </c>
      <c r="C81" s="15" t="s">
        <v>211</v>
      </c>
      <c r="D81" t="s">
        <v>715</v>
      </c>
      <c r="E81">
        <v>100</v>
      </c>
      <c r="G81" s="8" t="s">
        <v>470</v>
      </c>
    </row>
    <row r="82" spans="2:8" x14ac:dyDescent="0.25">
      <c r="B82" s="2">
        <v>202</v>
      </c>
      <c r="C82" s="15" t="s">
        <v>240</v>
      </c>
      <c r="E82">
        <v>6</v>
      </c>
      <c r="G82" s="8"/>
    </row>
    <row r="83" spans="2:8" x14ac:dyDescent="0.25">
      <c r="B83" s="2" t="s">
        <v>716</v>
      </c>
      <c r="C83" s="15" t="s">
        <v>237</v>
      </c>
      <c r="D83" t="s">
        <v>718</v>
      </c>
      <c r="E83">
        <v>7</v>
      </c>
      <c r="G83" s="8" t="s">
        <v>719</v>
      </c>
      <c r="H83" t="s">
        <v>720</v>
      </c>
    </row>
    <row r="84" spans="2:8" x14ac:dyDescent="0.25">
      <c r="B84" s="2" t="s">
        <v>717</v>
      </c>
      <c r="C84" s="15" t="s">
        <v>236</v>
      </c>
      <c r="E84">
        <v>9</v>
      </c>
      <c r="G84" s="8" t="s">
        <v>470</v>
      </c>
      <c r="H84" t="s">
        <v>720</v>
      </c>
    </row>
    <row r="85" spans="2:8" x14ac:dyDescent="0.25">
      <c r="B85" s="2">
        <v>251</v>
      </c>
      <c r="C85" s="15" t="s">
        <v>241</v>
      </c>
      <c r="D85" t="s">
        <v>731</v>
      </c>
      <c r="E85">
        <v>1</v>
      </c>
      <c r="G85" s="8" t="s">
        <v>470</v>
      </c>
      <c r="H85" t="s">
        <v>664</v>
      </c>
    </row>
    <row r="86" spans="2:8" x14ac:dyDescent="0.25">
      <c r="B86" s="2">
        <v>252</v>
      </c>
      <c r="G86" s="8"/>
      <c r="H86" t="s">
        <v>666</v>
      </c>
    </row>
    <row r="88" spans="2:8" x14ac:dyDescent="0.25">
      <c r="B88" s="2" t="s">
        <v>683</v>
      </c>
      <c r="C88" s="15" t="s">
        <v>206</v>
      </c>
      <c r="D88" t="s">
        <v>207</v>
      </c>
      <c r="E88">
        <v>100</v>
      </c>
      <c r="G88" t="s">
        <v>680</v>
      </c>
      <c r="H88" t="s">
        <v>681</v>
      </c>
    </row>
    <row r="89" spans="2:8" x14ac:dyDescent="0.25">
      <c r="B89" s="2">
        <v>311</v>
      </c>
      <c r="C89" s="15" t="s">
        <v>210</v>
      </c>
      <c r="G89" s="8" t="s">
        <v>470</v>
      </c>
      <c r="H89" t="s">
        <v>690</v>
      </c>
    </row>
    <row r="90" spans="2:8" x14ac:dyDescent="0.25">
      <c r="B90" s="2">
        <v>312</v>
      </c>
      <c r="H90" t="s">
        <v>691</v>
      </c>
    </row>
    <row r="91" spans="2:8" x14ac:dyDescent="0.25">
      <c r="B91" s="2">
        <v>321</v>
      </c>
      <c r="C91" s="15" t="s">
        <v>682</v>
      </c>
      <c r="D91" t="s">
        <v>682</v>
      </c>
      <c r="E91">
        <v>0</v>
      </c>
      <c r="G91" t="s">
        <v>687</v>
      </c>
      <c r="H91" t="s">
        <v>684</v>
      </c>
    </row>
    <row r="92" spans="2:8" x14ac:dyDescent="0.25">
      <c r="B92" s="2">
        <v>322</v>
      </c>
      <c r="E92">
        <v>100</v>
      </c>
      <c r="G92" t="s">
        <v>688</v>
      </c>
      <c r="H92" t="s">
        <v>685</v>
      </c>
    </row>
    <row r="93" spans="2:8" x14ac:dyDescent="0.25">
      <c r="B93" s="2">
        <v>323</v>
      </c>
      <c r="G93" t="s">
        <v>689</v>
      </c>
      <c r="H93" t="s">
        <v>686</v>
      </c>
    </row>
    <row r="94" spans="2:8" x14ac:dyDescent="0.25">
      <c r="B94" s="2">
        <v>331</v>
      </c>
      <c r="C94" s="15" t="s">
        <v>844</v>
      </c>
      <c r="D94" t="s">
        <v>700</v>
      </c>
      <c r="E94">
        <v>0</v>
      </c>
      <c r="G94" t="s">
        <v>687</v>
      </c>
      <c r="H94" t="s">
        <v>701</v>
      </c>
    </row>
    <row r="95" spans="2:8" x14ac:dyDescent="0.25">
      <c r="B95" s="2">
        <v>332</v>
      </c>
      <c r="H95" t="s">
        <v>702</v>
      </c>
    </row>
    <row r="96" spans="2:8" x14ac:dyDescent="0.25">
      <c r="B96" s="2">
        <v>333</v>
      </c>
      <c r="H96" t="s">
        <v>703</v>
      </c>
    </row>
    <row r="97" spans="1:8" x14ac:dyDescent="0.25">
      <c r="B97" s="2">
        <v>334</v>
      </c>
      <c r="H97" t="s">
        <v>704</v>
      </c>
    </row>
    <row r="98" spans="1:8" x14ac:dyDescent="0.25">
      <c r="B98" s="2">
        <v>335</v>
      </c>
      <c r="H98" t="s">
        <v>705</v>
      </c>
    </row>
    <row r="99" spans="1:8" x14ac:dyDescent="0.25">
      <c r="B99" s="2">
        <v>336</v>
      </c>
      <c r="H99" t="s">
        <v>706</v>
      </c>
    </row>
    <row r="100" spans="1:8" x14ac:dyDescent="0.25">
      <c r="B100" s="2">
        <v>337</v>
      </c>
      <c r="H100" t="s">
        <v>707</v>
      </c>
    </row>
    <row r="101" spans="1:8" x14ac:dyDescent="0.25">
      <c r="B101" s="2">
        <v>338</v>
      </c>
      <c r="H101" t="s">
        <v>708</v>
      </c>
    </row>
    <row r="102" spans="1:8" x14ac:dyDescent="0.25">
      <c r="B102" s="2">
        <v>339</v>
      </c>
      <c r="C102" s="15" t="s">
        <v>709</v>
      </c>
      <c r="E102">
        <v>100</v>
      </c>
      <c r="G102" t="s">
        <v>688</v>
      </c>
      <c r="H102" t="s">
        <v>664</v>
      </c>
    </row>
    <row r="103" spans="1:8" x14ac:dyDescent="0.25">
      <c r="B103" s="2">
        <v>340</v>
      </c>
      <c r="H103" t="s">
        <v>666</v>
      </c>
    </row>
    <row r="104" spans="1:8" x14ac:dyDescent="0.25">
      <c r="B104" s="2">
        <v>341</v>
      </c>
      <c r="H104" t="s">
        <v>711</v>
      </c>
    </row>
    <row r="105" spans="1:8" x14ac:dyDescent="0.25">
      <c r="B105" s="2">
        <v>342</v>
      </c>
      <c r="H105" t="s">
        <v>712</v>
      </c>
    </row>
    <row r="106" spans="1:8" x14ac:dyDescent="0.25">
      <c r="B106" s="2">
        <v>343</v>
      </c>
      <c r="C106" s="15" t="s">
        <v>710</v>
      </c>
      <c r="G106" t="s">
        <v>734</v>
      </c>
      <c r="H106" t="s">
        <v>664</v>
      </c>
    </row>
    <row r="107" spans="1:8" x14ac:dyDescent="0.25">
      <c r="B107" s="2">
        <v>344</v>
      </c>
      <c r="H107" t="s">
        <v>666</v>
      </c>
    </row>
    <row r="108" spans="1:8" x14ac:dyDescent="0.25">
      <c r="B108" s="2">
        <v>345</v>
      </c>
      <c r="H108" t="s">
        <v>711</v>
      </c>
    </row>
    <row r="109" spans="1:8" x14ac:dyDescent="0.25">
      <c r="B109" s="2">
        <v>346</v>
      </c>
      <c r="H109" t="s">
        <v>712</v>
      </c>
    </row>
    <row r="110" spans="1:8" x14ac:dyDescent="0.25">
      <c r="A110" s="4"/>
      <c r="B110" s="2">
        <v>351</v>
      </c>
      <c r="C110" s="15" t="s">
        <v>1075</v>
      </c>
      <c r="D110" t="s">
        <v>700</v>
      </c>
      <c r="E110">
        <v>0</v>
      </c>
      <c r="G110" t="s">
        <v>687</v>
      </c>
      <c r="H110" t="s">
        <v>701</v>
      </c>
    </row>
    <row r="111" spans="1:8" x14ac:dyDescent="0.25">
      <c r="A111" s="4"/>
      <c r="B111" s="2">
        <v>352</v>
      </c>
      <c r="H111" t="s">
        <v>702</v>
      </c>
    </row>
    <row r="112" spans="1:8" x14ac:dyDescent="0.25">
      <c r="A112" s="4"/>
      <c r="B112" s="2">
        <v>353</v>
      </c>
      <c r="H112" t="s">
        <v>703</v>
      </c>
    </row>
    <row r="113" spans="1:8" x14ac:dyDescent="0.25">
      <c r="A113" s="4"/>
      <c r="B113" s="2">
        <v>354</v>
      </c>
      <c r="H113" t="s">
        <v>704</v>
      </c>
    </row>
    <row r="114" spans="1:8" x14ac:dyDescent="0.25">
      <c r="A114" s="4"/>
      <c r="B114" s="2">
        <v>355</v>
      </c>
      <c r="H114" t="s">
        <v>705</v>
      </c>
    </row>
    <row r="115" spans="1:8" x14ac:dyDescent="0.25">
      <c r="A115" s="4"/>
      <c r="B115" s="2">
        <v>356</v>
      </c>
      <c r="H115" t="s">
        <v>706</v>
      </c>
    </row>
    <row r="116" spans="1:8" x14ac:dyDescent="0.25">
      <c r="A116" s="4"/>
      <c r="B116" s="2">
        <v>357</v>
      </c>
      <c r="H116" t="s">
        <v>707</v>
      </c>
    </row>
    <row r="117" spans="1:8" x14ac:dyDescent="0.25">
      <c r="A117" s="4"/>
      <c r="B117" s="2">
        <v>358</v>
      </c>
      <c r="H117" t="s">
        <v>708</v>
      </c>
    </row>
    <row r="118" spans="1:8" x14ac:dyDescent="0.25">
      <c r="A118" s="4"/>
      <c r="B118" s="2">
        <v>359</v>
      </c>
      <c r="C118" s="15" t="s">
        <v>1076</v>
      </c>
      <c r="E118">
        <v>100</v>
      </c>
      <c r="G118" t="s">
        <v>688</v>
      </c>
      <c r="H118" t="s">
        <v>664</v>
      </c>
    </row>
    <row r="119" spans="1:8" x14ac:dyDescent="0.25">
      <c r="A119" s="4"/>
      <c r="B119" s="2">
        <v>360</v>
      </c>
      <c r="H119" t="s">
        <v>666</v>
      </c>
    </row>
    <row r="120" spans="1:8" x14ac:dyDescent="0.25">
      <c r="A120" s="4"/>
      <c r="B120" s="2">
        <v>361</v>
      </c>
      <c r="H120" t="s">
        <v>711</v>
      </c>
    </row>
    <row r="121" spans="1:8" x14ac:dyDescent="0.25">
      <c r="A121" s="4"/>
      <c r="B121" s="2">
        <v>362</v>
      </c>
      <c r="H121" t="s">
        <v>712</v>
      </c>
    </row>
    <row r="122" spans="1:8" x14ac:dyDescent="0.25">
      <c r="A122" s="4"/>
      <c r="B122" s="2">
        <v>363</v>
      </c>
      <c r="C122" s="15" t="s">
        <v>1077</v>
      </c>
      <c r="G122" t="s">
        <v>734</v>
      </c>
      <c r="H122" t="s">
        <v>664</v>
      </c>
    </row>
    <row r="123" spans="1:8" x14ac:dyDescent="0.25">
      <c r="A123" s="4"/>
      <c r="B123" s="2">
        <v>364</v>
      </c>
      <c r="H123" t="s">
        <v>666</v>
      </c>
    </row>
    <row r="124" spans="1:8" x14ac:dyDescent="0.25">
      <c r="A124" s="4"/>
      <c r="B124" s="2">
        <v>365</v>
      </c>
      <c r="H124" t="s">
        <v>711</v>
      </c>
    </row>
    <row r="125" spans="1:8" x14ac:dyDescent="0.25">
      <c r="A125" s="4"/>
      <c r="B125" s="2">
        <v>366</v>
      </c>
      <c r="H125" t="s">
        <v>712</v>
      </c>
    </row>
    <row r="127" spans="1:8" x14ac:dyDescent="0.25">
      <c r="B127" s="2">
        <v>401</v>
      </c>
      <c r="C127" s="15" t="s">
        <v>282</v>
      </c>
      <c r="D127" t="s">
        <v>284</v>
      </c>
      <c r="E127">
        <v>0</v>
      </c>
      <c r="G127" t="s">
        <v>285</v>
      </c>
    </row>
    <row r="128" spans="1:8" x14ac:dyDescent="0.25">
      <c r="B128" s="2">
        <v>411</v>
      </c>
      <c r="C128" s="15" t="s">
        <v>648</v>
      </c>
      <c r="E128">
        <v>0</v>
      </c>
      <c r="G128" t="s">
        <v>286</v>
      </c>
      <c r="H128" t="s">
        <v>721</v>
      </c>
    </row>
    <row r="129" spans="2:8" x14ac:dyDescent="0.25">
      <c r="B129" s="2">
        <v>412</v>
      </c>
      <c r="G129" t="s">
        <v>287</v>
      </c>
      <c r="H129" t="s">
        <v>722</v>
      </c>
    </row>
    <row r="130" spans="2:8" x14ac:dyDescent="0.25">
      <c r="B130" s="2">
        <v>421</v>
      </c>
      <c r="C130" s="15" t="s">
        <v>723</v>
      </c>
      <c r="E130">
        <v>20</v>
      </c>
      <c r="G130" t="s">
        <v>321</v>
      </c>
    </row>
    <row r="131" spans="2:8" x14ac:dyDescent="0.25">
      <c r="B131" s="2">
        <v>422</v>
      </c>
      <c r="C131" s="15" t="s">
        <v>724</v>
      </c>
    </row>
    <row r="132" spans="2:8" x14ac:dyDescent="0.25">
      <c r="B132" s="2">
        <v>423</v>
      </c>
      <c r="C132" s="15" t="s">
        <v>725</v>
      </c>
    </row>
    <row r="133" spans="2:8" x14ac:dyDescent="0.25">
      <c r="B133" s="2">
        <v>424</v>
      </c>
      <c r="C133" s="15" t="s">
        <v>726</v>
      </c>
    </row>
    <row r="134" spans="2:8" x14ac:dyDescent="0.25">
      <c r="B134" s="2">
        <v>425</v>
      </c>
      <c r="C134" s="15" t="s">
        <v>727</v>
      </c>
      <c r="E134">
        <v>35</v>
      </c>
    </row>
    <row r="135" spans="2:8" x14ac:dyDescent="0.25">
      <c r="B135" s="2">
        <v>426</v>
      </c>
      <c r="C135" s="15" t="s">
        <v>751</v>
      </c>
      <c r="E135">
        <v>20</v>
      </c>
    </row>
    <row r="136" spans="2:8" x14ac:dyDescent="0.25">
      <c r="B136" s="2">
        <v>431</v>
      </c>
      <c r="C136" s="15" t="s">
        <v>238</v>
      </c>
      <c r="E136">
        <v>7</v>
      </c>
    </row>
    <row r="137" spans="2:8" x14ac:dyDescent="0.25">
      <c r="B137" s="19">
        <v>441</v>
      </c>
      <c r="C137" s="15" t="s">
        <v>239</v>
      </c>
      <c r="E137">
        <v>5</v>
      </c>
      <c r="G137" t="s">
        <v>322</v>
      </c>
      <c r="H137" t="s">
        <v>728</v>
      </c>
    </row>
    <row r="138" spans="2:8" x14ac:dyDescent="0.25">
      <c r="B138" s="2">
        <v>442</v>
      </c>
      <c r="H138" t="s">
        <v>729</v>
      </c>
    </row>
    <row r="139" spans="2:8" x14ac:dyDescent="0.25">
      <c r="B139" s="2">
        <v>443</v>
      </c>
      <c r="H139" t="s">
        <v>730</v>
      </c>
    </row>
    <row r="141" spans="2:8" x14ac:dyDescent="0.25">
      <c r="B141" s="2">
        <v>501</v>
      </c>
      <c r="C141" s="15" t="s">
        <v>243</v>
      </c>
      <c r="D141" t="s">
        <v>242</v>
      </c>
      <c r="E141">
        <v>5</v>
      </c>
    </row>
    <row r="142" spans="2:8" x14ac:dyDescent="0.25">
      <c r="B142" s="2">
        <v>502</v>
      </c>
      <c r="C142" s="15" t="s">
        <v>244</v>
      </c>
    </row>
    <row r="143" spans="2:8" x14ac:dyDescent="0.25">
      <c r="B143" s="2">
        <v>503</v>
      </c>
      <c r="C143" s="15" t="s">
        <v>245</v>
      </c>
    </row>
    <row r="144" spans="2:8" x14ac:dyDescent="0.25">
      <c r="B144" s="2">
        <v>504</v>
      </c>
      <c r="C144" s="15" t="s">
        <v>246</v>
      </c>
    </row>
    <row r="145" spans="2:5" x14ac:dyDescent="0.25">
      <c r="B145" s="2">
        <v>505</v>
      </c>
      <c r="C145" s="15" t="s">
        <v>247</v>
      </c>
    </row>
    <row r="146" spans="2:5" x14ac:dyDescent="0.25">
      <c r="B146" s="2">
        <v>511</v>
      </c>
      <c r="C146" s="15" t="s">
        <v>248</v>
      </c>
      <c r="E146">
        <v>9</v>
      </c>
    </row>
    <row r="147" spans="2:5" x14ac:dyDescent="0.25">
      <c r="B147" s="2">
        <v>512</v>
      </c>
      <c r="C147" s="15" t="s">
        <v>249</v>
      </c>
    </row>
    <row r="148" spans="2:5" x14ac:dyDescent="0.25">
      <c r="B148" s="2">
        <v>513</v>
      </c>
      <c r="C148" s="15" t="s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R42"/>
  <sheetViews>
    <sheetView zoomScale="90" zoomScaleNormal="90" workbookViewId="0">
      <selection activeCell="H13" sqref="H13"/>
    </sheetView>
  </sheetViews>
  <sheetFormatPr defaultRowHeight="15" x14ac:dyDescent="0.25"/>
  <cols>
    <col min="2" max="2" width="9.140625" style="1"/>
    <col min="3" max="3" width="21.28515625" bestFit="1" customWidth="1"/>
    <col min="4" max="4" width="14.7109375" bestFit="1" customWidth="1"/>
    <col min="5" max="5" width="12.140625" bestFit="1" customWidth="1"/>
    <col min="14" max="14" width="10" bestFit="1" customWidth="1"/>
    <col min="15" max="15" width="11.5703125" bestFit="1" customWidth="1"/>
    <col min="17" max="17" width="41.42578125" bestFit="1" customWidth="1"/>
    <col min="18" max="18" width="38.7109375" bestFit="1" customWidth="1"/>
  </cols>
  <sheetData>
    <row r="1" spans="1:18" x14ac:dyDescent="0.25">
      <c r="A1" s="1" t="s">
        <v>16</v>
      </c>
    </row>
    <row r="2" spans="1:18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180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51</v>
      </c>
      <c r="N2" s="1" t="s">
        <v>52</v>
      </c>
      <c r="O2" s="1" t="s">
        <v>53</v>
      </c>
      <c r="P2" s="1" t="s">
        <v>8</v>
      </c>
      <c r="Q2" s="1" t="s">
        <v>1025</v>
      </c>
      <c r="R2" s="1" t="s">
        <v>9</v>
      </c>
    </row>
    <row r="3" spans="1:18" x14ac:dyDescent="0.25">
      <c r="B3" s="1">
        <v>1001</v>
      </c>
      <c r="C3" t="s">
        <v>388</v>
      </c>
      <c r="D3" t="s">
        <v>389</v>
      </c>
      <c r="E3" t="s">
        <v>389</v>
      </c>
      <c r="F3">
        <v>0</v>
      </c>
      <c r="H3">
        <v>1</v>
      </c>
      <c r="R3" t="s">
        <v>390</v>
      </c>
    </row>
    <row r="4" spans="1:18" x14ac:dyDescent="0.25">
      <c r="B4" s="1">
        <v>1002</v>
      </c>
      <c r="C4" t="s">
        <v>735</v>
      </c>
      <c r="D4" t="s">
        <v>736</v>
      </c>
      <c r="E4" t="s">
        <v>389</v>
      </c>
      <c r="F4">
        <v>1</v>
      </c>
      <c r="H4">
        <v>2.5</v>
      </c>
      <c r="L4">
        <v>1.4</v>
      </c>
      <c r="Q4" t="s">
        <v>1030</v>
      </c>
      <c r="R4" t="s">
        <v>1024</v>
      </c>
    </row>
    <row r="5" spans="1:18" x14ac:dyDescent="0.25">
      <c r="B5" s="1">
        <v>1003</v>
      </c>
      <c r="C5" t="s">
        <v>1023</v>
      </c>
      <c r="D5" t="s">
        <v>736</v>
      </c>
      <c r="E5" t="s">
        <v>389</v>
      </c>
      <c r="F5">
        <v>0</v>
      </c>
      <c r="H5">
        <v>1.5</v>
      </c>
      <c r="L5">
        <v>1.2</v>
      </c>
    </row>
    <row r="6" spans="1:18" x14ac:dyDescent="0.25">
      <c r="B6" s="1">
        <v>1004</v>
      </c>
      <c r="C6" t="s">
        <v>1034</v>
      </c>
      <c r="D6" t="s">
        <v>1035</v>
      </c>
      <c r="E6" t="s">
        <v>389</v>
      </c>
      <c r="F6">
        <v>5</v>
      </c>
      <c r="H6">
        <v>8</v>
      </c>
      <c r="I6">
        <v>3</v>
      </c>
      <c r="J6">
        <v>2</v>
      </c>
      <c r="K6">
        <v>0</v>
      </c>
      <c r="L6">
        <v>3</v>
      </c>
      <c r="Q6" t="s">
        <v>1036</v>
      </c>
      <c r="R6" t="s">
        <v>1037</v>
      </c>
    </row>
    <row r="7" spans="1:18" x14ac:dyDescent="0.25">
      <c r="B7" s="1">
        <v>1005</v>
      </c>
      <c r="C7" t="s">
        <v>1051</v>
      </c>
      <c r="D7" t="s">
        <v>736</v>
      </c>
      <c r="E7" t="s">
        <v>389</v>
      </c>
      <c r="F7">
        <v>2</v>
      </c>
      <c r="H7">
        <v>2.8</v>
      </c>
      <c r="I7">
        <v>1.2</v>
      </c>
      <c r="K7">
        <v>0.05</v>
      </c>
      <c r="L7">
        <v>1.4</v>
      </c>
      <c r="Q7" t="s">
        <v>1059</v>
      </c>
      <c r="R7" t="s">
        <v>1053</v>
      </c>
    </row>
    <row r="8" spans="1:18" x14ac:dyDescent="0.25">
      <c r="B8" s="1">
        <v>1006</v>
      </c>
      <c r="C8" t="s">
        <v>1052</v>
      </c>
      <c r="D8" t="s">
        <v>1035</v>
      </c>
      <c r="E8" t="s">
        <v>10</v>
      </c>
      <c r="F8">
        <v>3</v>
      </c>
      <c r="H8">
        <v>3.5</v>
      </c>
      <c r="I8">
        <v>2</v>
      </c>
      <c r="L8">
        <v>2</v>
      </c>
      <c r="M8">
        <v>2</v>
      </c>
      <c r="N8">
        <v>4</v>
      </c>
      <c r="O8">
        <v>0.05</v>
      </c>
      <c r="Q8" t="s">
        <v>1234</v>
      </c>
    </row>
    <row r="9" spans="1:18" x14ac:dyDescent="0.25">
      <c r="B9" s="1">
        <v>1007</v>
      </c>
      <c r="C9" t="s">
        <v>1229</v>
      </c>
      <c r="D9" t="s">
        <v>1035</v>
      </c>
      <c r="E9" t="s">
        <v>10</v>
      </c>
      <c r="F9">
        <v>7</v>
      </c>
      <c r="H9">
        <v>15</v>
      </c>
      <c r="I9">
        <v>4</v>
      </c>
      <c r="J9">
        <v>3</v>
      </c>
      <c r="L9">
        <v>1.5</v>
      </c>
    </row>
    <row r="10" spans="1:18" x14ac:dyDescent="0.25">
      <c r="B10" s="1">
        <v>1008</v>
      </c>
      <c r="C10" t="s">
        <v>1230</v>
      </c>
      <c r="D10" t="s">
        <v>1035</v>
      </c>
      <c r="E10" t="s">
        <v>10</v>
      </c>
      <c r="F10">
        <v>6</v>
      </c>
      <c r="H10">
        <v>9</v>
      </c>
      <c r="I10">
        <v>4</v>
      </c>
      <c r="J10">
        <v>1</v>
      </c>
      <c r="L10">
        <v>1.7</v>
      </c>
    </row>
    <row r="11" spans="1:18" s="9" customFormat="1" x14ac:dyDescent="0.25"/>
    <row r="12" spans="1:18" x14ac:dyDescent="0.25">
      <c r="B12" s="1">
        <v>1101</v>
      </c>
      <c r="C12" t="s">
        <v>38</v>
      </c>
      <c r="D12" t="s">
        <v>739</v>
      </c>
      <c r="E12" t="s">
        <v>10</v>
      </c>
      <c r="F12">
        <v>0</v>
      </c>
      <c r="H12">
        <v>4</v>
      </c>
      <c r="I12">
        <v>1</v>
      </c>
      <c r="J12">
        <v>0</v>
      </c>
      <c r="K12">
        <v>0</v>
      </c>
      <c r="L12">
        <v>2</v>
      </c>
    </row>
    <row r="13" spans="1:18" x14ac:dyDescent="0.25">
      <c r="B13" s="1">
        <v>1102</v>
      </c>
      <c r="C13" t="s">
        <v>1054</v>
      </c>
      <c r="E13" t="s">
        <v>448</v>
      </c>
      <c r="H13">
        <v>4</v>
      </c>
      <c r="I13">
        <v>1</v>
      </c>
      <c r="J13">
        <v>0</v>
      </c>
      <c r="K13">
        <v>0</v>
      </c>
      <c r="L13">
        <v>2</v>
      </c>
      <c r="M13">
        <v>3</v>
      </c>
      <c r="P13" t="s">
        <v>1235</v>
      </c>
    </row>
    <row r="14" spans="1:18" x14ac:dyDescent="0.25">
      <c r="B14" s="1">
        <v>1103</v>
      </c>
      <c r="C14" t="s">
        <v>1056</v>
      </c>
      <c r="E14" t="s">
        <v>453</v>
      </c>
    </row>
    <row r="15" spans="1:18" x14ac:dyDescent="0.25">
      <c r="B15" s="1">
        <v>1104</v>
      </c>
      <c r="C15" t="s">
        <v>449</v>
      </c>
      <c r="E15" t="s">
        <v>454</v>
      </c>
    </row>
    <row r="16" spans="1:18" x14ac:dyDescent="0.25">
      <c r="B16" s="1">
        <v>1105</v>
      </c>
      <c r="C16" t="s">
        <v>737</v>
      </c>
      <c r="E16" t="s">
        <v>738</v>
      </c>
    </row>
    <row r="17" spans="2:18" x14ac:dyDescent="0.25">
      <c r="B17" s="1">
        <v>1106</v>
      </c>
      <c r="C17" t="s">
        <v>450</v>
      </c>
      <c r="E17" t="s">
        <v>456</v>
      </c>
    </row>
    <row r="18" spans="2:18" x14ac:dyDescent="0.25">
      <c r="B18" s="1">
        <v>1116</v>
      </c>
      <c r="C18" t="s">
        <v>1055</v>
      </c>
      <c r="E18" t="s">
        <v>457</v>
      </c>
    </row>
    <row r="19" spans="2:18" x14ac:dyDescent="0.25">
      <c r="B19" s="1">
        <v>1117</v>
      </c>
      <c r="C19" t="s">
        <v>451</v>
      </c>
      <c r="E19" t="s">
        <v>458</v>
      </c>
    </row>
    <row r="20" spans="2:18" x14ac:dyDescent="0.25">
      <c r="B20" s="1">
        <v>1118</v>
      </c>
      <c r="C20" t="s">
        <v>1057</v>
      </c>
      <c r="E20" t="s">
        <v>456</v>
      </c>
    </row>
    <row r="21" spans="2:18" x14ac:dyDescent="0.25">
      <c r="B21" s="1">
        <v>1119</v>
      </c>
      <c r="C21" t="s">
        <v>459</v>
      </c>
      <c r="E21" t="s">
        <v>456</v>
      </c>
    </row>
    <row r="22" spans="2:18" x14ac:dyDescent="0.25">
      <c r="B22" s="1">
        <v>1120</v>
      </c>
      <c r="C22" t="s">
        <v>452</v>
      </c>
      <c r="E22" t="s">
        <v>455</v>
      </c>
    </row>
    <row r="24" spans="2:18" x14ac:dyDescent="0.25">
      <c r="B24" s="1">
        <v>1201</v>
      </c>
      <c r="C24" t="s">
        <v>11</v>
      </c>
      <c r="D24" t="s">
        <v>12</v>
      </c>
      <c r="E24" t="s">
        <v>12</v>
      </c>
      <c r="F24">
        <v>1</v>
      </c>
      <c r="H24">
        <v>1</v>
      </c>
      <c r="I24">
        <v>1</v>
      </c>
      <c r="J24">
        <v>0</v>
      </c>
      <c r="K24">
        <v>0</v>
      </c>
      <c r="L24">
        <v>0.5</v>
      </c>
      <c r="Q24" t="s">
        <v>1028</v>
      </c>
      <c r="R24" t="s">
        <v>188</v>
      </c>
    </row>
    <row r="25" spans="2:18" x14ac:dyDescent="0.25">
      <c r="B25" s="1">
        <v>1202</v>
      </c>
      <c r="C25" t="s">
        <v>181</v>
      </c>
      <c r="F25">
        <v>2</v>
      </c>
      <c r="H25">
        <v>2</v>
      </c>
      <c r="I25">
        <v>1</v>
      </c>
      <c r="J25">
        <v>0</v>
      </c>
      <c r="K25">
        <v>0</v>
      </c>
      <c r="L25">
        <v>0.5</v>
      </c>
      <c r="Q25" t="s">
        <v>1028</v>
      </c>
    </row>
    <row r="26" spans="2:18" x14ac:dyDescent="0.25">
      <c r="B26" s="1">
        <v>1203</v>
      </c>
      <c r="C26" t="s">
        <v>182</v>
      </c>
      <c r="F26">
        <v>3</v>
      </c>
      <c r="H26">
        <v>2</v>
      </c>
      <c r="I26">
        <v>2</v>
      </c>
      <c r="J26">
        <v>0</v>
      </c>
      <c r="K26">
        <v>0</v>
      </c>
      <c r="L26">
        <v>0.7</v>
      </c>
      <c r="Q26" t="s">
        <v>1028</v>
      </c>
      <c r="R26" t="s">
        <v>188</v>
      </c>
    </row>
    <row r="27" spans="2:18" x14ac:dyDescent="0.25">
      <c r="B27" s="1">
        <v>1204</v>
      </c>
      <c r="C27" t="s">
        <v>190</v>
      </c>
      <c r="F27">
        <v>4</v>
      </c>
      <c r="H27">
        <v>3</v>
      </c>
      <c r="I27">
        <v>3</v>
      </c>
      <c r="J27">
        <v>0</v>
      </c>
      <c r="K27">
        <v>0</v>
      </c>
      <c r="L27">
        <v>0.7</v>
      </c>
      <c r="Q27" t="s">
        <v>1028</v>
      </c>
      <c r="R27" t="s">
        <v>192</v>
      </c>
    </row>
    <row r="28" spans="2:18" x14ac:dyDescent="0.25">
      <c r="B28" s="1">
        <v>1205</v>
      </c>
      <c r="C28" t="s">
        <v>191</v>
      </c>
      <c r="F28">
        <v>5</v>
      </c>
      <c r="H28">
        <v>3</v>
      </c>
      <c r="I28">
        <v>3</v>
      </c>
      <c r="J28">
        <v>0</v>
      </c>
      <c r="K28">
        <v>0</v>
      </c>
      <c r="L28">
        <v>1</v>
      </c>
      <c r="Q28" t="s">
        <v>1028</v>
      </c>
      <c r="R28" t="s">
        <v>192</v>
      </c>
    </row>
    <row r="29" spans="2:18" x14ac:dyDescent="0.25">
      <c r="B29" s="1">
        <v>1206</v>
      </c>
      <c r="C29" t="s">
        <v>183</v>
      </c>
      <c r="F29">
        <v>6</v>
      </c>
      <c r="H29">
        <v>4</v>
      </c>
      <c r="I29">
        <v>3</v>
      </c>
      <c r="J29">
        <v>0</v>
      </c>
      <c r="K29">
        <v>0</v>
      </c>
      <c r="L29">
        <v>0.8</v>
      </c>
      <c r="Q29" t="s">
        <v>1028</v>
      </c>
    </row>
    <row r="30" spans="2:18" x14ac:dyDescent="0.25">
      <c r="B30" s="1">
        <v>1207</v>
      </c>
      <c r="C30" t="s">
        <v>184</v>
      </c>
      <c r="F30">
        <v>7</v>
      </c>
      <c r="H30">
        <v>5</v>
      </c>
      <c r="I30">
        <v>3</v>
      </c>
      <c r="J30">
        <v>0</v>
      </c>
      <c r="K30">
        <v>0</v>
      </c>
      <c r="L30">
        <v>1.2</v>
      </c>
      <c r="Q30" t="s">
        <v>1028</v>
      </c>
      <c r="R30" t="s">
        <v>189</v>
      </c>
    </row>
    <row r="31" spans="2:18" x14ac:dyDescent="0.25">
      <c r="B31" s="1">
        <v>1208</v>
      </c>
      <c r="C31" t="s">
        <v>185</v>
      </c>
      <c r="F31">
        <v>8</v>
      </c>
      <c r="H31">
        <v>6</v>
      </c>
      <c r="I31">
        <v>3</v>
      </c>
      <c r="J31">
        <v>0</v>
      </c>
      <c r="K31">
        <v>0</v>
      </c>
      <c r="L31">
        <v>1.2</v>
      </c>
      <c r="Q31" t="s">
        <v>1028</v>
      </c>
      <c r="R31" t="s">
        <v>189</v>
      </c>
    </row>
    <row r="32" spans="2:18" x14ac:dyDescent="0.25">
      <c r="B32" s="1">
        <v>1209</v>
      </c>
      <c r="C32" t="s">
        <v>186</v>
      </c>
      <c r="F32">
        <v>9</v>
      </c>
      <c r="H32">
        <v>7</v>
      </c>
      <c r="I32">
        <v>3</v>
      </c>
      <c r="J32">
        <v>0</v>
      </c>
      <c r="K32">
        <v>0</v>
      </c>
      <c r="L32">
        <v>1.2</v>
      </c>
      <c r="Q32" t="s">
        <v>1028</v>
      </c>
    </row>
    <row r="33" spans="2:17" x14ac:dyDescent="0.25">
      <c r="B33" s="1">
        <v>1210</v>
      </c>
      <c r="C33" t="s">
        <v>187</v>
      </c>
      <c r="F33">
        <v>10</v>
      </c>
      <c r="H33">
        <v>8</v>
      </c>
      <c r="I33">
        <v>3</v>
      </c>
      <c r="J33">
        <v>1</v>
      </c>
      <c r="K33">
        <v>0</v>
      </c>
      <c r="L33">
        <v>1.2</v>
      </c>
      <c r="Q33" t="s">
        <v>1029</v>
      </c>
    </row>
    <row r="35" spans="2:17" x14ac:dyDescent="0.25">
      <c r="B35" s="1">
        <v>1301</v>
      </c>
      <c r="C35" t="s">
        <v>1224</v>
      </c>
      <c r="D35" t="s">
        <v>1223</v>
      </c>
      <c r="E35" t="s">
        <v>12</v>
      </c>
      <c r="F35">
        <v>1</v>
      </c>
    </row>
    <row r="36" spans="2:17" x14ac:dyDescent="0.25">
      <c r="B36" s="1">
        <v>1302</v>
      </c>
      <c r="C36" t="s">
        <v>1225</v>
      </c>
      <c r="F36">
        <v>2</v>
      </c>
    </row>
    <row r="37" spans="2:17" x14ac:dyDescent="0.25">
      <c r="B37" s="1">
        <v>1303</v>
      </c>
      <c r="C37" t="s">
        <v>1226</v>
      </c>
      <c r="F37">
        <v>3</v>
      </c>
    </row>
    <row r="38" spans="2:17" x14ac:dyDescent="0.25">
      <c r="B38" s="1">
        <v>1304</v>
      </c>
      <c r="C38" t="s">
        <v>1227</v>
      </c>
      <c r="F38">
        <v>4</v>
      </c>
    </row>
    <row r="39" spans="2:17" x14ac:dyDescent="0.25">
      <c r="B39" s="1">
        <v>1305</v>
      </c>
      <c r="C39" t="s">
        <v>1228</v>
      </c>
      <c r="F39">
        <v>5</v>
      </c>
    </row>
    <row r="40" spans="2:17" x14ac:dyDescent="0.25">
      <c r="B40" s="1">
        <v>1306</v>
      </c>
      <c r="C40" t="s">
        <v>1231</v>
      </c>
      <c r="F40">
        <v>6</v>
      </c>
    </row>
    <row r="41" spans="2:17" x14ac:dyDescent="0.25">
      <c r="B41" s="1">
        <v>1307</v>
      </c>
      <c r="C41" t="s">
        <v>1232</v>
      </c>
      <c r="F41">
        <v>7</v>
      </c>
    </row>
    <row r="42" spans="2:17" x14ac:dyDescent="0.25">
      <c r="B42" s="1">
        <v>1308</v>
      </c>
      <c r="C42" t="s">
        <v>1233</v>
      </c>
      <c r="F42">
        <v>8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68</v>
      </c>
      <c r="E2" s="1" t="s">
        <v>13</v>
      </c>
      <c r="F2" s="1" t="s">
        <v>9</v>
      </c>
      <c r="G2" s="1" t="s">
        <v>822</v>
      </c>
    </row>
    <row r="3" spans="2:7" s="9" customFormat="1" x14ac:dyDescent="0.25">
      <c r="B3" s="9" t="s">
        <v>416</v>
      </c>
      <c r="C3" s="9" t="s">
        <v>489</v>
      </c>
      <c r="E3" s="9" t="s">
        <v>420</v>
      </c>
      <c r="G3" s="9" t="s">
        <v>842</v>
      </c>
    </row>
    <row r="4" spans="2:7" s="9" customFormat="1" x14ac:dyDescent="0.25">
      <c r="B4" s="9" t="s">
        <v>417</v>
      </c>
      <c r="C4" s="9" t="s">
        <v>490</v>
      </c>
      <c r="D4" s="9" t="s">
        <v>418</v>
      </c>
      <c r="E4" s="9" t="s">
        <v>419</v>
      </c>
      <c r="G4" s="9" t="s">
        <v>843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402</v>
      </c>
      <c r="C6" t="s">
        <v>34</v>
      </c>
      <c r="D6" t="s">
        <v>818</v>
      </c>
      <c r="E6" t="s">
        <v>391</v>
      </c>
      <c r="G6" t="s">
        <v>837</v>
      </c>
    </row>
    <row r="7" spans="2:7" x14ac:dyDescent="0.25">
      <c r="B7" t="s">
        <v>66</v>
      </c>
      <c r="C7" t="s">
        <v>491</v>
      </c>
      <c r="D7" t="s">
        <v>69</v>
      </c>
      <c r="E7" t="s">
        <v>393</v>
      </c>
      <c r="G7" t="s">
        <v>838</v>
      </c>
    </row>
    <row r="8" spans="2:7" x14ac:dyDescent="0.25">
      <c r="B8" t="s">
        <v>403</v>
      </c>
      <c r="C8" t="s">
        <v>35</v>
      </c>
      <c r="D8" t="s">
        <v>819</v>
      </c>
      <c r="E8" t="s">
        <v>392</v>
      </c>
      <c r="G8" t="s">
        <v>839</v>
      </c>
    </row>
    <row r="9" spans="2:7" x14ac:dyDescent="0.25">
      <c r="B9" t="s">
        <v>67</v>
      </c>
      <c r="C9" t="s">
        <v>492</v>
      </c>
      <c r="D9" t="s">
        <v>820</v>
      </c>
      <c r="E9" t="s">
        <v>398</v>
      </c>
      <c r="G9" t="s">
        <v>840</v>
      </c>
    </row>
    <row r="10" spans="2:7" x14ac:dyDescent="0.25">
      <c r="B10" t="s">
        <v>194</v>
      </c>
      <c r="C10" t="s">
        <v>488</v>
      </c>
      <c r="D10" t="s">
        <v>820</v>
      </c>
      <c r="E10" t="s">
        <v>399</v>
      </c>
      <c r="G10" t="s">
        <v>841</v>
      </c>
    </row>
    <row r="12" spans="2:7" x14ac:dyDescent="0.25">
      <c r="B12" t="s">
        <v>405</v>
      </c>
      <c r="C12" t="s">
        <v>473</v>
      </c>
      <c r="D12" t="s">
        <v>817</v>
      </c>
      <c r="E12" t="s">
        <v>394</v>
      </c>
      <c r="G12" t="s">
        <v>829</v>
      </c>
    </row>
    <row r="13" spans="2:7" x14ac:dyDescent="0.25">
      <c r="B13" t="s">
        <v>404</v>
      </c>
      <c r="C13" t="s">
        <v>474</v>
      </c>
      <c r="D13" t="s">
        <v>397</v>
      </c>
      <c r="E13" t="s">
        <v>395</v>
      </c>
      <c r="G13" t="s">
        <v>830</v>
      </c>
    </row>
    <row r="14" spans="2:7" x14ac:dyDescent="0.25">
      <c r="B14" t="s">
        <v>406</v>
      </c>
      <c r="C14" t="s">
        <v>476</v>
      </c>
      <c r="D14" t="s">
        <v>428</v>
      </c>
      <c r="E14" s="10" t="s">
        <v>426</v>
      </c>
      <c r="G14" t="s">
        <v>831</v>
      </c>
    </row>
    <row r="15" spans="2:7" x14ac:dyDescent="0.25">
      <c r="B15" t="s">
        <v>407</v>
      </c>
      <c r="C15" t="s">
        <v>475</v>
      </c>
      <c r="D15" t="s">
        <v>429</v>
      </c>
      <c r="E15" t="s">
        <v>427</v>
      </c>
      <c r="G15" t="s">
        <v>832</v>
      </c>
    </row>
    <row r="16" spans="2:7" ht="14.45" customHeight="1" x14ac:dyDescent="0.25">
      <c r="B16" t="s">
        <v>400</v>
      </c>
      <c r="C16" t="s">
        <v>477</v>
      </c>
      <c r="D16" t="s">
        <v>432</v>
      </c>
      <c r="E16" t="s">
        <v>430</v>
      </c>
      <c r="F16" s="25" t="s">
        <v>445</v>
      </c>
      <c r="G16" t="s">
        <v>827</v>
      </c>
    </row>
    <row r="17" spans="2:7" x14ac:dyDescent="0.25">
      <c r="B17" t="s">
        <v>401</v>
      </c>
      <c r="C17" t="s">
        <v>478</v>
      </c>
      <c r="D17" t="s">
        <v>396</v>
      </c>
      <c r="E17" t="s">
        <v>431</v>
      </c>
      <c r="F17" s="25"/>
      <c r="G17" t="s">
        <v>828</v>
      </c>
    </row>
    <row r="18" spans="2:7" x14ac:dyDescent="0.25">
      <c r="B18" t="s">
        <v>408</v>
      </c>
      <c r="C18" t="s">
        <v>479</v>
      </c>
      <c r="D18" t="s">
        <v>432</v>
      </c>
      <c r="E18" t="s">
        <v>441</v>
      </c>
      <c r="F18" s="25"/>
      <c r="G18" t="s">
        <v>825</v>
      </c>
    </row>
    <row r="19" spans="2:7" x14ac:dyDescent="0.25">
      <c r="B19" t="s">
        <v>409</v>
      </c>
      <c r="C19" t="s">
        <v>480</v>
      </c>
      <c r="D19" t="s">
        <v>433</v>
      </c>
      <c r="E19" t="s">
        <v>442</v>
      </c>
      <c r="F19" s="25"/>
      <c r="G19" t="s">
        <v>826</v>
      </c>
    </row>
    <row r="20" spans="2:7" x14ac:dyDescent="0.25">
      <c r="B20" t="s">
        <v>410</v>
      </c>
      <c r="C20" t="s">
        <v>481</v>
      </c>
      <c r="D20" t="s">
        <v>434</v>
      </c>
      <c r="E20" t="s">
        <v>446</v>
      </c>
      <c r="G20" t="s">
        <v>823</v>
      </c>
    </row>
    <row r="21" spans="2:7" x14ac:dyDescent="0.25">
      <c r="B21" t="s">
        <v>411</v>
      </c>
      <c r="C21" t="s">
        <v>482</v>
      </c>
      <c r="D21" t="s">
        <v>439</v>
      </c>
      <c r="E21" t="s">
        <v>438</v>
      </c>
      <c r="G21" t="s">
        <v>824</v>
      </c>
    </row>
    <row r="22" spans="2:7" x14ac:dyDescent="0.25">
      <c r="B22" t="s">
        <v>193</v>
      </c>
      <c r="C22" t="s">
        <v>483</v>
      </c>
      <c r="D22" t="s">
        <v>195</v>
      </c>
      <c r="E22" t="s">
        <v>436</v>
      </c>
      <c r="G22" t="s">
        <v>833</v>
      </c>
    </row>
    <row r="23" spans="2:7" x14ac:dyDescent="0.25">
      <c r="B23" t="s">
        <v>412</v>
      </c>
      <c r="C23" t="s">
        <v>484</v>
      </c>
      <c r="D23" t="s">
        <v>435</v>
      </c>
      <c r="E23" t="s">
        <v>437</v>
      </c>
      <c r="G23" t="s">
        <v>834</v>
      </c>
    </row>
    <row r="24" spans="2:7" x14ac:dyDescent="0.25">
      <c r="B24" t="s">
        <v>413</v>
      </c>
      <c r="C24" t="s">
        <v>485</v>
      </c>
      <c r="D24" t="s">
        <v>444</v>
      </c>
      <c r="E24" t="s">
        <v>440</v>
      </c>
      <c r="G24" t="s">
        <v>835</v>
      </c>
    </row>
    <row r="25" spans="2:7" x14ac:dyDescent="0.25">
      <c r="B25" t="s">
        <v>414</v>
      </c>
      <c r="C25" t="s">
        <v>486</v>
      </c>
      <c r="D25" t="s">
        <v>821</v>
      </c>
      <c r="E25" t="s">
        <v>443</v>
      </c>
      <c r="G25" t="s">
        <v>836</v>
      </c>
    </row>
    <row r="26" spans="2:7" x14ac:dyDescent="0.25">
      <c r="B26" t="s">
        <v>415</v>
      </c>
      <c r="C26" t="s">
        <v>487</v>
      </c>
    </row>
    <row r="27" spans="2:7" x14ac:dyDescent="0.25">
      <c r="B27" t="s">
        <v>421</v>
      </c>
      <c r="C27" t="s">
        <v>494</v>
      </c>
    </row>
    <row r="28" spans="2:7" x14ac:dyDescent="0.25">
      <c r="B28" t="s">
        <v>422</v>
      </c>
      <c r="C28" t="s">
        <v>493</v>
      </c>
    </row>
    <row r="29" spans="2:7" x14ac:dyDescent="0.25">
      <c r="B29" t="s">
        <v>423</v>
      </c>
      <c r="C29" t="s">
        <v>495</v>
      </c>
    </row>
    <row r="30" spans="2:7" x14ac:dyDescent="0.25">
      <c r="B30" t="s">
        <v>424</v>
      </c>
      <c r="C30" t="s">
        <v>496</v>
      </c>
    </row>
    <row r="31" spans="2:7" x14ac:dyDescent="0.25">
      <c r="B31" t="s">
        <v>425</v>
      </c>
      <c r="C31" t="s">
        <v>472</v>
      </c>
    </row>
    <row r="33" spans="2:6" x14ac:dyDescent="0.25">
      <c r="B33" t="s">
        <v>471</v>
      </c>
      <c r="C33" t="s">
        <v>518</v>
      </c>
      <c r="E33" t="s">
        <v>497</v>
      </c>
      <c r="F33" t="s">
        <v>498</v>
      </c>
    </row>
    <row r="34" spans="2:6" x14ac:dyDescent="0.25">
      <c r="B34" t="s">
        <v>516</v>
      </c>
      <c r="C34" t="s">
        <v>517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84"/>
  <sheetViews>
    <sheetView zoomScale="85" zoomScaleNormal="85" workbookViewId="0">
      <pane xSplit="3" ySplit="2" topLeftCell="D39" activePane="bottomRight" state="frozen"/>
      <selection pane="topRight" activeCell="D1" sqref="D1"/>
      <selection pane="bottomLeft" activeCell="A3" sqref="A3"/>
      <selection pane="bottomRight" activeCell="L65" sqref="L65"/>
    </sheetView>
  </sheetViews>
  <sheetFormatPr defaultRowHeight="15" x14ac:dyDescent="0.25"/>
  <cols>
    <col min="3" max="3" width="42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101.140625" bestFit="1" customWidth="1"/>
    <col min="25" max="25" width="91.140625" customWidth="1"/>
  </cols>
  <sheetData>
    <row r="1" spans="1:25" s="1" customFormat="1" x14ac:dyDescent="0.25">
      <c r="A1" s="1" t="s">
        <v>15</v>
      </c>
      <c r="F1" s="26" t="s">
        <v>37</v>
      </c>
      <c r="G1" s="26"/>
      <c r="H1" s="26"/>
      <c r="I1" s="26"/>
      <c r="K1" s="26" t="s">
        <v>31</v>
      </c>
      <c r="L1" s="26"/>
      <c r="M1" s="26"/>
      <c r="N1" s="26"/>
      <c r="O1" s="26"/>
      <c r="P1" s="26"/>
      <c r="Q1" s="26"/>
      <c r="R1" s="26"/>
      <c r="S1" s="26"/>
      <c r="T1" s="7"/>
      <c r="U1" s="7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196</v>
      </c>
      <c r="F2" s="1" t="s">
        <v>5</v>
      </c>
      <c r="G2" s="1" t="s">
        <v>33</v>
      </c>
      <c r="H2" s="1" t="s">
        <v>34</v>
      </c>
      <c r="I2" s="1" t="s">
        <v>35</v>
      </c>
      <c r="K2" s="1" t="s">
        <v>32</v>
      </c>
      <c r="L2" s="2" t="s">
        <v>2</v>
      </c>
      <c r="M2" s="1" t="s">
        <v>51</v>
      </c>
      <c r="N2" s="1" t="s">
        <v>18</v>
      </c>
      <c r="O2" s="1" t="s">
        <v>3</v>
      </c>
      <c r="P2" s="1" t="s">
        <v>52</v>
      </c>
      <c r="Q2" s="1" t="s">
        <v>6</v>
      </c>
      <c r="R2" s="1" t="s">
        <v>53</v>
      </c>
      <c r="S2" s="1" t="s">
        <v>7</v>
      </c>
      <c r="T2" s="1" t="s">
        <v>325</v>
      </c>
      <c r="U2" s="1" t="s">
        <v>326</v>
      </c>
      <c r="W2" s="1" t="s">
        <v>9</v>
      </c>
      <c r="Y2" s="1" t="s">
        <v>19</v>
      </c>
    </row>
    <row r="4" spans="1:25" x14ac:dyDescent="0.25">
      <c r="B4">
        <v>2101</v>
      </c>
      <c r="C4" t="s">
        <v>30</v>
      </c>
      <c r="D4" t="s">
        <v>28</v>
      </c>
      <c r="H4">
        <v>1</v>
      </c>
      <c r="Y4" t="s">
        <v>1148</v>
      </c>
    </row>
    <row r="5" spans="1:25" x14ac:dyDescent="0.25">
      <c r="B5">
        <v>2102</v>
      </c>
      <c r="C5" t="s">
        <v>70</v>
      </c>
      <c r="H5">
        <v>3</v>
      </c>
      <c r="I5">
        <v>1</v>
      </c>
      <c r="Y5" t="s">
        <v>1148</v>
      </c>
    </row>
    <row r="6" spans="1:25" x14ac:dyDescent="0.25">
      <c r="B6">
        <v>2103</v>
      </c>
      <c r="C6" t="s">
        <v>71</v>
      </c>
      <c r="H6">
        <v>3</v>
      </c>
      <c r="I6">
        <v>1</v>
      </c>
      <c r="Y6" t="s">
        <v>1148</v>
      </c>
    </row>
    <row r="7" spans="1:25" x14ac:dyDescent="0.25">
      <c r="B7">
        <v>2104</v>
      </c>
      <c r="C7" t="s">
        <v>72</v>
      </c>
      <c r="H7">
        <v>3</v>
      </c>
      <c r="I7">
        <v>1</v>
      </c>
      <c r="Y7" t="s">
        <v>1148</v>
      </c>
    </row>
    <row r="8" spans="1:25" x14ac:dyDescent="0.25">
      <c r="B8">
        <v>2105</v>
      </c>
      <c r="C8" t="s">
        <v>324</v>
      </c>
      <c r="H8">
        <v>4</v>
      </c>
      <c r="Y8" t="s">
        <v>1148</v>
      </c>
    </row>
    <row r="9" spans="1:25" x14ac:dyDescent="0.25">
      <c r="B9">
        <v>2106</v>
      </c>
      <c r="C9" t="s">
        <v>73</v>
      </c>
      <c r="H9">
        <v>8</v>
      </c>
      <c r="I9">
        <v>4</v>
      </c>
      <c r="Y9" t="s">
        <v>1149</v>
      </c>
    </row>
    <row r="10" spans="1:25" x14ac:dyDescent="0.25">
      <c r="B10">
        <v>2107</v>
      </c>
      <c r="C10" t="s">
        <v>74</v>
      </c>
      <c r="H10">
        <v>6</v>
      </c>
      <c r="I10">
        <v>3</v>
      </c>
      <c r="Y10" t="s">
        <v>1148</v>
      </c>
    </row>
    <row r="11" spans="1:25" x14ac:dyDescent="0.25">
      <c r="B11">
        <v>2108</v>
      </c>
      <c r="C11" t="s">
        <v>84</v>
      </c>
      <c r="H11">
        <v>25</v>
      </c>
      <c r="I11">
        <v>5</v>
      </c>
      <c r="Y11" t="s">
        <v>1150</v>
      </c>
    </row>
    <row r="12" spans="1:25" x14ac:dyDescent="0.25">
      <c r="B12">
        <v>2109</v>
      </c>
      <c r="C12" t="s">
        <v>75</v>
      </c>
      <c r="H12">
        <v>40</v>
      </c>
      <c r="I12">
        <v>10</v>
      </c>
      <c r="Y12" t="s">
        <v>1148</v>
      </c>
    </row>
    <row r="13" spans="1:25" x14ac:dyDescent="0.25">
      <c r="B13">
        <v>2110</v>
      </c>
      <c r="C13" t="s">
        <v>76</v>
      </c>
      <c r="H13">
        <v>20</v>
      </c>
      <c r="I13">
        <v>-5</v>
      </c>
      <c r="Y13" t="s">
        <v>1148</v>
      </c>
    </row>
    <row r="14" spans="1:25" x14ac:dyDescent="0.25">
      <c r="B14">
        <v>2111</v>
      </c>
      <c r="C14" t="s">
        <v>77</v>
      </c>
      <c r="H14">
        <v>20</v>
      </c>
      <c r="Y14" t="s">
        <v>1148</v>
      </c>
    </row>
    <row r="15" spans="1:25" x14ac:dyDescent="0.25">
      <c r="B15">
        <v>2112</v>
      </c>
      <c r="C15" t="s">
        <v>78</v>
      </c>
      <c r="H15">
        <v>18</v>
      </c>
      <c r="Y15" t="s">
        <v>1148</v>
      </c>
    </row>
    <row r="16" spans="1:25" x14ac:dyDescent="0.25">
      <c r="B16">
        <v>2113</v>
      </c>
      <c r="C16" t="s">
        <v>79</v>
      </c>
      <c r="H16">
        <v>15</v>
      </c>
      <c r="I16">
        <v>-5</v>
      </c>
      <c r="Y16" t="s">
        <v>1148</v>
      </c>
    </row>
    <row r="17" spans="2:25" x14ac:dyDescent="0.25">
      <c r="B17">
        <v>2114</v>
      </c>
      <c r="C17" t="s">
        <v>80</v>
      </c>
      <c r="H17">
        <v>12</v>
      </c>
      <c r="I17">
        <v>6</v>
      </c>
      <c r="Y17" t="s">
        <v>1148</v>
      </c>
    </row>
    <row r="18" spans="2:25" x14ac:dyDescent="0.25">
      <c r="B18">
        <v>2115</v>
      </c>
      <c r="C18" t="s">
        <v>849</v>
      </c>
      <c r="H18">
        <v>15</v>
      </c>
      <c r="I18">
        <v>-5</v>
      </c>
      <c r="Y18" t="s">
        <v>1148</v>
      </c>
    </row>
    <row r="19" spans="2:25" x14ac:dyDescent="0.25">
      <c r="B19">
        <v>2116</v>
      </c>
      <c r="C19" t="s">
        <v>1017</v>
      </c>
      <c r="H19">
        <v>20</v>
      </c>
      <c r="I19">
        <v>10</v>
      </c>
      <c r="W19" t="s">
        <v>1018</v>
      </c>
      <c r="Y19" t="s">
        <v>1151</v>
      </c>
    </row>
    <row r="20" spans="2:25" x14ac:dyDescent="0.25">
      <c r="B20">
        <v>2117</v>
      </c>
      <c r="C20" t="s">
        <v>1019</v>
      </c>
      <c r="H20">
        <v>40</v>
      </c>
      <c r="I20">
        <v>10</v>
      </c>
      <c r="Y20" t="s">
        <v>1151</v>
      </c>
    </row>
    <row r="21" spans="2:25" x14ac:dyDescent="0.25">
      <c r="B21">
        <v>2118</v>
      </c>
      <c r="C21" t="s">
        <v>1020</v>
      </c>
      <c r="H21">
        <v>25</v>
      </c>
      <c r="I21">
        <v>10</v>
      </c>
      <c r="W21" t="s">
        <v>1062</v>
      </c>
      <c r="Y21" t="s">
        <v>1151</v>
      </c>
    </row>
    <row r="22" spans="2:25" x14ac:dyDescent="0.25">
      <c r="B22">
        <v>2119</v>
      </c>
      <c r="C22" t="s">
        <v>1026</v>
      </c>
      <c r="H22">
        <v>10</v>
      </c>
      <c r="I22">
        <v>10</v>
      </c>
      <c r="W22" t="s">
        <v>1027</v>
      </c>
      <c r="Y22" t="s">
        <v>1152</v>
      </c>
    </row>
    <row r="23" spans="2:25" x14ac:dyDescent="0.25">
      <c r="B23">
        <v>2120</v>
      </c>
      <c r="C23" t="s">
        <v>1066</v>
      </c>
      <c r="H23">
        <v>18</v>
      </c>
      <c r="I23">
        <v>10</v>
      </c>
      <c r="Y23" t="s">
        <v>1148</v>
      </c>
    </row>
    <row r="24" spans="2:25" x14ac:dyDescent="0.25">
      <c r="B24">
        <v>2121</v>
      </c>
      <c r="C24" t="s">
        <v>1067</v>
      </c>
      <c r="H24">
        <v>16</v>
      </c>
      <c r="I24">
        <v>6</v>
      </c>
      <c r="Y24" t="s">
        <v>1148</v>
      </c>
    </row>
    <row r="25" spans="2:25" x14ac:dyDescent="0.25">
      <c r="B25">
        <v>2122</v>
      </c>
      <c r="C25" t="s">
        <v>1068</v>
      </c>
      <c r="H25">
        <v>18</v>
      </c>
      <c r="I25">
        <v>8</v>
      </c>
      <c r="Y25" t="s">
        <v>1148</v>
      </c>
    </row>
    <row r="26" spans="2:25" x14ac:dyDescent="0.25">
      <c r="B26">
        <v>2123</v>
      </c>
      <c r="C26" t="s">
        <v>1070</v>
      </c>
      <c r="H26">
        <v>25</v>
      </c>
      <c r="I26">
        <v>0</v>
      </c>
      <c r="Y26" t="s">
        <v>1148</v>
      </c>
    </row>
    <row r="27" spans="2:25" x14ac:dyDescent="0.25">
      <c r="B27">
        <v>2124</v>
      </c>
      <c r="C27" t="s">
        <v>1071</v>
      </c>
      <c r="D27" t="s">
        <v>1073</v>
      </c>
      <c r="W27" t="s">
        <v>1074</v>
      </c>
      <c r="Y27" t="s">
        <v>1148</v>
      </c>
    </row>
    <row r="28" spans="2:25" x14ac:dyDescent="0.25">
      <c r="B28">
        <v>2125</v>
      </c>
      <c r="C28" t="s">
        <v>1072</v>
      </c>
      <c r="D28" t="s">
        <v>28</v>
      </c>
      <c r="H28">
        <v>25</v>
      </c>
      <c r="I28">
        <v>5</v>
      </c>
      <c r="Y28" t="s">
        <v>1148</v>
      </c>
    </row>
    <row r="29" spans="2:25" x14ac:dyDescent="0.25">
      <c r="B29">
        <v>2131</v>
      </c>
      <c r="C29" t="s">
        <v>85</v>
      </c>
      <c r="H29">
        <v>0</v>
      </c>
      <c r="I29">
        <v>12</v>
      </c>
      <c r="Y29" t="s">
        <v>1148</v>
      </c>
    </row>
    <row r="30" spans="2:25" x14ac:dyDescent="0.25">
      <c r="B30">
        <v>2132</v>
      </c>
      <c r="C30" t="s">
        <v>81</v>
      </c>
      <c r="H30">
        <v>6</v>
      </c>
      <c r="I30">
        <v>15</v>
      </c>
      <c r="Y30" t="s">
        <v>1148</v>
      </c>
    </row>
    <row r="31" spans="2:25" x14ac:dyDescent="0.25">
      <c r="B31">
        <v>2133</v>
      </c>
      <c r="C31" t="s">
        <v>82</v>
      </c>
      <c r="H31">
        <v>6</v>
      </c>
      <c r="I31">
        <v>20</v>
      </c>
      <c r="Y31" t="s">
        <v>1239</v>
      </c>
    </row>
    <row r="32" spans="2:25" x14ac:dyDescent="0.25">
      <c r="B32">
        <v>2134</v>
      </c>
      <c r="C32" t="s">
        <v>83</v>
      </c>
      <c r="H32">
        <v>8</v>
      </c>
      <c r="I32">
        <v>20</v>
      </c>
      <c r="Y32" t="s">
        <v>1148</v>
      </c>
    </row>
    <row r="33" spans="2:25" x14ac:dyDescent="0.25">
      <c r="B33">
        <v>2141</v>
      </c>
      <c r="C33" t="s">
        <v>86</v>
      </c>
      <c r="E33">
        <v>2</v>
      </c>
      <c r="F33">
        <v>10</v>
      </c>
      <c r="I33">
        <v>50</v>
      </c>
      <c r="Y33" t="s">
        <v>1170</v>
      </c>
    </row>
    <row r="34" spans="2:25" x14ac:dyDescent="0.25">
      <c r="B34">
        <v>2142</v>
      </c>
      <c r="C34" t="s">
        <v>87</v>
      </c>
      <c r="E34">
        <v>3</v>
      </c>
      <c r="F34">
        <v>30</v>
      </c>
      <c r="H34">
        <v>35</v>
      </c>
      <c r="I34">
        <v>10</v>
      </c>
      <c r="Y34" t="s">
        <v>1270</v>
      </c>
    </row>
    <row r="35" spans="2:25" x14ac:dyDescent="0.25">
      <c r="B35">
        <v>2151</v>
      </c>
      <c r="C35" t="s">
        <v>88</v>
      </c>
      <c r="D35" t="s">
        <v>1086</v>
      </c>
      <c r="G35">
        <v>1</v>
      </c>
      <c r="Y35" t="s">
        <v>1148</v>
      </c>
    </row>
    <row r="36" spans="2:25" x14ac:dyDescent="0.25">
      <c r="B36">
        <v>2152</v>
      </c>
      <c r="C36" t="s">
        <v>89</v>
      </c>
      <c r="G36">
        <v>5</v>
      </c>
      <c r="Y36" t="s">
        <v>1148</v>
      </c>
    </row>
    <row r="37" spans="2:25" x14ac:dyDescent="0.25">
      <c r="B37">
        <v>2153</v>
      </c>
      <c r="C37" t="s">
        <v>90</v>
      </c>
      <c r="G37">
        <v>10</v>
      </c>
      <c r="Y37" t="s">
        <v>1148</v>
      </c>
    </row>
    <row r="38" spans="2:25" x14ac:dyDescent="0.25">
      <c r="B38">
        <v>2154</v>
      </c>
      <c r="C38" t="s">
        <v>91</v>
      </c>
      <c r="G38">
        <v>50</v>
      </c>
      <c r="Y38" t="s">
        <v>1252</v>
      </c>
    </row>
    <row r="39" spans="2:25" x14ac:dyDescent="0.25">
      <c r="B39">
        <v>2155</v>
      </c>
      <c r="C39" t="s">
        <v>92</v>
      </c>
      <c r="E39">
        <v>2</v>
      </c>
      <c r="G39">
        <v>101</v>
      </c>
    </row>
    <row r="40" spans="2:25" x14ac:dyDescent="0.25">
      <c r="B40">
        <v>2156</v>
      </c>
      <c r="C40" t="s">
        <v>93</v>
      </c>
      <c r="E40">
        <v>2</v>
      </c>
      <c r="G40">
        <v>500</v>
      </c>
    </row>
    <row r="41" spans="2:25" x14ac:dyDescent="0.25">
      <c r="B41">
        <v>2157</v>
      </c>
      <c r="C41" t="s">
        <v>96</v>
      </c>
      <c r="E41">
        <v>2</v>
      </c>
      <c r="G41">
        <v>1000</v>
      </c>
    </row>
    <row r="42" spans="2:25" x14ac:dyDescent="0.25">
      <c r="B42">
        <v>2158</v>
      </c>
      <c r="C42" t="s">
        <v>94</v>
      </c>
      <c r="E42">
        <v>2</v>
      </c>
      <c r="G42">
        <v>5000</v>
      </c>
    </row>
    <row r="43" spans="2:25" x14ac:dyDescent="0.25">
      <c r="B43">
        <v>2159</v>
      </c>
      <c r="C43" t="s">
        <v>95</v>
      </c>
      <c r="E43">
        <v>3</v>
      </c>
      <c r="G43">
        <v>10100</v>
      </c>
    </row>
    <row r="44" spans="2:25" x14ac:dyDescent="0.25">
      <c r="B44">
        <v>2161</v>
      </c>
      <c r="C44" t="s">
        <v>1089</v>
      </c>
      <c r="D44" t="s">
        <v>1094</v>
      </c>
      <c r="Y44" t="s">
        <v>1161</v>
      </c>
    </row>
    <row r="45" spans="2:25" x14ac:dyDescent="0.25">
      <c r="B45">
        <v>2162</v>
      </c>
      <c r="C45" t="s">
        <v>1090</v>
      </c>
      <c r="Y45" t="s">
        <v>1165</v>
      </c>
    </row>
    <row r="46" spans="2:25" x14ac:dyDescent="0.25">
      <c r="B46">
        <v>2163</v>
      </c>
      <c r="C46" t="s">
        <v>1091</v>
      </c>
      <c r="Y46" t="s">
        <v>1160</v>
      </c>
    </row>
    <row r="47" spans="2:25" x14ac:dyDescent="0.25">
      <c r="B47">
        <v>2164</v>
      </c>
      <c r="C47" t="s">
        <v>1092</v>
      </c>
      <c r="E47">
        <v>2</v>
      </c>
      <c r="Y47" t="s">
        <v>1262</v>
      </c>
    </row>
    <row r="48" spans="2:25" x14ac:dyDescent="0.25">
      <c r="B48">
        <v>2165</v>
      </c>
      <c r="C48" t="s">
        <v>1096</v>
      </c>
      <c r="E48">
        <v>2</v>
      </c>
      <c r="Y48" t="s">
        <v>1238</v>
      </c>
    </row>
    <row r="49" spans="2:25" x14ac:dyDescent="0.25">
      <c r="B49">
        <v>2166</v>
      </c>
      <c r="C49" t="s">
        <v>1178</v>
      </c>
      <c r="E49">
        <v>3</v>
      </c>
      <c r="Y49" t="s">
        <v>1237</v>
      </c>
    </row>
    <row r="51" spans="2:25" x14ac:dyDescent="0.25">
      <c r="B51">
        <v>2201</v>
      </c>
      <c r="C51" t="s">
        <v>272</v>
      </c>
      <c r="D51" t="s">
        <v>27</v>
      </c>
      <c r="L51" s="4">
        <v>1</v>
      </c>
      <c r="N51">
        <v>0.12</v>
      </c>
      <c r="Y51" t="s">
        <v>1148</v>
      </c>
    </row>
    <row r="52" spans="2:25" x14ac:dyDescent="0.25">
      <c r="B52">
        <v>2202</v>
      </c>
      <c r="C52" t="s">
        <v>21</v>
      </c>
      <c r="L52" s="4">
        <v>1.8</v>
      </c>
      <c r="N52">
        <v>0.02</v>
      </c>
      <c r="Y52" t="s">
        <v>1169</v>
      </c>
    </row>
    <row r="53" spans="2:25" x14ac:dyDescent="0.25">
      <c r="B53">
        <v>2203</v>
      </c>
      <c r="C53" t="s">
        <v>271</v>
      </c>
      <c r="L53" s="4">
        <v>3</v>
      </c>
      <c r="N53">
        <v>0.01</v>
      </c>
      <c r="Q53">
        <v>4</v>
      </c>
      <c r="Y53" t="s">
        <v>1148</v>
      </c>
    </row>
    <row r="54" spans="2:25" x14ac:dyDescent="0.25">
      <c r="B54">
        <v>2204</v>
      </c>
      <c r="C54" t="s">
        <v>270</v>
      </c>
      <c r="L54" s="4">
        <v>4.5</v>
      </c>
      <c r="N54">
        <v>0.1</v>
      </c>
      <c r="Q54">
        <v>6</v>
      </c>
      <c r="Y54" t="s">
        <v>1257</v>
      </c>
    </row>
    <row r="55" spans="2:25" x14ac:dyDescent="0.25">
      <c r="B55">
        <v>2205</v>
      </c>
      <c r="C55" t="s">
        <v>1179</v>
      </c>
      <c r="L55" s="4">
        <v>2.5</v>
      </c>
      <c r="N55">
        <v>0.15</v>
      </c>
      <c r="Q55">
        <v>1</v>
      </c>
      <c r="Y55" t="s">
        <v>1240</v>
      </c>
    </row>
    <row r="56" spans="2:25" x14ac:dyDescent="0.25">
      <c r="B56">
        <v>2206</v>
      </c>
      <c r="C56" t="s">
        <v>1180</v>
      </c>
      <c r="L56" s="4">
        <v>2</v>
      </c>
      <c r="N56">
        <v>0.15</v>
      </c>
      <c r="Q56">
        <v>0</v>
      </c>
      <c r="Y56" t="s">
        <v>1240</v>
      </c>
    </row>
    <row r="57" spans="2:25" x14ac:dyDescent="0.25">
      <c r="B57">
        <v>2207</v>
      </c>
      <c r="C57" t="s">
        <v>1181</v>
      </c>
      <c r="L57" s="4">
        <v>2</v>
      </c>
      <c r="N57">
        <v>0.35</v>
      </c>
      <c r="Q57">
        <v>4</v>
      </c>
      <c r="Y57" t="s">
        <v>1240</v>
      </c>
    </row>
    <row r="58" spans="2:25" x14ac:dyDescent="0.25">
      <c r="B58">
        <v>2208</v>
      </c>
      <c r="C58" t="s">
        <v>1182</v>
      </c>
      <c r="L58" s="4">
        <v>1.7</v>
      </c>
      <c r="N58">
        <v>0.35</v>
      </c>
      <c r="Q58">
        <v>3</v>
      </c>
      <c r="Y58" t="s">
        <v>1240</v>
      </c>
    </row>
    <row r="59" spans="2:25" x14ac:dyDescent="0.25">
      <c r="B59">
        <v>2211</v>
      </c>
      <c r="C59" t="s">
        <v>20</v>
      </c>
      <c r="E59">
        <v>2</v>
      </c>
      <c r="L59" s="4">
        <v>7</v>
      </c>
      <c r="N59">
        <v>0.15</v>
      </c>
      <c r="Q59">
        <v>8</v>
      </c>
      <c r="Y59" t="s">
        <v>1173</v>
      </c>
    </row>
    <row r="60" spans="2:25" x14ac:dyDescent="0.25">
      <c r="B60">
        <v>2212</v>
      </c>
      <c r="C60" t="s">
        <v>1202</v>
      </c>
      <c r="E60">
        <v>2</v>
      </c>
      <c r="L60" s="4">
        <v>6</v>
      </c>
      <c r="N60">
        <v>0.15</v>
      </c>
      <c r="Q60">
        <v>2</v>
      </c>
    </row>
    <row r="61" spans="2:25" x14ac:dyDescent="0.25">
      <c r="B61">
        <v>2213</v>
      </c>
      <c r="C61" t="s">
        <v>1203</v>
      </c>
      <c r="E61">
        <v>2</v>
      </c>
      <c r="L61" s="4">
        <v>5.5</v>
      </c>
      <c r="N61">
        <v>0.35</v>
      </c>
      <c r="Q61">
        <v>5</v>
      </c>
    </row>
    <row r="62" spans="2:25" x14ac:dyDescent="0.25">
      <c r="B62">
        <v>2214</v>
      </c>
      <c r="C62" t="s">
        <v>1236</v>
      </c>
      <c r="E62">
        <v>2</v>
      </c>
      <c r="L62" s="4">
        <v>6</v>
      </c>
      <c r="N62">
        <v>0.2</v>
      </c>
      <c r="Q62">
        <v>2</v>
      </c>
      <c r="S62">
        <v>-0.2</v>
      </c>
    </row>
    <row r="63" spans="2:25" x14ac:dyDescent="0.25">
      <c r="B63">
        <v>2221</v>
      </c>
      <c r="C63" t="s">
        <v>1204</v>
      </c>
      <c r="E63">
        <v>3</v>
      </c>
      <c r="L63" s="4">
        <v>50</v>
      </c>
      <c r="N63">
        <v>0.15</v>
      </c>
      <c r="Q63">
        <v>3</v>
      </c>
    </row>
    <row r="64" spans="2:25" x14ac:dyDescent="0.25">
      <c r="B64">
        <v>2222</v>
      </c>
      <c r="C64" t="s">
        <v>1205</v>
      </c>
      <c r="E64">
        <v>3</v>
      </c>
      <c r="L64" s="4">
        <v>45</v>
      </c>
      <c r="N64">
        <v>0.35</v>
      </c>
      <c r="Q64">
        <v>8</v>
      </c>
    </row>
    <row r="65" spans="2:17" x14ac:dyDescent="0.25">
      <c r="B65">
        <v>2223</v>
      </c>
      <c r="C65" t="s">
        <v>1323</v>
      </c>
      <c r="E65">
        <v>3</v>
      </c>
      <c r="L65" s="4">
        <v>13</v>
      </c>
      <c r="N65">
        <v>0.25</v>
      </c>
    </row>
    <row r="66" spans="2:17" x14ac:dyDescent="0.25">
      <c r="B66">
        <v>2231</v>
      </c>
      <c r="C66" t="s">
        <v>1206</v>
      </c>
      <c r="E66">
        <v>4</v>
      </c>
      <c r="L66" s="4">
        <v>120</v>
      </c>
      <c r="N66">
        <v>0.15</v>
      </c>
      <c r="Q66">
        <v>5</v>
      </c>
    </row>
    <row r="67" spans="2:17" x14ac:dyDescent="0.25">
      <c r="B67">
        <v>2232</v>
      </c>
      <c r="C67" t="s">
        <v>1207</v>
      </c>
      <c r="E67">
        <v>4</v>
      </c>
      <c r="L67" s="4">
        <v>108</v>
      </c>
      <c r="N67">
        <v>0.35</v>
      </c>
      <c r="Q67">
        <v>12</v>
      </c>
    </row>
    <row r="68" spans="2:17" x14ac:dyDescent="0.25">
      <c r="B68">
        <v>2241</v>
      </c>
      <c r="C68" t="s">
        <v>1208</v>
      </c>
      <c r="E68">
        <v>5</v>
      </c>
      <c r="L68" s="4">
        <v>260</v>
      </c>
      <c r="N68">
        <v>0.15</v>
      </c>
      <c r="Q68">
        <v>6</v>
      </c>
    </row>
    <row r="69" spans="2:17" x14ac:dyDescent="0.25">
      <c r="B69">
        <v>2242</v>
      </c>
      <c r="C69" t="s">
        <v>1209</v>
      </c>
      <c r="E69">
        <v>5</v>
      </c>
      <c r="L69" s="4">
        <v>235</v>
      </c>
      <c r="N69">
        <v>0.35</v>
      </c>
      <c r="Q69">
        <v>14</v>
      </c>
    </row>
    <row r="70" spans="2:17" x14ac:dyDescent="0.25">
      <c r="B70">
        <v>2251</v>
      </c>
      <c r="C70" t="s">
        <v>1210</v>
      </c>
      <c r="E70">
        <v>6</v>
      </c>
      <c r="L70" s="4">
        <v>350</v>
      </c>
      <c r="N70">
        <v>0.15</v>
      </c>
      <c r="Q70">
        <v>7</v>
      </c>
    </row>
    <row r="71" spans="2:17" x14ac:dyDescent="0.25">
      <c r="B71">
        <v>2252</v>
      </c>
      <c r="C71" t="s">
        <v>1211</v>
      </c>
      <c r="E71">
        <v>6</v>
      </c>
      <c r="L71" s="4">
        <v>315</v>
      </c>
      <c r="N71">
        <v>0.35</v>
      </c>
      <c r="Q71">
        <v>16</v>
      </c>
    </row>
    <row r="72" spans="2:17" x14ac:dyDescent="0.25">
      <c r="B72">
        <v>2261</v>
      </c>
      <c r="C72" t="s">
        <v>1212</v>
      </c>
      <c r="E72">
        <v>7</v>
      </c>
      <c r="L72" s="4">
        <v>460</v>
      </c>
      <c r="N72">
        <v>0.15</v>
      </c>
      <c r="Q72">
        <v>8</v>
      </c>
    </row>
    <row r="73" spans="2:17" x14ac:dyDescent="0.25">
      <c r="B73">
        <v>2262</v>
      </c>
      <c r="C73" t="s">
        <v>1213</v>
      </c>
      <c r="E73">
        <v>7</v>
      </c>
      <c r="L73" s="4">
        <v>415</v>
      </c>
      <c r="N73">
        <v>0.35</v>
      </c>
      <c r="Q73">
        <v>18</v>
      </c>
    </row>
    <row r="74" spans="2:17" x14ac:dyDescent="0.25">
      <c r="B74">
        <v>2271</v>
      </c>
      <c r="C74" t="s">
        <v>1217</v>
      </c>
      <c r="E74">
        <v>8</v>
      </c>
      <c r="L74" s="4">
        <v>980</v>
      </c>
      <c r="N74">
        <v>0.15</v>
      </c>
      <c r="Q74">
        <v>9</v>
      </c>
    </row>
    <row r="75" spans="2:17" x14ac:dyDescent="0.25">
      <c r="B75">
        <v>2272</v>
      </c>
      <c r="C75" t="s">
        <v>1218</v>
      </c>
      <c r="E75">
        <v>8</v>
      </c>
      <c r="L75" s="4">
        <v>890</v>
      </c>
      <c r="N75">
        <v>0.35</v>
      </c>
      <c r="Q75">
        <v>20</v>
      </c>
    </row>
    <row r="76" spans="2:17" x14ac:dyDescent="0.25">
      <c r="B76">
        <v>2281</v>
      </c>
      <c r="C76" t="s">
        <v>1219</v>
      </c>
      <c r="E76">
        <v>9</v>
      </c>
      <c r="L76" s="4">
        <v>2000</v>
      </c>
      <c r="N76">
        <v>0.15</v>
      </c>
      <c r="Q76">
        <v>10</v>
      </c>
    </row>
    <row r="77" spans="2:17" x14ac:dyDescent="0.25">
      <c r="B77">
        <v>2282</v>
      </c>
      <c r="C77" t="s">
        <v>1220</v>
      </c>
      <c r="E77">
        <v>9</v>
      </c>
      <c r="L77" s="4">
        <v>1750</v>
      </c>
      <c r="N77">
        <v>0.35</v>
      </c>
      <c r="Q77">
        <v>22</v>
      </c>
    </row>
    <row r="78" spans="2:17" x14ac:dyDescent="0.25">
      <c r="B78">
        <v>2291</v>
      </c>
      <c r="C78" t="s">
        <v>1221</v>
      </c>
      <c r="E78">
        <v>10</v>
      </c>
      <c r="L78" s="4">
        <v>9100</v>
      </c>
      <c r="N78">
        <v>0.15</v>
      </c>
      <c r="Q78">
        <v>11</v>
      </c>
    </row>
    <row r="79" spans="2:17" x14ac:dyDescent="0.25">
      <c r="B79">
        <v>2292</v>
      </c>
      <c r="C79" t="s">
        <v>1222</v>
      </c>
      <c r="E79">
        <v>10</v>
      </c>
      <c r="L79" s="4">
        <v>7400</v>
      </c>
      <c r="N79">
        <v>0.35</v>
      </c>
      <c r="Q79">
        <v>24</v>
      </c>
    </row>
    <row r="81" spans="2:25" x14ac:dyDescent="0.25">
      <c r="B81">
        <v>2301</v>
      </c>
      <c r="C81" t="s">
        <v>36</v>
      </c>
      <c r="D81" s="15" t="s">
        <v>29</v>
      </c>
      <c r="L81" s="13" t="s">
        <v>853</v>
      </c>
      <c r="N81">
        <v>3.5</v>
      </c>
      <c r="U81">
        <v>1</v>
      </c>
      <c r="W81" t="s">
        <v>814</v>
      </c>
      <c r="Y81" t="s">
        <v>1148</v>
      </c>
    </row>
    <row r="82" spans="2:25" x14ac:dyDescent="0.25">
      <c r="B82">
        <v>2311</v>
      </c>
      <c r="C82" t="s">
        <v>743</v>
      </c>
      <c r="D82" s="15"/>
      <c r="E82">
        <v>2</v>
      </c>
      <c r="L82" s="13" t="s">
        <v>854</v>
      </c>
      <c r="N82">
        <v>5</v>
      </c>
      <c r="Q82">
        <v>15</v>
      </c>
      <c r="U82">
        <v>1</v>
      </c>
      <c r="W82" t="s">
        <v>815</v>
      </c>
    </row>
    <row r="83" spans="2:25" x14ac:dyDescent="0.25">
      <c r="B83">
        <v>2312</v>
      </c>
      <c r="C83" t="s">
        <v>162</v>
      </c>
      <c r="D83" s="15"/>
      <c r="E83">
        <v>2</v>
      </c>
      <c r="L83" s="4">
        <v>20</v>
      </c>
      <c r="N83">
        <v>6</v>
      </c>
      <c r="Q83">
        <v>12</v>
      </c>
      <c r="U83">
        <v>8</v>
      </c>
      <c r="W83" t="s">
        <v>347</v>
      </c>
      <c r="Y83" t="s">
        <v>1259</v>
      </c>
    </row>
    <row r="84" spans="2:25" x14ac:dyDescent="0.25">
      <c r="B84">
        <v>2321</v>
      </c>
      <c r="C84" t="s">
        <v>144</v>
      </c>
      <c r="D84" s="15"/>
      <c r="E84">
        <v>3</v>
      </c>
      <c r="L84" s="4">
        <v>200</v>
      </c>
      <c r="N84">
        <v>10</v>
      </c>
      <c r="Q84">
        <v>10</v>
      </c>
      <c r="U84">
        <v>6</v>
      </c>
      <c r="W84" t="s">
        <v>354</v>
      </c>
    </row>
    <row r="85" spans="2:25" x14ac:dyDescent="0.25">
      <c r="B85">
        <v>2322</v>
      </c>
      <c r="C85" t="s">
        <v>152</v>
      </c>
      <c r="D85" s="15"/>
      <c r="E85">
        <v>3</v>
      </c>
      <c r="L85" s="4" t="s">
        <v>338</v>
      </c>
      <c r="N85">
        <v>7</v>
      </c>
      <c r="Q85">
        <v>10</v>
      </c>
      <c r="U85">
        <v>20</v>
      </c>
      <c r="W85" t="s">
        <v>361</v>
      </c>
    </row>
    <row r="86" spans="2:25" x14ac:dyDescent="0.25">
      <c r="B86">
        <v>2323</v>
      </c>
      <c r="C86" t="s">
        <v>156</v>
      </c>
      <c r="D86" s="15"/>
      <c r="E86">
        <v>3</v>
      </c>
      <c r="L86" s="4" t="s">
        <v>340</v>
      </c>
      <c r="N86">
        <v>9</v>
      </c>
      <c r="Q86">
        <v>18</v>
      </c>
      <c r="U86">
        <v>30</v>
      </c>
      <c r="W86" t="s">
        <v>365</v>
      </c>
    </row>
    <row r="87" spans="2:25" x14ac:dyDescent="0.25">
      <c r="B87">
        <v>2331</v>
      </c>
      <c r="C87" t="s">
        <v>163</v>
      </c>
      <c r="D87" s="15"/>
      <c r="E87">
        <v>4</v>
      </c>
      <c r="L87"/>
      <c r="M87" s="4">
        <v>1000</v>
      </c>
      <c r="O87">
        <v>12</v>
      </c>
      <c r="R87">
        <v>5</v>
      </c>
      <c r="V87">
        <v>6</v>
      </c>
      <c r="W87" t="s">
        <v>850</v>
      </c>
    </row>
    <row r="88" spans="2:25" x14ac:dyDescent="0.25">
      <c r="B88">
        <v>2332</v>
      </c>
      <c r="C88" t="s">
        <v>146</v>
      </c>
      <c r="D88" s="15"/>
      <c r="E88">
        <v>4</v>
      </c>
      <c r="L88" s="4" t="s">
        <v>335</v>
      </c>
      <c r="N88">
        <v>10</v>
      </c>
      <c r="Q88">
        <v>15</v>
      </c>
      <c r="U88">
        <v>20</v>
      </c>
      <c r="W88" t="s">
        <v>351</v>
      </c>
    </row>
    <row r="89" spans="2:25" x14ac:dyDescent="0.25">
      <c r="B89">
        <v>2333</v>
      </c>
      <c r="C89" t="s">
        <v>148</v>
      </c>
      <c r="D89" s="15"/>
      <c r="E89">
        <v>4</v>
      </c>
      <c r="L89" s="4" t="s">
        <v>328</v>
      </c>
      <c r="N89">
        <v>7</v>
      </c>
      <c r="Q89">
        <v>15</v>
      </c>
      <c r="U89">
        <v>6</v>
      </c>
      <c r="W89" t="s">
        <v>357</v>
      </c>
    </row>
    <row r="90" spans="2:25" x14ac:dyDescent="0.25">
      <c r="B90">
        <v>2341</v>
      </c>
      <c r="C90" t="s">
        <v>138</v>
      </c>
      <c r="D90" s="15"/>
      <c r="E90">
        <v>5</v>
      </c>
      <c r="L90" s="4">
        <v>600</v>
      </c>
      <c r="N90">
        <v>10</v>
      </c>
      <c r="Q90">
        <v>6</v>
      </c>
      <c r="S90">
        <v>-1</v>
      </c>
      <c r="U90">
        <v>1</v>
      </c>
      <c r="W90" t="s">
        <v>352</v>
      </c>
    </row>
    <row r="91" spans="2:25" x14ac:dyDescent="0.25">
      <c r="B91">
        <v>2342</v>
      </c>
      <c r="C91" t="s">
        <v>145</v>
      </c>
      <c r="D91" s="15"/>
      <c r="E91">
        <v>5</v>
      </c>
      <c r="L91" s="4">
        <v>600</v>
      </c>
      <c r="N91">
        <v>12</v>
      </c>
      <c r="Q91">
        <v>15</v>
      </c>
      <c r="U91">
        <v>6</v>
      </c>
      <c r="W91" t="s">
        <v>355</v>
      </c>
    </row>
    <row r="92" spans="2:25" x14ac:dyDescent="0.25">
      <c r="B92">
        <v>2343</v>
      </c>
      <c r="C92" t="s">
        <v>153</v>
      </c>
      <c r="D92" s="15"/>
      <c r="E92">
        <v>5</v>
      </c>
      <c r="L92" s="4" t="s">
        <v>339</v>
      </c>
      <c r="N92">
        <v>8</v>
      </c>
      <c r="Q92">
        <v>15</v>
      </c>
      <c r="U92">
        <v>20</v>
      </c>
      <c r="W92" t="s">
        <v>362</v>
      </c>
    </row>
    <row r="93" spans="2:25" x14ac:dyDescent="0.25">
      <c r="B93">
        <v>2344</v>
      </c>
      <c r="C93" t="s">
        <v>157</v>
      </c>
      <c r="D93" s="15"/>
      <c r="E93">
        <v>5</v>
      </c>
      <c r="L93" s="4" t="s">
        <v>341</v>
      </c>
      <c r="N93">
        <v>10</v>
      </c>
      <c r="Q93">
        <v>24</v>
      </c>
      <c r="U93">
        <v>30</v>
      </c>
      <c r="W93" t="s">
        <v>369</v>
      </c>
    </row>
    <row r="94" spans="2:25" x14ac:dyDescent="0.25">
      <c r="B94">
        <v>2345</v>
      </c>
      <c r="C94" t="s">
        <v>158</v>
      </c>
      <c r="D94" s="15"/>
      <c r="E94">
        <v>5</v>
      </c>
      <c r="L94" s="4" t="s">
        <v>343</v>
      </c>
      <c r="N94">
        <v>4</v>
      </c>
      <c r="Q94">
        <v>10</v>
      </c>
      <c r="U94">
        <v>5</v>
      </c>
      <c r="W94" t="s">
        <v>366</v>
      </c>
    </row>
    <row r="95" spans="2:25" x14ac:dyDescent="0.25">
      <c r="B95">
        <v>2351</v>
      </c>
      <c r="C95" t="s">
        <v>142</v>
      </c>
      <c r="D95" s="15"/>
      <c r="E95">
        <v>6</v>
      </c>
      <c r="L95" s="4" t="s">
        <v>333</v>
      </c>
      <c r="N95">
        <v>10</v>
      </c>
      <c r="Q95">
        <v>16</v>
      </c>
      <c r="U95">
        <v>35</v>
      </c>
      <c r="W95" t="s">
        <v>350</v>
      </c>
    </row>
    <row r="96" spans="2:25" x14ac:dyDescent="0.25">
      <c r="B96">
        <v>2352</v>
      </c>
      <c r="C96" t="s">
        <v>147</v>
      </c>
      <c r="D96" s="15"/>
      <c r="E96">
        <v>6</v>
      </c>
      <c r="L96" s="4" t="s">
        <v>336</v>
      </c>
      <c r="N96">
        <v>11</v>
      </c>
      <c r="Q96">
        <v>20</v>
      </c>
      <c r="U96">
        <v>30</v>
      </c>
      <c r="W96" t="s">
        <v>356</v>
      </c>
    </row>
    <row r="97" spans="2:23" x14ac:dyDescent="0.25">
      <c r="B97">
        <v>2353</v>
      </c>
      <c r="C97" t="s">
        <v>154</v>
      </c>
      <c r="D97" s="15"/>
      <c r="E97">
        <v>6</v>
      </c>
      <c r="L97" s="4">
        <v>500</v>
      </c>
      <c r="N97">
        <v>7</v>
      </c>
      <c r="Q97">
        <v>25</v>
      </c>
      <c r="S97">
        <v>1</v>
      </c>
      <c r="T97">
        <v>0.1</v>
      </c>
      <c r="U97">
        <v>1</v>
      </c>
      <c r="W97" t="s">
        <v>363</v>
      </c>
    </row>
    <row r="98" spans="2:23" x14ac:dyDescent="0.25">
      <c r="B98">
        <v>2354</v>
      </c>
      <c r="C98" t="s">
        <v>149</v>
      </c>
      <c r="D98" s="15"/>
      <c r="E98">
        <v>6</v>
      </c>
      <c r="L98" s="4" t="s">
        <v>327</v>
      </c>
      <c r="N98">
        <v>7</v>
      </c>
      <c r="Q98">
        <v>15</v>
      </c>
      <c r="U98">
        <v>12</v>
      </c>
      <c r="W98" t="s">
        <v>358</v>
      </c>
    </row>
    <row r="99" spans="2:23" x14ac:dyDescent="0.25">
      <c r="B99">
        <v>2355</v>
      </c>
      <c r="C99" t="s">
        <v>160</v>
      </c>
      <c r="D99" s="15"/>
      <c r="E99">
        <v>6</v>
      </c>
      <c r="L99" s="4" t="s">
        <v>329</v>
      </c>
      <c r="N99">
        <v>11</v>
      </c>
      <c r="Q99">
        <v>16</v>
      </c>
      <c r="U99">
        <v>30</v>
      </c>
      <c r="W99" t="s">
        <v>367</v>
      </c>
    </row>
    <row r="100" spans="2:23" x14ac:dyDescent="0.25">
      <c r="B100">
        <v>2361</v>
      </c>
      <c r="C100" t="s">
        <v>164</v>
      </c>
      <c r="D100" s="15"/>
      <c r="E100">
        <v>7</v>
      </c>
      <c r="L100" s="4" t="s">
        <v>329</v>
      </c>
      <c r="N100">
        <v>11</v>
      </c>
      <c r="Q100">
        <v>15</v>
      </c>
      <c r="U100">
        <v>100</v>
      </c>
      <c r="W100" t="s">
        <v>346</v>
      </c>
    </row>
    <row r="101" spans="2:23" x14ac:dyDescent="0.25">
      <c r="B101">
        <v>2362</v>
      </c>
      <c r="C101" t="s">
        <v>139</v>
      </c>
      <c r="D101" s="15"/>
      <c r="E101">
        <v>7</v>
      </c>
      <c r="L101" s="4">
        <v>1200</v>
      </c>
      <c r="N101">
        <v>12</v>
      </c>
      <c r="Q101">
        <v>8</v>
      </c>
      <c r="U101">
        <v>8</v>
      </c>
      <c r="W101" t="s">
        <v>353</v>
      </c>
    </row>
    <row r="102" spans="2:23" x14ac:dyDescent="0.25">
      <c r="B102">
        <v>2363</v>
      </c>
      <c r="C102" t="s">
        <v>150</v>
      </c>
      <c r="D102" s="15"/>
      <c r="E102">
        <v>7</v>
      </c>
      <c r="L102" s="4" t="s">
        <v>337</v>
      </c>
      <c r="N102">
        <v>16</v>
      </c>
      <c r="Q102">
        <v>30</v>
      </c>
      <c r="S102">
        <v>-1</v>
      </c>
      <c r="U102">
        <v>4</v>
      </c>
      <c r="W102" t="s">
        <v>360</v>
      </c>
    </row>
    <row r="103" spans="2:23" x14ac:dyDescent="0.25">
      <c r="B103">
        <v>2364</v>
      </c>
      <c r="C103" t="s">
        <v>159</v>
      </c>
      <c r="D103" s="15"/>
      <c r="E103">
        <v>7</v>
      </c>
      <c r="L103" s="4" t="s">
        <v>344</v>
      </c>
      <c r="N103">
        <v>5</v>
      </c>
      <c r="Q103">
        <v>12</v>
      </c>
      <c r="U103">
        <v>5</v>
      </c>
      <c r="W103" t="s">
        <v>366</v>
      </c>
    </row>
    <row r="104" spans="2:23" x14ac:dyDescent="0.25">
      <c r="B104">
        <v>2371</v>
      </c>
      <c r="C104" t="s">
        <v>136</v>
      </c>
      <c r="D104" s="15"/>
      <c r="E104">
        <v>8</v>
      </c>
      <c r="L104" s="4" t="s">
        <v>331</v>
      </c>
      <c r="N104">
        <v>10</v>
      </c>
      <c r="Q104">
        <v>20</v>
      </c>
      <c r="U104">
        <v>125</v>
      </c>
      <c r="W104" t="s">
        <v>1032</v>
      </c>
    </row>
    <row r="105" spans="2:23" x14ac:dyDescent="0.25">
      <c r="B105">
        <v>2372</v>
      </c>
      <c r="C105" t="s">
        <v>140</v>
      </c>
      <c r="D105" s="15"/>
      <c r="E105">
        <v>8</v>
      </c>
      <c r="L105" s="4">
        <v>500</v>
      </c>
      <c r="M105">
        <v>500</v>
      </c>
      <c r="N105">
        <v>9</v>
      </c>
      <c r="R105">
        <v>8</v>
      </c>
      <c r="U105">
        <v>20</v>
      </c>
      <c r="W105" t="s">
        <v>348</v>
      </c>
    </row>
    <row r="106" spans="2:23" x14ac:dyDescent="0.25">
      <c r="B106">
        <v>2373</v>
      </c>
      <c r="C106" t="s">
        <v>143</v>
      </c>
      <c r="D106" s="15"/>
      <c r="E106">
        <v>8</v>
      </c>
      <c r="L106" s="4" t="s">
        <v>334</v>
      </c>
      <c r="N106">
        <v>11</v>
      </c>
      <c r="Q106">
        <v>22</v>
      </c>
      <c r="U106">
        <v>35</v>
      </c>
      <c r="W106" t="s">
        <v>350</v>
      </c>
    </row>
    <row r="107" spans="2:23" x14ac:dyDescent="0.25">
      <c r="B107">
        <v>2374</v>
      </c>
      <c r="C107" t="s">
        <v>155</v>
      </c>
      <c r="D107" s="15"/>
      <c r="E107">
        <v>8</v>
      </c>
      <c r="L107" s="4">
        <v>1000</v>
      </c>
      <c r="N107">
        <v>8</v>
      </c>
      <c r="Q107">
        <v>35</v>
      </c>
      <c r="S107">
        <v>1.5</v>
      </c>
      <c r="T107">
        <v>0.15</v>
      </c>
      <c r="U107">
        <v>1</v>
      </c>
      <c r="W107" t="s">
        <v>364</v>
      </c>
    </row>
    <row r="108" spans="2:23" x14ac:dyDescent="0.25">
      <c r="B108">
        <v>2375</v>
      </c>
      <c r="C108" t="s">
        <v>161</v>
      </c>
      <c r="D108" s="15"/>
      <c r="E108">
        <v>8</v>
      </c>
      <c r="L108" s="4" t="s">
        <v>342</v>
      </c>
      <c r="N108">
        <v>12</v>
      </c>
      <c r="Q108">
        <v>20</v>
      </c>
      <c r="U108">
        <v>30</v>
      </c>
      <c r="W108" t="s">
        <v>368</v>
      </c>
    </row>
    <row r="109" spans="2:23" x14ac:dyDescent="0.25">
      <c r="B109">
        <v>2381</v>
      </c>
      <c r="C109" t="s">
        <v>165</v>
      </c>
      <c r="D109" s="15"/>
      <c r="E109">
        <v>9</v>
      </c>
      <c r="L109" s="4" t="s">
        <v>330</v>
      </c>
      <c r="N109">
        <v>12</v>
      </c>
      <c r="Q109">
        <v>20</v>
      </c>
      <c r="U109">
        <v>125</v>
      </c>
      <c r="W109" t="s">
        <v>345</v>
      </c>
    </row>
    <row r="110" spans="2:23" x14ac:dyDescent="0.25">
      <c r="B110">
        <v>2382</v>
      </c>
      <c r="C110" t="s">
        <v>151</v>
      </c>
      <c r="D110" s="15"/>
      <c r="E110">
        <v>9</v>
      </c>
      <c r="L110" s="4">
        <v>1000</v>
      </c>
      <c r="N110">
        <v>18</v>
      </c>
      <c r="Q110">
        <v>45</v>
      </c>
      <c r="U110">
        <v>8</v>
      </c>
      <c r="W110" t="s">
        <v>359</v>
      </c>
    </row>
    <row r="111" spans="2:23" x14ac:dyDescent="0.25">
      <c r="B111">
        <v>2391</v>
      </c>
      <c r="C111" t="s">
        <v>137</v>
      </c>
      <c r="D111" s="15"/>
      <c r="E111">
        <v>10</v>
      </c>
      <c r="L111" s="4" t="s">
        <v>332</v>
      </c>
      <c r="N111">
        <v>11</v>
      </c>
      <c r="Q111">
        <v>25</v>
      </c>
      <c r="U111">
        <v>125</v>
      </c>
      <c r="W111" t="s">
        <v>1033</v>
      </c>
    </row>
    <row r="112" spans="2:23" x14ac:dyDescent="0.25">
      <c r="B112">
        <v>2392</v>
      </c>
      <c r="C112" t="s">
        <v>141</v>
      </c>
      <c r="D112" s="15"/>
      <c r="E112">
        <v>10</v>
      </c>
      <c r="L112" s="4">
        <v>500</v>
      </c>
      <c r="M112">
        <v>500</v>
      </c>
      <c r="N112">
        <v>9</v>
      </c>
      <c r="R112">
        <v>12</v>
      </c>
      <c r="U112">
        <v>40</v>
      </c>
      <c r="W112" t="s">
        <v>349</v>
      </c>
    </row>
    <row r="114" spans="2:25" x14ac:dyDescent="0.25">
      <c r="B114">
        <v>2401</v>
      </c>
      <c r="C114" t="s">
        <v>97</v>
      </c>
      <c r="D114" t="s">
        <v>22</v>
      </c>
      <c r="O114">
        <v>1</v>
      </c>
      <c r="Y114" t="s">
        <v>1240</v>
      </c>
    </row>
    <row r="115" spans="2:25" x14ac:dyDescent="0.25">
      <c r="B115">
        <v>2402</v>
      </c>
      <c r="C115" t="s">
        <v>166</v>
      </c>
      <c r="Y115" t="s">
        <v>1148</v>
      </c>
    </row>
    <row r="116" spans="2:25" x14ac:dyDescent="0.25">
      <c r="B116">
        <v>2403</v>
      </c>
      <c r="C116" t="s">
        <v>168</v>
      </c>
      <c r="O116">
        <v>1</v>
      </c>
      <c r="Y116" t="s">
        <v>1148</v>
      </c>
    </row>
    <row r="117" spans="2:25" x14ac:dyDescent="0.25">
      <c r="B117">
        <v>2404</v>
      </c>
      <c r="C117" t="s">
        <v>167</v>
      </c>
      <c r="O117">
        <v>2</v>
      </c>
      <c r="S117">
        <v>-0.5</v>
      </c>
      <c r="Y117" t="s">
        <v>1169</v>
      </c>
    </row>
    <row r="118" spans="2:25" x14ac:dyDescent="0.25">
      <c r="B118">
        <v>2411</v>
      </c>
      <c r="C118" t="s">
        <v>98</v>
      </c>
      <c r="E118">
        <v>2</v>
      </c>
      <c r="O118">
        <v>2</v>
      </c>
      <c r="Y118" t="s">
        <v>1240</v>
      </c>
    </row>
    <row r="119" spans="2:25" x14ac:dyDescent="0.25">
      <c r="B119">
        <v>2421</v>
      </c>
      <c r="C119" t="s">
        <v>99</v>
      </c>
      <c r="E119">
        <v>3</v>
      </c>
      <c r="O119">
        <v>14</v>
      </c>
    </row>
    <row r="120" spans="2:25" x14ac:dyDescent="0.25">
      <c r="B120">
        <v>2431</v>
      </c>
      <c r="C120" t="s">
        <v>100</v>
      </c>
      <c r="E120">
        <v>4</v>
      </c>
      <c r="O120">
        <v>21</v>
      </c>
    </row>
    <row r="121" spans="2:25" x14ac:dyDescent="0.25">
      <c r="B121">
        <v>2441</v>
      </c>
      <c r="C121" t="s">
        <v>101</v>
      </c>
      <c r="E121">
        <v>5</v>
      </c>
      <c r="O121">
        <v>48</v>
      </c>
    </row>
    <row r="122" spans="2:25" x14ac:dyDescent="0.25">
      <c r="B122">
        <v>2451</v>
      </c>
      <c r="C122" t="s">
        <v>102</v>
      </c>
      <c r="E122">
        <v>6</v>
      </c>
      <c r="O122">
        <v>72</v>
      </c>
    </row>
    <row r="123" spans="2:25" x14ac:dyDescent="0.25">
      <c r="B123">
        <v>2461</v>
      </c>
      <c r="C123" t="s">
        <v>103</v>
      </c>
      <c r="E123">
        <v>7</v>
      </c>
      <c r="O123">
        <v>100</v>
      </c>
    </row>
    <row r="124" spans="2:25" x14ac:dyDescent="0.25">
      <c r="B124">
        <v>2471</v>
      </c>
      <c r="C124" t="s">
        <v>104</v>
      </c>
      <c r="E124">
        <v>8</v>
      </c>
      <c r="O124">
        <v>200</v>
      </c>
    </row>
    <row r="125" spans="2:25" x14ac:dyDescent="0.25">
      <c r="B125">
        <v>2481</v>
      </c>
      <c r="C125" t="s">
        <v>105</v>
      </c>
      <c r="E125">
        <v>9</v>
      </c>
      <c r="O125">
        <v>400</v>
      </c>
    </row>
    <row r="126" spans="2:25" x14ac:dyDescent="0.25">
      <c r="B126">
        <v>2491</v>
      </c>
      <c r="C126" t="s">
        <v>106</v>
      </c>
      <c r="E126">
        <v>10</v>
      </c>
      <c r="O126">
        <v>1500</v>
      </c>
    </row>
    <row r="128" spans="2:25" x14ac:dyDescent="0.25">
      <c r="B128">
        <v>2501</v>
      </c>
      <c r="C128" t="s">
        <v>801</v>
      </c>
      <c r="D128" t="s">
        <v>23</v>
      </c>
      <c r="O128">
        <v>1</v>
      </c>
      <c r="Y128" t="s">
        <v>1240</v>
      </c>
    </row>
    <row r="129" spans="2:25" x14ac:dyDescent="0.25">
      <c r="B129">
        <v>2502</v>
      </c>
      <c r="C129" t="s">
        <v>169</v>
      </c>
      <c r="N129">
        <v>0.04</v>
      </c>
      <c r="Y129" t="s">
        <v>1148</v>
      </c>
    </row>
    <row r="130" spans="2:25" x14ac:dyDescent="0.25">
      <c r="B130">
        <v>2503</v>
      </c>
      <c r="C130" t="s">
        <v>170</v>
      </c>
      <c r="N130">
        <v>0.02</v>
      </c>
      <c r="Y130" t="s">
        <v>1148</v>
      </c>
    </row>
    <row r="131" spans="2:25" x14ac:dyDescent="0.25">
      <c r="B131">
        <v>2504</v>
      </c>
      <c r="C131" t="s">
        <v>171</v>
      </c>
      <c r="N131">
        <v>0.04</v>
      </c>
      <c r="O131">
        <v>1</v>
      </c>
      <c r="Y131" t="s">
        <v>1243</v>
      </c>
    </row>
    <row r="132" spans="2:25" x14ac:dyDescent="0.25">
      <c r="B132">
        <v>2511</v>
      </c>
      <c r="C132" t="s">
        <v>802</v>
      </c>
      <c r="E132">
        <v>2</v>
      </c>
      <c r="O132">
        <v>2</v>
      </c>
      <c r="Y132" t="s">
        <v>1240</v>
      </c>
    </row>
    <row r="133" spans="2:25" x14ac:dyDescent="0.25">
      <c r="B133">
        <v>2512</v>
      </c>
      <c r="C133" t="s">
        <v>179</v>
      </c>
      <c r="E133">
        <v>2</v>
      </c>
      <c r="K133">
        <v>3</v>
      </c>
      <c r="N133">
        <v>0.05</v>
      </c>
      <c r="O133">
        <v>2</v>
      </c>
      <c r="Y133" t="s">
        <v>1241</v>
      </c>
    </row>
    <row r="134" spans="2:25" x14ac:dyDescent="0.25">
      <c r="B134">
        <v>2513</v>
      </c>
      <c r="C134" t="s">
        <v>300</v>
      </c>
      <c r="N134">
        <v>0.04</v>
      </c>
      <c r="Y134" t="s">
        <v>1242</v>
      </c>
    </row>
    <row r="135" spans="2:25" x14ac:dyDescent="0.25">
      <c r="B135">
        <v>2521</v>
      </c>
      <c r="C135" t="s">
        <v>803</v>
      </c>
      <c r="E135">
        <v>3</v>
      </c>
      <c r="O135">
        <v>14</v>
      </c>
    </row>
    <row r="136" spans="2:25" x14ac:dyDescent="0.25">
      <c r="B136">
        <v>2531</v>
      </c>
      <c r="C136" t="s">
        <v>804</v>
      </c>
      <c r="E136">
        <v>4</v>
      </c>
      <c r="O136">
        <v>21</v>
      </c>
    </row>
    <row r="137" spans="2:25" x14ac:dyDescent="0.25">
      <c r="B137">
        <v>2541</v>
      </c>
      <c r="C137" t="s">
        <v>806</v>
      </c>
      <c r="E137">
        <v>5</v>
      </c>
      <c r="O137">
        <v>48</v>
      </c>
    </row>
    <row r="138" spans="2:25" x14ac:dyDescent="0.25">
      <c r="B138">
        <v>2551</v>
      </c>
      <c r="C138" t="s">
        <v>805</v>
      </c>
      <c r="E138">
        <v>6</v>
      </c>
      <c r="O138">
        <v>72</v>
      </c>
    </row>
    <row r="139" spans="2:25" x14ac:dyDescent="0.25">
      <c r="B139">
        <v>2561</v>
      </c>
      <c r="C139" t="s">
        <v>807</v>
      </c>
      <c r="E139">
        <v>7</v>
      </c>
      <c r="O139">
        <v>100</v>
      </c>
    </row>
    <row r="140" spans="2:25" x14ac:dyDescent="0.25">
      <c r="B140">
        <v>2571</v>
      </c>
      <c r="C140" t="s">
        <v>808</v>
      </c>
      <c r="E140">
        <v>8</v>
      </c>
      <c r="O140">
        <v>200</v>
      </c>
    </row>
    <row r="141" spans="2:25" x14ac:dyDescent="0.25">
      <c r="B141">
        <v>2581</v>
      </c>
      <c r="C141" t="s">
        <v>810</v>
      </c>
      <c r="E141">
        <v>9</v>
      </c>
      <c r="O141">
        <v>400</v>
      </c>
    </row>
    <row r="142" spans="2:25" x14ac:dyDescent="0.25">
      <c r="B142">
        <v>2591</v>
      </c>
      <c r="C142" t="s">
        <v>809</v>
      </c>
      <c r="E142">
        <v>10</v>
      </c>
      <c r="O142">
        <v>1500</v>
      </c>
    </row>
    <row r="144" spans="2:25" x14ac:dyDescent="0.25">
      <c r="B144">
        <v>2601</v>
      </c>
      <c r="C144" t="s">
        <v>107</v>
      </c>
      <c r="D144" t="s">
        <v>24</v>
      </c>
      <c r="O144">
        <v>1</v>
      </c>
      <c r="Y144" t="s">
        <v>1240</v>
      </c>
    </row>
    <row r="145" spans="2:25" x14ac:dyDescent="0.25">
      <c r="B145">
        <v>2602</v>
      </c>
      <c r="C145" t="s">
        <v>172</v>
      </c>
      <c r="N145">
        <v>0.02</v>
      </c>
      <c r="Y145" t="s">
        <v>1148</v>
      </c>
    </row>
    <row r="146" spans="2:25" x14ac:dyDescent="0.25">
      <c r="B146">
        <v>2603</v>
      </c>
      <c r="C146" t="s">
        <v>174</v>
      </c>
      <c r="N146">
        <v>0.06</v>
      </c>
      <c r="Y146" t="s">
        <v>1148</v>
      </c>
    </row>
    <row r="147" spans="2:25" x14ac:dyDescent="0.25">
      <c r="B147">
        <v>2604</v>
      </c>
      <c r="C147" t="s">
        <v>173</v>
      </c>
      <c r="N147">
        <v>0.08</v>
      </c>
      <c r="O147">
        <v>1</v>
      </c>
      <c r="Y147" t="s">
        <v>1148</v>
      </c>
    </row>
    <row r="148" spans="2:25" x14ac:dyDescent="0.25">
      <c r="B148">
        <v>2611</v>
      </c>
      <c r="C148" t="s">
        <v>108</v>
      </c>
      <c r="E148">
        <v>2</v>
      </c>
      <c r="O148">
        <v>2</v>
      </c>
      <c r="Y148" t="s">
        <v>1240</v>
      </c>
    </row>
    <row r="149" spans="2:25" x14ac:dyDescent="0.25">
      <c r="B149">
        <v>2621</v>
      </c>
      <c r="C149" t="s">
        <v>109</v>
      </c>
      <c r="E149">
        <v>3</v>
      </c>
      <c r="O149">
        <v>14</v>
      </c>
    </row>
    <row r="150" spans="2:25" x14ac:dyDescent="0.25">
      <c r="B150">
        <v>2631</v>
      </c>
      <c r="C150" t="s">
        <v>110</v>
      </c>
      <c r="E150">
        <v>4</v>
      </c>
      <c r="O150">
        <v>21</v>
      </c>
    </row>
    <row r="151" spans="2:25" x14ac:dyDescent="0.25">
      <c r="B151">
        <v>2641</v>
      </c>
      <c r="C151" t="s">
        <v>741</v>
      </c>
      <c r="E151">
        <v>5</v>
      </c>
      <c r="O151">
        <v>48</v>
      </c>
    </row>
    <row r="152" spans="2:25" x14ac:dyDescent="0.25">
      <c r="B152">
        <v>2651</v>
      </c>
      <c r="C152" t="s">
        <v>111</v>
      </c>
      <c r="E152">
        <v>6</v>
      </c>
      <c r="O152">
        <v>72</v>
      </c>
    </row>
    <row r="153" spans="2:25" x14ac:dyDescent="0.25">
      <c r="B153">
        <v>2661</v>
      </c>
      <c r="C153" t="s">
        <v>112</v>
      </c>
      <c r="E153">
        <v>7</v>
      </c>
      <c r="O153">
        <v>100</v>
      </c>
    </row>
    <row r="154" spans="2:25" x14ac:dyDescent="0.25">
      <c r="B154">
        <v>2671</v>
      </c>
      <c r="C154" t="s">
        <v>113</v>
      </c>
      <c r="E154">
        <v>8</v>
      </c>
      <c r="O154">
        <v>200</v>
      </c>
    </row>
    <row r="155" spans="2:25" x14ac:dyDescent="0.25">
      <c r="B155">
        <v>2681</v>
      </c>
      <c r="C155" t="s">
        <v>114</v>
      </c>
      <c r="E155">
        <v>9</v>
      </c>
      <c r="O155">
        <v>400</v>
      </c>
    </row>
    <row r="156" spans="2:25" x14ac:dyDescent="0.25">
      <c r="B156">
        <v>2691</v>
      </c>
      <c r="C156" t="s">
        <v>115</v>
      </c>
      <c r="E156">
        <v>10</v>
      </c>
      <c r="O156">
        <v>1500</v>
      </c>
    </row>
    <row r="158" spans="2:25" x14ac:dyDescent="0.25">
      <c r="B158">
        <v>2701</v>
      </c>
      <c r="C158" t="s">
        <v>116</v>
      </c>
      <c r="D158" t="s">
        <v>25</v>
      </c>
      <c r="O158">
        <v>1</v>
      </c>
      <c r="Y158" t="s">
        <v>1240</v>
      </c>
    </row>
    <row r="159" spans="2:25" x14ac:dyDescent="0.25">
      <c r="B159">
        <v>2702</v>
      </c>
      <c r="C159" t="s">
        <v>175</v>
      </c>
      <c r="Y159" t="s">
        <v>1148</v>
      </c>
    </row>
    <row r="160" spans="2:25" x14ac:dyDescent="0.25">
      <c r="B160">
        <v>2703</v>
      </c>
      <c r="C160" t="s">
        <v>176</v>
      </c>
      <c r="S160">
        <v>0.2</v>
      </c>
      <c r="Y160" t="s">
        <v>1148</v>
      </c>
    </row>
    <row r="161" spans="2:25" x14ac:dyDescent="0.25">
      <c r="B161">
        <v>2704</v>
      </c>
      <c r="C161" t="s">
        <v>177</v>
      </c>
      <c r="O161">
        <v>1</v>
      </c>
      <c r="S161">
        <v>0.4</v>
      </c>
      <c r="Y161" t="s">
        <v>1244</v>
      </c>
    </row>
    <row r="162" spans="2:25" x14ac:dyDescent="0.25">
      <c r="B162">
        <v>2705</v>
      </c>
      <c r="C162" t="s">
        <v>301</v>
      </c>
      <c r="O162">
        <v>2</v>
      </c>
      <c r="S162">
        <v>0.4</v>
      </c>
      <c r="Y162" t="s">
        <v>1245</v>
      </c>
    </row>
    <row r="163" spans="2:25" x14ac:dyDescent="0.25">
      <c r="B163">
        <v>2711</v>
      </c>
      <c r="C163" t="s">
        <v>117</v>
      </c>
      <c r="E163">
        <v>2</v>
      </c>
      <c r="O163">
        <v>2</v>
      </c>
      <c r="Y163" t="s">
        <v>1240</v>
      </c>
    </row>
    <row r="164" spans="2:25" x14ac:dyDescent="0.25">
      <c r="B164">
        <v>2712</v>
      </c>
      <c r="C164" t="s">
        <v>178</v>
      </c>
      <c r="E164">
        <v>2</v>
      </c>
      <c r="O164">
        <v>1</v>
      </c>
      <c r="S164">
        <v>0.6</v>
      </c>
      <c r="Y164" t="s">
        <v>1246</v>
      </c>
    </row>
    <row r="165" spans="2:25" x14ac:dyDescent="0.25">
      <c r="B165">
        <v>2713</v>
      </c>
      <c r="C165" t="s">
        <v>302</v>
      </c>
      <c r="E165">
        <v>2</v>
      </c>
      <c r="L165" s="4">
        <v>1</v>
      </c>
      <c r="O165">
        <v>3</v>
      </c>
      <c r="S165">
        <v>0.4</v>
      </c>
      <c r="Y165" t="s">
        <v>1248</v>
      </c>
    </row>
    <row r="166" spans="2:25" x14ac:dyDescent="0.25">
      <c r="B166">
        <v>2714</v>
      </c>
      <c r="C166" t="s">
        <v>303</v>
      </c>
      <c r="E166">
        <v>2</v>
      </c>
      <c r="O166">
        <v>2</v>
      </c>
      <c r="S166">
        <v>0.6</v>
      </c>
      <c r="Y166" t="s">
        <v>1247</v>
      </c>
    </row>
    <row r="167" spans="2:25" x14ac:dyDescent="0.25">
      <c r="B167">
        <v>2721</v>
      </c>
      <c r="C167" t="s">
        <v>118</v>
      </c>
      <c r="E167">
        <v>3</v>
      </c>
      <c r="O167">
        <v>14</v>
      </c>
    </row>
    <row r="168" spans="2:25" x14ac:dyDescent="0.25">
      <c r="B168">
        <v>2731</v>
      </c>
      <c r="C168" t="s">
        <v>119</v>
      </c>
      <c r="E168">
        <v>4</v>
      </c>
      <c r="O168">
        <v>21</v>
      </c>
    </row>
    <row r="169" spans="2:25" x14ac:dyDescent="0.25">
      <c r="B169">
        <v>2741</v>
      </c>
      <c r="C169" t="s">
        <v>120</v>
      </c>
      <c r="E169">
        <v>5</v>
      </c>
      <c r="O169">
        <v>48</v>
      </c>
    </row>
    <row r="170" spans="2:25" x14ac:dyDescent="0.25">
      <c r="B170">
        <v>2751</v>
      </c>
      <c r="C170" t="s">
        <v>121</v>
      </c>
      <c r="E170">
        <v>6</v>
      </c>
      <c r="O170">
        <v>72</v>
      </c>
    </row>
    <row r="171" spans="2:25" x14ac:dyDescent="0.25">
      <c r="B171">
        <v>2761</v>
      </c>
      <c r="C171" t="s">
        <v>122</v>
      </c>
      <c r="E171">
        <v>7</v>
      </c>
      <c r="O171">
        <v>100</v>
      </c>
    </row>
    <row r="172" spans="2:25" x14ac:dyDescent="0.25">
      <c r="B172">
        <v>2771</v>
      </c>
      <c r="C172" t="s">
        <v>123</v>
      </c>
      <c r="E172">
        <v>8</v>
      </c>
      <c r="O172">
        <v>200</v>
      </c>
    </row>
    <row r="173" spans="2:25" x14ac:dyDescent="0.25">
      <c r="B173">
        <v>2781</v>
      </c>
      <c r="C173" t="s">
        <v>124</v>
      </c>
      <c r="E173">
        <v>9</v>
      </c>
      <c r="O173">
        <v>400</v>
      </c>
    </row>
    <row r="174" spans="2:25" x14ac:dyDescent="0.25">
      <c r="B174">
        <v>2791</v>
      </c>
      <c r="C174" t="s">
        <v>125</v>
      </c>
      <c r="E174">
        <v>10</v>
      </c>
      <c r="O174">
        <v>1500</v>
      </c>
    </row>
    <row r="176" spans="2:25" x14ac:dyDescent="0.25">
      <c r="B176">
        <v>2801</v>
      </c>
      <c r="C176" t="s">
        <v>770</v>
      </c>
      <c r="D176" t="s">
        <v>26</v>
      </c>
    </row>
    <row r="177" spans="2:25" x14ac:dyDescent="0.25">
      <c r="B177">
        <v>2802</v>
      </c>
      <c r="C177" t="s">
        <v>771</v>
      </c>
    </row>
    <row r="178" spans="2:25" x14ac:dyDescent="0.25">
      <c r="B178">
        <v>2803</v>
      </c>
      <c r="C178" t="s">
        <v>772</v>
      </c>
    </row>
    <row r="179" spans="2:25" x14ac:dyDescent="0.25">
      <c r="B179">
        <v>2804</v>
      </c>
      <c r="C179" t="s">
        <v>764</v>
      </c>
    </row>
    <row r="180" spans="2:25" x14ac:dyDescent="0.25">
      <c r="B180">
        <v>2805</v>
      </c>
      <c r="C180" t="s">
        <v>744</v>
      </c>
      <c r="Y180" t="s">
        <v>1148</v>
      </c>
    </row>
    <row r="181" spans="2:25" x14ac:dyDescent="0.25">
      <c r="B181">
        <v>2806</v>
      </c>
      <c r="C181" t="s">
        <v>298</v>
      </c>
      <c r="Y181" t="s">
        <v>1275</v>
      </c>
    </row>
    <row r="182" spans="2:25" x14ac:dyDescent="0.25">
      <c r="B182">
        <v>2807</v>
      </c>
      <c r="C182" t="s">
        <v>1016</v>
      </c>
      <c r="Y182" t="s">
        <v>1151</v>
      </c>
    </row>
    <row r="183" spans="2:25" x14ac:dyDescent="0.25">
      <c r="B183">
        <v>2808</v>
      </c>
      <c r="C183" t="s">
        <v>1085</v>
      </c>
      <c r="Y183" t="s">
        <v>1249</v>
      </c>
    </row>
    <row r="184" spans="2:25" x14ac:dyDescent="0.25">
      <c r="B184">
        <v>2809</v>
      </c>
      <c r="C184" t="s">
        <v>1087</v>
      </c>
      <c r="Y184" t="s">
        <v>1148</v>
      </c>
    </row>
    <row r="185" spans="2:25" x14ac:dyDescent="0.25">
      <c r="B185">
        <v>2810</v>
      </c>
      <c r="C185" t="s">
        <v>1088</v>
      </c>
      <c r="Y185" t="s">
        <v>1250</v>
      </c>
    </row>
    <row r="186" spans="2:25" x14ac:dyDescent="0.25">
      <c r="B186">
        <v>2811</v>
      </c>
      <c r="C186" t="s">
        <v>773</v>
      </c>
      <c r="E186">
        <v>2</v>
      </c>
    </row>
    <row r="187" spans="2:25" x14ac:dyDescent="0.25">
      <c r="B187">
        <v>2812</v>
      </c>
      <c r="C187" t="s">
        <v>774</v>
      </c>
    </row>
    <row r="188" spans="2:25" x14ac:dyDescent="0.25">
      <c r="B188">
        <v>2813</v>
      </c>
      <c r="C188" t="s">
        <v>775</v>
      </c>
    </row>
    <row r="189" spans="2:25" x14ac:dyDescent="0.25">
      <c r="B189">
        <v>2814</v>
      </c>
      <c r="C189" t="s">
        <v>798</v>
      </c>
    </row>
    <row r="190" spans="2:25" x14ac:dyDescent="0.25">
      <c r="B190">
        <v>2815</v>
      </c>
      <c r="C190" t="s">
        <v>299</v>
      </c>
    </row>
    <row r="191" spans="2:25" x14ac:dyDescent="0.25">
      <c r="B191">
        <v>2816</v>
      </c>
      <c r="C191" t="s">
        <v>1147</v>
      </c>
      <c r="L191" s="4">
        <v>2.4</v>
      </c>
      <c r="N191">
        <v>0.6</v>
      </c>
      <c r="S191">
        <v>-0.8</v>
      </c>
    </row>
    <row r="192" spans="2:25" x14ac:dyDescent="0.25">
      <c r="B192">
        <v>2817</v>
      </c>
      <c r="C192" t="s">
        <v>1177</v>
      </c>
      <c r="L192" s="4">
        <v>2.8</v>
      </c>
      <c r="N192">
        <v>0.4</v>
      </c>
    </row>
    <row r="193" spans="2:25" x14ac:dyDescent="0.25">
      <c r="B193">
        <v>2818</v>
      </c>
      <c r="C193" t="s">
        <v>1183</v>
      </c>
      <c r="L193" s="4">
        <v>0.5</v>
      </c>
      <c r="N193">
        <v>0.02</v>
      </c>
    </row>
    <row r="194" spans="2:25" x14ac:dyDescent="0.25">
      <c r="B194">
        <v>2821</v>
      </c>
      <c r="C194" t="s">
        <v>776</v>
      </c>
      <c r="E194">
        <v>3</v>
      </c>
    </row>
    <row r="195" spans="2:25" x14ac:dyDescent="0.25">
      <c r="B195">
        <v>2822</v>
      </c>
      <c r="C195" t="s">
        <v>777</v>
      </c>
    </row>
    <row r="196" spans="2:25" x14ac:dyDescent="0.25">
      <c r="B196">
        <v>2823</v>
      </c>
      <c r="C196" t="s">
        <v>779</v>
      </c>
    </row>
    <row r="197" spans="2:25" x14ac:dyDescent="0.25">
      <c r="B197">
        <v>2834</v>
      </c>
      <c r="C197" t="s">
        <v>778</v>
      </c>
    </row>
    <row r="198" spans="2:25" x14ac:dyDescent="0.25">
      <c r="B198">
        <v>2825</v>
      </c>
      <c r="C198" t="s">
        <v>539</v>
      </c>
      <c r="Y198" t="s">
        <v>201</v>
      </c>
    </row>
    <row r="199" spans="2:25" x14ac:dyDescent="0.25">
      <c r="B199">
        <v>2831</v>
      </c>
      <c r="C199" t="s">
        <v>780</v>
      </c>
      <c r="E199">
        <v>4</v>
      </c>
    </row>
    <row r="200" spans="2:25" x14ac:dyDescent="0.25">
      <c r="B200">
        <v>2832</v>
      </c>
      <c r="C200" t="s">
        <v>781</v>
      </c>
    </row>
    <row r="201" spans="2:25" x14ac:dyDescent="0.25">
      <c r="B201">
        <v>2833</v>
      </c>
      <c r="C201" t="s">
        <v>1214</v>
      </c>
    </row>
    <row r="202" spans="2:25" x14ac:dyDescent="0.25">
      <c r="B202">
        <v>2834</v>
      </c>
      <c r="C202" t="s">
        <v>1215</v>
      </c>
    </row>
    <row r="203" spans="2:25" x14ac:dyDescent="0.25">
      <c r="B203">
        <v>2841</v>
      </c>
      <c r="C203" t="s">
        <v>783</v>
      </c>
      <c r="E203">
        <v>5</v>
      </c>
    </row>
    <row r="204" spans="2:25" x14ac:dyDescent="0.25">
      <c r="B204">
        <v>2842</v>
      </c>
      <c r="C204" t="s">
        <v>782</v>
      </c>
    </row>
    <row r="205" spans="2:25" x14ac:dyDescent="0.25">
      <c r="B205">
        <v>2843</v>
      </c>
      <c r="C205" t="s">
        <v>1216</v>
      </c>
      <c r="L205" s="4">
        <v>12</v>
      </c>
      <c r="N205">
        <v>0.4</v>
      </c>
    </row>
    <row r="206" spans="2:25" x14ac:dyDescent="0.25">
      <c r="B206">
        <v>2851</v>
      </c>
      <c r="C206" t="s">
        <v>784</v>
      </c>
      <c r="E206">
        <v>6</v>
      </c>
    </row>
    <row r="207" spans="2:25" x14ac:dyDescent="0.25">
      <c r="B207">
        <v>2852</v>
      </c>
      <c r="C207" t="s">
        <v>790</v>
      </c>
    </row>
    <row r="208" spans="2:25" x14ac:dyDescent="0.25">
      <c r="B208">
        <v>2853</v>
      </c>
      <c r="C208" t="s">
        <v>785</v>
      </c>
    </row>
    <row r="209" spans="2:25" x14ac:dyDescent="0.25">
      <c r="B209">
        <v>2861</v>
      </c>
      <c r="C209" t="s">
        <v>786</v>
      </c>
      <c r="E209">
        <v>7</v>
      </c>
    </row>
    <row r="210" spans="2:25" x14ac:dyDescent="0.25">
      <c r="B210">
        <v>2862</v>
      </c>
      <c r="C210" t="s">
        <v>791</v>
      </c>
    </row>
    <row r="211" spans="2:25" x14ac:dyDescent="0.25">
      <c r="B211">
        <v>2863</v>
      </c>
      <c r="C211" t="s">
        <v>792</v>
      </c>
    </row>
    <row r="212" spans="2:25" x14ac:dyDescent="0.25">
      <c r="B212">
        <v>2864</v>
      </c>
      <c r="C212" t="s">
        <v>297</v>
      </c>
    </row>
    <row r="213" spans="2:25" x14ac:dyDescent="0.25">
      <c r="B213">
        <v>2871</v>
      </c>
      <c r="C213" t="s">
        <v>787</v>
      </c>
      <c r="E213">
        <v>8</v>
      </c>
    </row>
    <row r="214" spans="2:25" x14ac:dyDescent="0.25">
      <c r="B214">
        <v>2872</v>
      </c>
      <c r="C214" t="s">
        <v>795</v>
      </c>
    </row>
    <row r="215" spans="2:25" x14ac:dyDescent="0.25">
      <c r="B215">
        <v>2873</v>
      </c>
      <c r="C215" t="s">
        <v>799</v>
      </c>
    </row>
    <row r="216" spans="2:25" x14ac:dyDescent="0.25">
      <c r="B216">
        <v>2881</v>
      </c>
      <c r="C216" t="s">
        <v>788</v>
      </c>
      <c r="E216">
        <v>9</v>
      </c>
    </row>
    <row r="217" spans="2:25" x14ac:dyDescent="0.25">
      <c r="B217">
        <v>2882</v>
      </c>
      <c r="C217" t="s">
        <v>797</v>
      </c>
    </row>
    <row r="218" spans="2:25" x14ac:dyDescent="0.25">
      <c r="B218">
        <v>2883</v>
      </c>
      <c r="C218" t="s">
        <v>800</v>
      </c>
    </row>
    <row r="219" spans="2:25" x14ac:dyDescent="0.25">
      <c r="B219">
        <v>2891</v>
      </c>
      <c r="C219" t="s">
        <v>789</v>
      </c>
      <c r="E219">
        <v>10</v>
      </c>
    </row>
    <row r="220" spans="2:25" x14ac:dyDescent="0.25">
      <c r="B220">
        <v>2892</v>
      </c>
      <c r="C220" t="s">
        <v>135</v>
      </c>
    </row>
    <row r="222" spans="2:25" x14ac:dyDescent="0.25">
      <c r="B222">
        <v>2901</v>
      </c>
      <c r="C222" t="s">
        <v>251</v>
      </c>
      <c r="D222" t="s">
        <v>251</v>
      </c>
      <c r="W222" t="s">
        <v>254</v>
      </c>
      <c r="Y222" t="s">
        <v>1251</v>
      </c>
    </row>
    <row r="223" spans="2:25" x14ac:dyDescent="0.25">
      <c r="B223">
        <v>2902</v>
      </c>
      <c r="C223" t="s">
        <v>253</v>
      </c>
      <c r="E223">
        <v>2</v>
      </c>
      <c r="W223" t="s">
        <v>255</v>
      </c>
      <c r="Y223" t="s">
        <v>1251</v>
      </c>
    </row>
    <row r="224" spans="2:25" x14ac:dyDescent="0.25">
      <c r="B224">
        <v>2903</v>
      </c>
      <c r="C224" t="s">
        <v>252</v>
      </c>
      <c r="E224">
        <v>3</v>
      </c>
      <c r="W224" t="s">
        <v>256</v>
      </c>
      <c r="Y224" t="s">
        <v>1251</v>
      </c>
    </row>
    <row r="225" spans="2:25" x14ac:dyDescent="0.25">
      <c r="B225">
        <v>2904</v>
      </c>
      <c r="C225" t="s">
        <v>1319</v>
      </c>
      <c r="U225">
        <v>8</v>
      </c>
      <c r="W225" t="s">
        <v>1321</v>
      </c>
    </row>
    <row r="226" spans="2:25" x14ac:dyDescent="0.25">
      <c r="B226">
        <v>2905</v>
      </c>
      <c r="C226" t="s">
        <v>1320</v>
      </c>
      <c r="U226">
        <v>24</v>
      </c>
      <c r="W226" t="s">
        <v>1321</v>
      </c>
    </row>
    <row r="227" spans="2:25" x14ac:dyDescent="0.25">
      <c r="B227">
        <v>2911</v>
      </c>
      <c r="C227" t="s">
        <v>258</v>
      </c>
      <c r="D227" t="s">
        <v>257</v>
      </c>
      <c r="H227" s="6"/>
      <c r="L227" s="4">
        <v>1</v>
      </c>
      <c r="Y227" t="s">
        <v>1148</v>
      </c>
    </row>
    <row r="228" spans="2:25" x14ac:dyDescent="0.25">
      <c r="B228">
        <v>2912</v>
      </c>
      <c r="C228" t="s">
        <v>259</v>
      </c>
      <c r="L228" s="4">
        <v>1</v>
      </c>
      <c r="Y228" t="s">
        <v>1148</v>
      </c>
    </row>
    <row r="229" spans="2:25" x14ac:dyDescent="0.25">
      <c r="B229">
        <v>2913</v>
      </c>
      <c r="C229" t="s">
        <v>260</v>
      </c>
      <c r="Y229" t="s">
        <v>1148</v>
      </c>
    </row>
    <row r="230" spans="2:25" x14ac:dyDescent="0.25">
      <c r="B230">
        <v>2914</v>
      </c>
      <c r="C230" t="s">
        <v>261</v>
      </c>
      <c r="Y230" t="s">
        <v>1252</v>
      </c>
    </row>
    <row r="231" spans="2:25" x14ac:dyDescent="0.25">
      <c r="B231">
        <v>2915</v>
      </c>
      <c r="C231" t="s">
        <v>262</v>
      </c>
      <c r="L231" s="4">
        <v>1</v>
      </c>
      <c r="Y231" t="s">
        <v>1252</v>
      </c>
    </row>
    <row r="232" spans="2:25" x14ac:dyDescent="0.25">
      <c r="B232">
        <v>2916</v>
      </c>
      <c r="C232" t="s">
        <v>288</v>
      </c>
      <c r="Y232" t="s">
        <v>1148</v>
      </c>
    </row>
    <row r="233" spans="2:25" x14ac:dyDescent="0.25">
      <c r="B233">
        <v>2917</v>
      </c>
      <c r="C233" t="s">
        <v>740</v>
      </c>
      <c r="Y233" t="s">
        <v>1148</v>
      </c>
    </row>
    <row r="234" spans="2:25" x14ac:dyDescent="0.25">
      <c r="B234">
        <v>2918</v>
      </c>
      <c r="C234" t="s">
        <v>1069</v>
      </c>
      <c r="L234" s="4">
        <v>1.5</v>
      </c>
      <c r="Y234" t="s">
        <v>1252</v>
      </c>
    </row>
    <row r="235" spans="2:25" x14ac:dyDescent="0.25">
      <c r="B235">
        <v>2921</v>
      </c>
      <c r="C235" t="s">
        <v>264</v>
      </c>
      <c r="D235" t="s">
        <v>263</v>
      </c>
      <c r="N235">
        <v>0.04</v>
      </c>
      <c r="W235" t="s">
        <v>268</v>
      </c>
      <c r="Y235" t="s">
        <v>1252</v>
      </c>
    </row>
    <row r="236" spans="2:25" x14ac:dyDescent="0.25">
      <c r="B236">
        <v>2922</v>
      </c>
      <c r="C236" t="s">
        <v>265</v>
      </c>
      <c r="N236">
        <v>0.04</v>
      </c>
      <c r="W236" t="s">
        <v>269</v>
      </c>
      <c r="Y236" t="s">
        <v>1263</v>
      </c>
    </row>
    <row r="237" spans="2:25" x14ac:dyDescent="0.25">
      <c r="B237">
        <v>2923</v>
      </c>
      <c r="C237" t="s">
        <v>266</v>
      </c>
      <c r="N237">
        <v>0.04</v>
      </c>
      <c r="W237" t="s">
        <v>267</v>
      </c>
      <c r="Y237" t="s">
        <v>1163</v>
      </c>
    </row>
    <row r="238" spans="2:25" x14ac:dyDescent="0.25">
      <c r="B238">
        <v>2924</v>
      </c>
      <c r="C238" t="s">
        <v>289</v>
      </c>
      <c r="L238" s="4">
        <v>1</v>
      </c>
      <c r="N238">
        <v>2.5</v>
      </c>
      <c r="Q238">
        <v>6</v>
      </c>
      <c r="W238" t="s">
        <v>296</v>
      </c>
      <c r="Y238" t="s">
        <v>1148</v>
      </c>
    </row>
    <row r="239" spans="2:25" x14ac:dyDescent="0.25">
      <c r="B239">
        <v>2925</v>
      </c>
      <c r="C239" t="s">
        <v>290</v>
      </c>
      <c r="W239" t="s">
        <v>293</v>
      </c>
      <c r="Y239" t="s">
        <v>1250</v>
      </c>
    </row>
    <row r="240" spans="2:25" x14ac:dyDescent="0.25">
      <c r="B240">
        <v>2926</v>
      </c>
      <c r="C240" t="s">
        <v>291</v>
      </c>
      <c r="E240">
        <v>2</v>
      </c>
      <c r="L240" s="4">
        <v>1</v>
      </c>
      <c r="N240">
        <v>0.02</v>
      </c>
      <c r="W240" t="s">
        <v>294</v>
      </c>
      <c r="Y240" t="s">
        <v>1245</v>
      </c>
    </row>
    <row r="241" spans="2:25" x14ac:dyDescent="0.25">
      <c r="B241">
        <v>2927</v>
      </c>
      <c r="C241" t="s">
        <v>292</v>
      </c>
      <c r="E241">
        <v>3</v>
      </c>
      <c r="L241" s="4">
        <v>2</v>
      </c>
      <c r="N241">
        <v>0.02</v>
      </c>
      <c r="W241" t="s">
        <v>295</v>
      </c>
      <c r="Y241" t="s">
        <v>1253</v>
      </c>
    </row>
    <row r="242" spans="2:25" x14ac:dyDescent="0.25">
      <c r="B242">
        <v>2928</v>
      </c>
      <c r="C242" t="s">
        <v>1058</v>
      </c>
      <c r="W242" t="s">
        <v>1061</v>
      </c>
      <c r="Y242" t="s">
        <v>1254</v>
      </c>
    </row>
    <row r="243" spans="2:25" x14ac:dyDescent="0.25">
      <c r="B243">
        <v>2931</v>
      </c>
      <c r="C243" t="s">
        <v>238</v>
      </c>
      <c r="D243" t="s">
        <v>277</v>
      </c>
      <c r="L243" s="4">
        <v>2</v>
      </c>
      <c r="N243">
        <v>2.5</v>
      </c>
      <c r="W243" t="s">
        <v>813</v>
      </c>
      <c r="Y243" t="s">
        <v>1148</v>
      </c>
    </row>
    <row r="244" spans="2:25" x14ac:dyDescent="0.25">
      <c r="B244">
        <v>2932</v>
      </c>
      <c r="C244" t="s">
        <v>278</v>
      </c>
      <c r="L244" s="4">
        <v>1</v>
      </c>
      <c r="N244">
        <v>2</v>
      </c>
      <c r="Q244">
        <v>4</v>
      </c>
    </row>
    <row r="245" spans="2:25" x14ac:dyDescent="0.25">
      <c r="B245">
        <v>2933</v>
      </c>
      <c r="C245" t="s">
        <v>281</v>
      </c>
      <c r="L245" s="4">
        <v>1</v>
      </c>
      <c r="N245">
        <v>2</v>
      </c>
      <c r="W245" t="s">
        <v>813</v>
      </c>
      <c r="Y245" t="s">
        <v>1148</v>
      </c>
    </row>
    <row r="246" spans="2:25" x14ac:dyDescent="0.25">
      <c r="B246">
        <v>2941</v>
      </c>
      <c r="C246" t="s">
        <v>373</v>
      </c>
      <c r="Y246" t="s">
        <v>1258</v>
      </c>
    </row>
    <row r="247" spans="2:25" x14ac:dyDescent="0.25">
      <c r="B247">
        <v>2942</v>
      </c>
      <c r="C247" t="s">
        <v>374</v>
      </c>
      <c r="E247">
        <v>2</v>
      </c>
    </row>
    <row r="248" spans="2:25" x14ac:dyDescent="0.25">
      <c r="B248">
        <v>2943</v>
      </c>
      <c r="C248" t="s">
        <v>375</v>
      </c>
      <c r="E248">
        <v>2</v>
      </c>
    </row>
    <row r="249" spans="2:25" x14ac:dyDescent="0.25">
      <c r="B249">
        <v>2944</v>
      </c>
      <c r="C249" t="s">
        <v>376</v>
      </c>
      <c r="E249">
        <v>2</v>
      </c>
      <c r="L249" s="4">
        <v>3</v>
      </c>
      <c r="N249">
        <v>3.5</v>
      </c>
    </row>
    <row r="250" spans="2:25" x14ac:dyDescent="0.25">
      <c r="B250">
        <v>2945</v>
      </c>
      <c r="C250" t="s">
        <v>377</v>
      </c>
      <c r="E250">
        <v>2</v>
      </c>
    </row>
    <row r="251" spans="2:25" x14ac:dyDescent="0.25">
      <c r="B251">
        <v>2946</v>
      </c>
      <c r="C251" t="s">
        <v>378</v>
      </c>
      <c r="E251">
        <v>2</v>
      </c>
    </row>
    <row r="252" spans="2:25" x14ac:dyDescent="0.25">
      <c r="B252">
        <v>2947</v>
      </c>
      <c r="C252" t="s">
        <v>379</v>
      </c>
      <c r="E252">
        <v>2</v>
      </c>
    </row>
    <row r="253" spans="2:25" x14ac:dyDescent="0.25">
      <c r="B253">
        <v>2948</v>
      </c>
      <c r="C253" t="s">
        <v>380</v>
      </c>
      <c r="E253">
        <v>2</v>
      </c>
      <c r="Y253" t="s">
        <v>1255</v>
      </c>
    </row>
    <row r="254" spans="2:25" x14ac:dyDescent="0.25">
      <c r="B254">
        <v>2961</v>
      </c>
      <c r="C254" t="s">
        <v>282</v>
      </c>
      <c r="D254" t="s">
        <v>284</v>
      </c>
      <c r="Y254" t="s">
        <v>1148</v>
      </c>
    </row>
    <row r="255" spans="2:25" x14ac:dyDescent="0.25">
      <c r="B255">
        <v>2962</v>
      </c>
      <c r="C255" t="s">
        <v>283</v>
      </c>
      <c r="Y255" t="s">
        <v>1290</v>
      </c>
    </row>
    <row r="256" spans="2:25" x14ac:dyDescent="0.25">
      <c r="B256">
        <v>2963</v>
      </c>
      <c r="C256" t="s">
        <v>315</v>
      </c>
      <c r="L256" s="4">
        <v>1</v>
      </c>
      <c r="N256">
        <v>0.05</v>
      </c>
      <c r="Y256" t="s">
        <v>1148</v>
      </c>
    </row>
    <row r="257" spans="2:25" x14ac:dyDescent="0.25">
      <c r="B257">
        <v>2964</v>
      </c>
      <c r="C257" t="s">
        <v>319</v>
      </c>
      <c r="N257">
        <v>0.04</v>
      </c>
      <c r="Y257" t="s">
        <v>1148</v>
      </c>
    </row>
    <row r="258" spans="2:25" x14ac:dyDescent="0.25">
      <c r="B258">
        <v>2965</v>
      </c>
      <c r="C258" t="s">
        <v>845</v>
      </c>
      <c r="L258" s="4">
        <v>1</v>
      </c>
      <c r="N258">
        <v>0.05</v>
      </c>
      <c r="Y258" t="s">
        <v>1148</v>
      </c>
    </row>
    <row r="259" spans="2:25" x14ac:dyDescent="0.25">
      <c r="B259">
        <v>2966</v>
      </c>
      <c r="C259" t="s">
        <v>846</v>
      </c>
      <c r="L259" s="4">
        <v>1</v>
      </c>
      <c r="N259">
        <v>0.05</v>
      </c>
      <c r="Y259" t="s">
        <v>1148</v>
      </c>
    </row>
    <row r="260" spans="2:25" x14ac:dyDescent="0.25">
      <c r="B260">
        <v>2967</v>
      </c>
      <c r="C260" t="s">
        <v>847</v>
      </c>
      <c r="L260" s="4">
        <v>1</v>
      </c>
      <c r="N260">
        <v>0.05</v>
      </c>
      <c r="Y260" t="s">
        <v>1148</v>
      </c>
    </row>
    <row r="261" spans="2:25" x14ac:dyDescent="0.25">
      <c r="B261">
        <v>2968</v>
      </c>
      <c r="C261" t="s">
        <v>848</v>
      </c>
      <c r="L261" s="4">
        <v>1</v>
      </c>
      <c r="N261">
        <v>0.05</v>
      </c>
      <c r="Y261" t="s">
        <v>1148</v>
      </c>
    </row>
    <row r="262" spans="2:25" x14ac:dyDescent="0.25">
      <c r="B262">
        <v>2969</v>
      </c>
      <c r="C262" t="s">
        <v>1118</v>
      </c>
      <c r="E262">
        <v>2</v>
      </c>
      <c r="L262" s="4">
        <v>1.8</v>
      </c>
      <c r="S262">
        <v>-1.4</v>
      </c>
      <c r="Y262" t="s">
        <v>1291</v>
      </c>
    </row>
    <row r="263" spans="2:25" x14ac:dyDescent="0.25">
      <c r="B263">
        <v>2971</v>
      </c>
      <c r="C263" t="s">
        <v>309</v>
      </c>
      <c r="D263" t="s">
        <v>304</v>
      </c>
      <c r="Y263" t="s">
        <v>1298</v>
      </c>
    </row>
    <row r="264" spans="2:25" x14ac:dyDescent="0.25">
      <c r="B264">
        <v>2972</v>
      </c>
      <c r="C264" t="s">
        <v>310</v>
      </c>
      <c r="L264" s="4">
        <v>1</v>
      </c>
      <c r="N264">
        <v>0.02</v>
      </c>
      <c r="Y264" t="s">
        <v>1298</v>
      </c>
    </row>
    <row r="265" spans="2:25" x14ac:dyDescent="0.25">
      <c r="B265">
        <v>2973</v>
      </c>
      <c r="C265" t="s">
        <v>318</v>
      </c>
      <c r="L265" s="4">
        <v>1</v>
      </c>
      <c r="N265">
        <v>0.02</v>
      </c>
      <c r="Y265" t="s">
        <v>1295</v>
      </c>
    </row>
    <row r="266" spans="2:25" x14ac:dyDescent="0.25">
      <c r="B266">
        <v>2974</v>
      </c>
      <c r="C266" t="s">
        <v>308</v>
      </c>
      <c r="E266">
        <v>2</v>
      </c>
      <c r="N266">
        <v>0.05</v>
      </c>
      <c r="Y266" t="s">
        <v>1298</v>
      </c>
    </row>
    <row r="267" spans="2:25" x14ac:dyDescent="0.25">
      <c r="B267">
        <v>2975</v>
      </c>
      <c r="C267" t="s">
        <v>316</v>
      </c>
      <c r="E267">
        <v>2</v>
      </c>
      <c r="L267" s="4">
        <v>2</v>
      </c>
      <c r="N267">
        <v>0.02</v>
      </c>
      <c r="Y267" t="s">
        <v>1174</v>
      </c>
    </row>
    <row r="268" spans="2:25" x14ac:dyDescent="0.25">
      <c r="B268">
        <v>2976</v>
      </c>
      <c r="C268" t="s">
        <v>307</v>
      </c>
      <c r="E268">
        <v>2</v>
      </c>
      <c r="L268" s="4">
        <v>1</v>
      </c>
      <c r="Y268" t="s">
        <v>1285</v>
      </c>
    </row>
    <row r="269" spans="2:25" x14ac:dyDescent="0.25">
      <c r="B269">
        <v>2977</v>
      </c>
      <c r="C269" t="s">
        <v>305</v>
      </c>
      <c r="E269">
        <v>3</v>
      </c>
      <c r="L269" s="4">
        <v>3</v>
      </c>
      <c r="N269">
        <v>0.08</v>
      </c>
      <c r="Q269">
        <v>15</v>
      </c>
      <c r="Y269" t="s">
        <v>1297</v>
      </c>
    </row>
    <row r="270" spans="2:25" x14ac:dyDescent="0.25">
      <c r="B270">
        <v>2978</v>
      </c>
      <c r="C270" t="s">
        <v>306</v>
      </c>
      <c r="E270">
        <v>3</v>
      </c>
      <c r="L270" s="4">
        <v>2</v>
      </c>
      <c r="N270">
        <v>0.1</v>
      </c>
      <c r="Y270" t="s">
        <v>1286</v>
      </c>
    </row>
    <row r="271" spans="2:25" x14ac:dyDescent="0.25">
      <c r="B271">
        <v>2979</v>
      </c>
      <c r="C271" t="s">
        <v>311</v>
      </c>
      <c r="E271">
        <v>3</v>
      </c>
      <c r="L271" s="4">
        <v>2</v>
      </c>
      <c r="N271">
        <v>0.05</v>
      </c>
      <c r="Q271">
        <v>5</v>
      </c>
      <c r="Y271" t="s">
        <v>1298</v>
      </c>
    </row>
    <row r="272" spans="2:25" x14ac:dyDescent="0.25">
      <c r="B272">
        <v>2980</v>
      </c>
      <c r="C272" t="s">
        <v>317</v>
      </c>
      <c r="E272">
        <v>4</v>
      </c>
      <c r="L272" s="4">
        <v>1</v>
      </c>
      <c r="Y272" t="s">
        <v>1259</v>
      </c>
    </row>
    <row r="273" spans="2:25" x14ac:dyDescent="0.25">
      <c r="B273">
        <v>2981</v>
      </c>
      <c r="C273" t="s">
        <v>312</v>
      </c>
      <c r="E273">
        <v>4</v>
      </c>
      <c r="L273" s="4">
        <v>1</v>
      </c>
      <c r="Q273">
        <v>5</v>
      </c>
      <c r="Y273" t="s">
        <v>1259</v>
      </c>
    </row>
    <row r="274" spans="2:25" x14ac:dyDescent="0.25">
      <c r="B274">
        <v>2982</v>
      </c>
      <c r="C274" t="s">
        <v>313</v>
      </c>
      <c r="E274">
        <v>4</v>
      </c>
      <c r="L274" s="4">
        <v>1</v>
      </c>
      <c r="Y274" t="s">
        <v>1259</v>
      </c>
    </row>
    <row r="275" spans="2:25" x14ac:dyDescent="0.25">
      <c r="B275">
        <v>2983</v>
      </c>
      <c r="C275" t="s">
        <v>314</v>
      </c>
      <c r="E275">
        <v>5</v>
      </c>
      <c r="L275" s="4">
        <v>5</v>
      </c>
      <c r="N275">
        <v>7.0000000000000007E-2</v>
      </c>
      <c r="Q275">
        <v>20</v>
      </c>
      <c r="Y275" t="s">
        <v>1300</v>
      </c>
    </row>
    <row r="276" spans="2:25" x14ac:dyDescent="0.25">
      <c r="B276">
        <v>2984</v>
      </c>
      <c r="C276" t="s">
        <v>1081</v>
      </c>
      <c r="E276">
        <v>2</v>
      </c>
      <c r="Y276" t="s">
        <v>1245</v>
      </c>
    </row>
    <row r="277" spans="2:25" x14ac:dyDescent="0.25">
      <c r="B277">
        <v>2985</v>
      </c>
      <c r="C277" t="s">
        <v>1082</v>
      </c>
      <c r="Y277" t="s">
        <v>1245</v>
      </c>
    </row>
    <row r="278" spans="2:25" x14ac:dyDescent="0.25">
      <c r="B278">
        <v>2986</v>
      </c>
      <c r="C278" t="s">
        <v>1083</v>
      </c>
      <c r="Y278" t="s">
        <v>1245</v>
      </c>
    </row>
    <row r="279" spans="2:25" x14ac:dyDescent="0.25">
      <c r="B279">
        <v>2987</v>
      </c>
      <c r="C279" t="s">
        <v>1084</v>
      </c>
      <c r="E279">
        <v>3</v>
      </c>
      <c r="L279" s="4">
        <v>0.5</v>
      </c>
      <c r="Y279" t="s">
        <v>1259</v>
      </c>
    </row>
    <row r="280" spans="2:25" x14ac:dyDescent="0.25">
      <c r="B280">
        <v>2988</v>
      </c>
      <c r="C280" t="s">
        <v>1095</v>
      </c>
      <c r="E280">
        <v>3</v>
      </c>
      <c r="Y280" t="s">
        <v>1256</v>
      </c>
    </row>
    <row r="282" spans="2:25" x14ac:dyDescent="0.25">
      <c r="B282">
        <v>2991</v>
      </c>
      <c r="C282" t="s">
        <v>1038</v>
      </c>
      <c r="D282" t="s">
        <v>1039</v>
      </c>
      <c r="E282">
        <v>1</v>
      </c>
      <c r="K282" s="4"/>
      <c r="L282"/>
      <c r="Y282" t="s">
        <v>1162</v>
      </c>
    </row>
    <row r="283" spans="2:25" x14ac:dyDescent="0.25">
      <c r="B283">
        <v>2992</v>
      </c>
      <c r="C283" t="s">
        <v>1093</v>
      </c>
      <c r="E283">
        <v>2</v>
      </c>
      <c r="K283" s="4"/>
      <c r="L283"/>
    </row>
    <row r="284" spans="2:25" x14ac:dyDescent="0.25">
      <c r="B284">
        <v>2993</v>
      </c>
      <c r="C284" t="s">
        <v>1176</v>
      </c>
      <c r="E284">
        <v>3</v>
      </c>
      <c r="K284" s="4"/>
      <c r="L284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O43"/>
  <sheetViews>
    <sheetView zoomScale="80" zoomScaleNormal="80" workbookViewId="0">
      <selection activeCell="D37" sqref="D37"/>
    </sheetView>
  </sheetViews>
  <sheetFormatPr defaultRowHeight="15" x14ac:dyDescent="0.25"/>
  <cols>
    <col min="1" max="1" width="10.28515625" bestFit="1" customWidth="1"/>
    <col min="3" max="3" width="15" bestFit="1" customWidth="1"/>
    <col min="4" max="4" width="44.5703125" bestFit="1" customWidth="1"/>
    <col min="6" max="6" width="12.42578125" bestFit="1" customWidth="1"/>
    <col min="8" max="8" width="9.140625" style="16"/>
    <col min="11" max="11" width="10.7109375" bestFit="1" customWidth="1"/>
    <col min="12" max="12" width="11.28515625" bestFit="1" customWidth="1"/>
    <col min="13" max="13" width="18" bestFit="1" customWidth="1"/>
    <col min="15" max="15" width="71.7109375" bestFit="1" customWidth="1"/>
  </cols>
  <sheetData>
    <row r="1" spans="1:15" x14ac:dyDescent="0.25">
      <c r="A1" s="1" t="s">
        <v>273</v>
      </c>
    </row>
    <row r="2" spans="1:15" s="1" customFormat="1" x14ac:dyDescent="0.25">
      <c r="B2" s="1" t="s">
        <v>0</v>
      </c>
      <c r="C2" s="1" t="s">
        <v>1</v>
      </c>
      <c r="D2" s="1" t="s">
        <v>274</v>
      </c>
      <c r="F2" s="1" t="s">
        <v>275</v>
      </c>
      <c r="G2" s="1" t="s">
        <v>7</v>
      </c>
      <c r="H2" s="17" t="s">
        <v>371</v>
      </c>
      <c r="I2" s="1" t="s">
        <v>18</v>
      </c>
      <c r="K2" s="1" t="s">
        <v>851</v>
      </c>
      <c r="L2" s="1" t="s">
        <v>852</v>
      </c>
      <c r="M2" s="1" t="s">
        <v>855</v>
      </c>
      <c r="O2" s="1" t="s">
        <v>9</v>
      </c>
    </row>
    <row r="3" spans="1:15" s="9" customFormat="1" x14ac:dyDescent="0.25">
      <c r="B3" s="9">
        <v>3118</v>
      </c>
      <c r="C3" s="9" t="s">
        <v>1021</v>
      </c>
      <c r="D3" s="9" t="s">
        <v>276</v>
      </c>
      <c r="G3" s="9">
        <v>5</v>
      </c>
      <c r="H3" s="22">
        <v>0.25</v>
      </c>
      <c r="I3" s="9">
        <v>2.5</v>
      </c>
      <c r="K3" s="9">
        <v>2</v>
      </c>
      <c r="L3" s="9">
        <v>2</v>
      </c>
      <c r="O3" s="9" t="s">
        <v>1022</v>
      </c>
    </row>
    <row r="4" spans="1:15" x14ac:dyDescent="0.25">
      <c r="B4">
        <v>3301</v>
      </c>
      <c r="C4" s="4" t="s">
        <v>280</v>
      </c>
      <c r="D4" t="s">
        <v>36</v>
      </c>
      <c r="F4">
        <v>2931</v>
      </c>
      <c r="G4">
        <v>8</v>
      </c>
      <c r="H4" s="16">
        <v>0.42666666666666669</v>
      </c>
      <c r="I4">
        <v>3</v>
      </c>
      <c r="K4" s="13">
        <v>3</v>
      </c>
      <c r="L4" s="13">
        <v>5</v>
      </c>
      <c r="M4">
        <f t="shared" ref="M4:M40" si="0">(1 - K4/L4)*0.25*(G4/I4)*(1+K4/L4)</f>
        <v>0.42666666666666669</v>
      </c>
      <c r="O4" t="s">
        <v>372</v>
      </c>
    </row>
    <row r="5" spans="1:15" x14ac:dyDescent="0.25">
      <c r="B5">
        <v>3311</v>
      </c>
      <c r="C5" s="4" t="s">
        <v>279</v>
      </c>
      <c r="D5" t="s">
        <v>856</v>
      </c>
      <c r="F5">
        <v>2932</v>
      </c>
      <c r="G5">
        <v>12</v>
      </c>
      <c r="H5" s="16">
        <v>0.36562499999999998</v>
      </c>
      <c r="I5">
        <v>5</v>
      </c>
      <c r="K5" s="13">
        <v>5</v>
      </c>
      <c r="L5" s="13">
        <v>8</v>
      </c>
      <c r="M5">
        <f t="shared" si="0"/>
        <v>0.36562499999999998</v>
      </c>
    </row>
    <row r="6" spans="1:15" x14ac:dyDescent="0.25">
      <c r="B6">
        <v>3312</v>
      </c>
      <c r="C6" s="4" t="s">
        <v>381</v>
      </c>
      <c r="D6" t="s">
        <v>162</v>
      </c>
      <c r="F6" s="8"/>
      <c r="G6">
        <v>80</v>
      </c>
      <c r="H6" s="16">
        <v>0</v>
      </c>
      <c r="I6">
        <v>6</v>
      </c>
      <c r="K6" s="4">
        <v>20</v>
      </c>
      <c r="L6" s="4">
        <v>20</v>
      </c>
      <c r="M6">
        <f t="shared" si="0"/>
        <v>0</v>
      </c>
    </row>
    <row r="7" spans="1:15" x14ac:dyDescent="0.25">
      <c r="B7">
        <v>3321</v>
      </c>
      <c r="C7" s="4" t="s">
        <v>382</v>
      </c>
      <c r="D7" t="s">
        <v>144</v>
      </c>
      <c r="F7" s="8"/>
      <c r="G7">
        <v>12</v>
      </c>
      <c r="H7" s="16">
        <v>0</v>
      </c>
      <c r="I7">
        <v>10</v>
      </c>
      <c r="K7" s="4">
        <v>200</v>
      </c>
      <c r="L7" s="4">
        <v>200</v>
      </c>
      <c r="M7">
        <f t="shared" si="0"/>
        <v>0</v>
      </c>
    </row>
    <row r="8" spans="1:15" x14ac:dyDescent="0.25">
      <c r="B8">
        <v>3322</v>
      </c>
      <c r="C8" s="4" t="s">
        <v>386</v>
      </c>
      <c r="D8" t="s">
        <v>152</v>
      </c>
      <c r="F8" s="8"/>
      <c r="G8">
        <v>70</v>
      </c>
      <c r="H8" s="16">
        <v>1.708984375</v>
      </c>
      <c r="I8">
        <v>7</v>
      </c>
      <c r="K8" s="4">
        <v>90</v>
      </c>
      <c r="L8" s="4">
        <v>160</v>
      </c>
      <c r="M8">
        <f t="shared" si="0"/>
        <v>1.708984375</v>
      </c>
    </row>
    <row r="9" spans="1:15" x14ac:dyDescent="0.25">
      <c r="B9">
        <v>3323</v>
      </c>
      <c r="C9" s="4">
        <v>5.56</v>
      </c>
      <c r="D9" t="s">
        <v>156</v>
      </c>
      <c r="F9" s="8"/>
      <c r="G9">
        <v>70</v>
      </c>
      <c r="H9" s="16">
        <v>1.1570247933884297</v>
      </c>
      <c r="I9">
        <v>9</v>
      </c>
      <c r="K9" s="4">
        <v>70</v>
      </c>
      <c r="L9" s="4">
        <v>110</v>
      </c>
      <c r="M9">
        <f t="shared" si="0"/>
        <v>1.1570247933884297</v>
      </c>
    </row>
    <row r="10" spans="1:15" x14ac:dyDescent="0.25">
      <c r="B10">
        <v>3331</v>
      </c>
      <c r="C10" s="4" t="s">
        <v>382</v>
      </c>
      <c r="D10" t="s">
        <v>163</v>
      </c>
      <c r="F10" s="8"/>
      <c r="G10">
        <v>45</v>
      </c>
      <c r="H10" s="16">
        <v>0</v>
      </c>
      <c r="I10">
        <v>12</v>
      </c>
      <c r="K10" s="4">
        <v>1000</v>
      </c>
      <c r="L10" s="4">
        <v>1000</v>
      </c>
      <c r="M10">
        <f t="shared" si="0"/>
        <v>0</v>
      </c>
      <c r="O10" s="18"/>
    </row>
    <row r="11" spans="1:15" x14ac:dyDescent="0.25">
      <c r="B11">
        <v>3332</v>
      </c>
      <c r="C11" s="4">
        <v>7.62</v>
      </c>
      <c r="D11" t="s">
        <v>146</v>
      </c>
      <c r="F11" s="8"/>
      <c r="G11">
        <v>80</v>
      </c>
      <c r="H11" s="16">
        <v>0.6796875</v>
      </c>
      <c r="I11">
        <v>10</v>
      </c>
      <c r="K11" s="4">
        <v>130</v>
      </c>
      <c r="L11" s="4">
        <v>160</v>
      </c>
      <c r="M11">
        <f t="shared" si="0"/>
        <v>0.6796875</v>
      </c>
    </row>
    <row r="12" spans="1:15" x14ac:dyDescent="0.25">
      <c r="B12">
        <v>3333</v>
      </c>
      <c r="C12" s="4" t="s">
        <v>384</v>
      </c>
      <c r="D12" t="s">
        <v>148</v>
      </c>
      <c r="F12" s="8"/>
      <c r="G12">
        <v>80</v>
      </c>
      <c r="H12" s="16">
        <v>2.6</v>
      </c>
      <c r="I12">
        <v>7</v>
      </c>
      <c r="K12" s="4">
        <v>300</v>
      </c>
      <c r="L12" s="4">
        <v>1000</v>
      </c>
      <c r="M12">
        <f t="shared" si="0"/>
        <v>2.6</v>
      </c>
    </row>
    <row r="13" spans="1:15" x14ac:dyDescent="0.25">
      <c r="B13">
        <v>3341</v>
      </c>
      <c r="C13" s="4" t="s">
        <v>382</v>
      </c>
      <c r="D13" t="s">
        <v>138</v>
      </c>
      <c r="F13" s="8"/>
      <c r="G13">
        <v>25</v>
      </c>
      <c r="H13" s="16">
        <v>0</v>
      </c>
      <c r="I13">
        <v>10</v>
      </c>
      <c r="K13" s="4">
        <v>600</v>
      </c>
      <c r="L13" s="4">
        <v>600</v>
      </c>
      <c r="M13">
        <f t="shared" si="0"/>
        <v>0</v>
      </c>
    </row>
    <row r="14" spans="1:15" x14ac:dyDescent="0.25">
      <c r="B14">
        <v>3342</v>
      </c>
      <c r="C14" s="4" t="s">
        <v>382</v>
      </c>
      <c r="D14" t="s">
        <v>145</v>
      </c>
      <c r="F14" s="8"/>
      <c r="G14">
        <v>18</v>
      </c>
      <c r="H14" s="16">
        <v>0</v>
      </c>
      <c r="I14">
        <v>12</v>
      </c>
      <c r="K14" s="4">
        <v>600</v>
      </c>
      <c r="L14" s="4">
        <v>600</v>
      </c>
      <c r="M14">
        <f t="shared" si="0"/>
        <v>0</v>
      </c>
    </row>
    <row r="15" spans="1:15" x14ac:dyDescent="0.25">
      <c r="B15">
        <v>3343</v>
      </c>
      <c r="C15" s="4" t="s">
        <v>386</v>
      </c>
      <c r="D15" t="s">
        <v>153</v>
      </c>
      <c r="F15" s="8"/>
      <c r="G15">
        <v>75</v>
      </c>
      <c r="H15" s="16">
        <v>1.5</v>
      </c>
      <c r="I15">
        <v>8</v>
      </c>
      <c r="K15" s="4">
        <v>180</v>
      </c>
      <c r="L15" s="4">
        <v>300</v>
      </c>
      <c r="M15">
        <f t="shared" si="0"/>
        <v>1.5</v>
      </c>
    </row>
    <row r="16" spans="1:15" x14ac:dyDescent="0.25">
      <c r="B16">
        <v>3344</v>
      </c>
      <c r="C16" s="4">
        <v>5.56</v>
      </c>
      <c r="D16" t="s">
        <v>157</v>
      </c>
      <c r="F16" s="8"/>
      <c r="G16">
        <v>75</v>
      </c>
      <c r="H16" s="16">
        <v>0.98876953125</v>
      </c>
      <c r="I16">
        <v>10</v>
      </c>
      <c r="K16" s="4">
        <v>110</v>
      </c>
      <c r="L16" s="4">
        <v>160</v>
      </c>
      <c r="M16">
        <f t="shared" si="0"/>
        <v>0.98876953125</v>
      </c>
    </row>
    <row r="17" spans="2:13" x14ac:dyDescent="0.25">
      <c r="B17">
        <v>3345</v>
      </c>
      <c r="C17" s="4" t="s">
        <v>387</v>
      </c>
      <c r="D17" t="s">
        <v>158</v>
      </c>
      <c r="F17" s="8"/>
      <c r="G17">
        <v>75</v>
      </c>
      <c r="H17" s="16">
        <v>4.6250924556213011</v>
      </c>
      <c r="I17">
        <v>4</v>
      </c>
      <c r="K17" s="4">
        <v>120</v>
      </c>
      <c r="L17" s="4">
        <v>1040</v>
      </c>
      <c r="M17">
        <f t="shared" si="0"/>
        <v>4.6250924556213011</v>
      </c>
    </row>
    <row r="18" spans="2:13" x14ac:dyDescent="0.25">
      <c r="B18">
        <v>3351</v>
      </c>
      <c r="C18" s="4">
        <v>5.56</v>
      </c>
      <c r="D18" t="s">
        <v>142</v>
      </c>
      <c r="F18" s="8"/>
      <c r="G18">
        <v>75</v>
      </c>
      <c r="H18" s="16">
        <v>1.0416666666666667</v>
      </c>
      <c r="I18">
        <v>10</v>
      </c>
      <c r="K18" s="4">
        <v>100</v>
      </c>
      <c r="L18" s="4">
        <v>150</v>
      </c>
      <c r="M18">
        <f t="shared" si="0"/>
        <v>1.0416666666666667</v>
      </c>
    </row>
    <row r="19" spans="2:13" x14ac:dyDescent="0.25">
      <c r="B19">
        <v>3352</v>
      </c>
      <c r="C19" s="4">
        <v>7.62</v>
      </c>
      <c r="D19" t="s">
        <v>147</v>
      </c>
      <c r="F19" s="8"/>
      <c r="G19">
        <v>80</v>
      </c>
      <c r="H19" s="16">
        <v>0.79545454545454541</v>
      </c>
      <c r="I19">
        <v>11</v>
      </c>
      <c r="K19" s="4">
        <v>180</v>
      </c>
      <c r="L19" s="4">
        <v>240</v>
      </c>
      <c r="M19">
        <f t="shared" si="0"/>
        <v>0.79545454545454541</v>
      </c>
    </row>
    <row r="20" spans="2:13" x14ac:dyDescent="0.25">
      <c r="B20">
        <v>3353</v>
      </c>
      <c r="C20" s="4" t="s">
        <v>370</v>
      </c>
      <c r="D20" t="s">
        <v>154</v>
      </c>
      <c r="F20" s="8" t="s">
        <v>1031</v>
      </c>
      <c r="G20">
        <v>20</v>
      </c>
      <c r="H20" s="16">
        <v>0</v>
      </c>
      <c r="I20">
        <v>7</v>
      </c>
      <c r="K20" s="4">
        <v>500</v>
      </c>
      <c r="L20" s="4">
        <v>500</v>
      </c>
      <c r="M20">
        <f t="shared" si="0"/>
        <v>0</v>
      </c>
    </row>
    <row r="21" spans="2:13" x14ac:dyDescent="0.25">
      <c r="B21">
        <v>3354</v>
      </c>
      <c r="C21" s="4" t="s">
        <v>384</v>
      </c>
      <c r="D21" t="s">
        <v>149</v>
      </c>
      <c r="F21" s="8"/>
      <c r="G21">
        <v>80</v>
      </c>
      <c r="H21" s="16">
        <v>1.828571428571429</v>
      </c>
      <c r="I21">
        <v>7</v>
      </c>
      <c r="K21" s="4">
        <v>600</v>
      </c>
      <c r="L21" s="4">
        <v>1000</v>
      </c>
      <c r="M21">
        <f t="shared" si="0"/>
        <v>1.828571428571429</v>
      </c>
    </row>
    <row r="22" spans="2:13" x14ac:dyDescent="0.25">
      <c r="B22">
        <v>3355</v>
      </c>
      <c r="C22" s="4">
        <v>5.56</v>
      </c>
      <c r="D22" t="s">
        <v>160</v>
      </c>
      <c r="F22" s="8"/>
      <c r="G22">
        <v>75</v>
      </c>
      <c r="H22" s="16">
        <v>0.83487940630797774</v>
      </c>
      <c r="I22">
        <v>11</v>
      </c>
      <c r="K22" s="4">
        <v>100</v>
      </c>
      <c r="L22" s="4">
        <v>140</v>
      </c>
      <c r="M22">
        <f t="shared" si="0"/>
        <v>0.83487940630797774</v>
      </c>
    </row>
    <row r="23" spans="2:13" x14ac:dyDescent="0.25">
      <c r="B23">
        <v>3361</v>
      </c>
      <c r="C23" s="4">
        <v>7.62</v>
      </c>
      <c r="D23" t="s">
        <v>164</v>
      </c>
      <c r="F23" s="8"/>
      <c r="G23">
        <v>80</v>
      </c>
      <c r="H23" s="16">
        <v>0.89053803339517623</v>
      </c>
      <c r="I23">
        <v>11</v>
      </c>
      <c r="K23" s="4">
        <v>100</v>
      </c>
      <c r="L23" s="4">
        <v>140</v>
      </c>
      <c r="M23">
        <f t="shared" si="0"/>
        <v>0.89053803339517623</v>
      </c>
    </row>
    <row r="24" spans="2:13" x14ac:dyDescent="0.25">
      <c r="B24">
        <v>3362</v>
      </c>
      <c r="C24" s="4" t="s">
        <v>382</v>
      </c>
      <c r="D24" t="s">
        <v>139</v>
      </c>
      <c r="F24" s="8"/>
      <c r="G24">
        <v>30</v>
      </c>
      <c r="H24" s="16">
        <v>0</v>
      </c>
      <c r="I24">
        <v>12</v>
      </c>
      <c r="K24" s="4">
        <v>1200</v>
      </c>
      <c r="L24" s="4">
        <v>1200</v>
      </c>
      <c r="M24">
        <f t="shared" si="0"/>
        <v>0</v>
      </c>
    </row>
    <row r="25" spans="2:13" x14ac:dyDescent="0.25">
      <c r="B25">
        <v>3363</v>
      </c>
      <c r="C25" s="4" t="s">
        <v>385</v>
      </c>
      <c r="D25" t="s">
        <v>150</v>
      </c>
      <c r="F25" s="8"/>
      <c r="G25">
        <v>80</v>
      </c>
      <c r="H25" s="16">
        <v>0.6591796875</v>
      </c>
      <c r="I25">
        <v>16</v>
      </c>
      <c r="K25" s="4">
        <v>550</v>
      </c>
      <c r="L25" s="4">
        <v>800</v>
      </c>
      <c r="M25">
        <f t="shared" si="0"/>
        <v>0.6591796875</v>
      </c>
    </row>
    <row r="26" spans="2:13" x14ac:dyDescent="0.25">
      <c r="B26">
        <v>3364</v>
      </c>
      <c r="C26" s="4" t="s">
        <v>387</v>
      </c>
      <c r="D26" t="s">
        <v>159</v>
      </c>
      <c r="F26" s="8"/>
      <c r="G26">
        <v>80</v>
      </c>
      <c r="H26" s="16">
        <v>3.9338775510204083</v>
      </c>
      <c r="I26">
        <v>5</v>
      </c>
      <c r="K26" s="4">
        <v>540</v>
      </c>
      <c r="L26" s="4">
        <v>4200</v>
      </c>
      <c r="M26">
        <f t="shared" si="0"/>
        <v>3.9338775510204083</v>
      </c>
    </row>
    <row r="27" spans="2:13" x14ac:dyDescent="0.25">
      <c r="B27">
        <v>3371</v>
      </c>
      <c r="C27" s="4">
        <v>7.62</v>
      </c>
      <c r="D27" t="s">
        <v>136</v>
      </c>
      <c r="F27" s="8"/>
      <c r="G27">
        <v>80</v>
      </c>
      <c r="H27" s="16">
        <v>1.2022160664819945</v>
      </c>
      <c r="I27">
        <v>10</v>
      </c>
      <c r="K27" s="4">
        <v>120</v>
      </c>
      <c r="L27" s="4">
        <v>190</v>
      </c>
      <c r="M27">
        <f t="shared" si="0"/>
        <v>1.2022160664819945</v>
      </c>
    </row>
    <row r="28" spans="2:13" x14ac:dyDescent="0.25">
      <c r="B28">
        <v>3372</v>
      </c>
      <c r="C28" s="4" t="s">
        <v>383</v>
      </c>
      <c r="D28" t="s">
        <v>140</v>
      </c>
      <c r="F28" s="8"/>
      <c r="G28">
        <v>80</v>
      </c>
      <c r="H28" s="16">
        <v>0</v>
      </c>
      <c r="I28">
        <v>9</v>
      </c>
      <c r="K28" s="4">
        <v>500</v>
      </c>
      <c r="L28" s="4">
        <v>500</v>
      </c>
      <c r="M28">
        <f t="shared" si="0"/>
        <v>0</v>
      </c>
    </row>
    <row r="29" spans="2:13" x14ac:dyDescent="0.25">
      <c r="B29">
        <v>3373</v>
      </c>
      <c r="C29" s="4">
        <v>7.62</v>
      </c>
      <c r="D29" t="s">
        <v>143</v>
      </c>
      <c r="F29" s="8"/>
      <c r="G29">
        <v>80</v>
      </c>
      <c r="H29" s="16">
        <v>0.97295266716754325</v>
      </c>
      <c r="I29">
        <v>11</v>
      </c>
      <c r="K29" s="4">
        <v>150</v>
      </c>
      <c r="L29" s="4">
        <v>220</v>
      </c>
      <c r="M29">
        <f t="shared" si="0"/>
        <v>0.97295266716754325</v>
      </c>
    </row>
    <row r="30" spans="2:13" x14ac:dyDescent="0.25">
      <c r="B30">
        <v>3374</v>
      </c>
      <c r="C30" s="4" t="s">
        <v>370</v>
      </c>
      <c r="D30" t="s">
        <v>155</v>
      </c>
      <c r="F30" s="8" t="s">
        <v>1031</v>
      </c>
      <c r="G30">
        <v>30</v>
      </c>
      <c r="H30" s="16">
        <v>0</v>
      </c>
      <c r="I30">
        <v>8</v>
      </c>
      <c r="K30" s="4">
        <v>1000</v>
      </c>
      <c r="L30" s="4">
        <v>1000</v>
      </c>
      <c r="M30">
        <f t="shared" si="0"/>
        <v>0</v>
      </c>
    </row>
    <row r="31" spans="2:13" x14ac:dyDescent="0.25">
      <c r="B31">
        <v>3375</v>
      </c>
      <c r="C31" s="4">
        <v>5.56</v>
      </c>
      <c r="D31" t="s">
        <v>161</v>
      </c>
      <c r="G31">
        <v>80</v>
      </c>
      <c r="H31" s="16">
        <v>0.81632653061224492</v>
      </c>
      <c r="I31">
        <v>12</v>
      </c>
      <c r="K31" s="4">
        <v>150</v>
      </c>
      <c r="L31" s="4">
        <v>210</v>
      </c>
      <c r="M31">
        <f t="shared" si="0"/>
        <v>0.81632653061224492</v>
      </c>
    </row>
    <row r="32" spans="2:13" x14ac:dyDescent="0.25">
      <c r="B32">
        <v>3381</v>
      </c>
      <c r="C32" s="4">
        <v>7.62</v>
      </c>
      <c r="D32" t="s">
        <v>165</v>
      </c>
      <c r="F32" s="8"/>
      <c r="G32">
        <v>80</v>
      </c>
      <c r="H32" s="16">
        <v>0.65843621399176944</v>
      </c>
      <c r="I32">
        <v>12</v>
      </c>
      <c r="K32" s="4">
        <v>140</v>
      </c>
      <c r="L32" s="4">
        <v>180</v>
      </c>
      <c r="M32">
        <f t="shared" si="0"/>
        <v>0.65843621399176944</v>
      </c>
    </row>
    <row r="33" spans="2:13" x14ac:dyDescent="0.25">
      <c r="B33">
        <v>3382</v>
      </c>
      <c r="C33" s="4" t="s">
        <v>385</v>
      </c>
      <c r="D33" t="s">
        <v>151</v>
      </c>
      <c r="F33" s="8"/>
      <c r="G33">
        <v>80</v>
      </c>
      <c r="H33" s="16">
        <v>0</v>
      </c>
      <c r="I33">
        <v>18</v>
      </c>
      <c r="K33" s="4">
        <v>1000</v>
      </c>
      <c r="L33" s="4">
        <v>1000</v>
      </c>
      <c r="M33">
        <f t="shared" si="0"/>
        <v>0</v>
      </c>
    </row>
    <row r="34" spans="2:13" x14ac:dyDescent="0.25">
      <c r="B34">
        <v>3391</v>
      </c>
      <c r="C34" s="4">
        <v>7.62</v>
      </c>
      <c r="D34" t="s">
        <v>137</v>
      </c>
      <c r="F34" s="8"/>
      <c r="G34">
        <v>80</v>
      </c>
      <c r="H34" s="16">
        <v>0.76800000000000002</v>
      </c>
      <c r="I34">
        <v>11</v>
      </c>
      <c r="K34" s="4">
        <v>190</v>
      </c>
      <c r="L34" s="4">
        <v>250</v>
      </c>
      <c r="M34">
        <f t="shared" si="0"/>
        <v>0.76800000000000002</v>
      </c>
    </row>
    <row r="35" spans="2:13" x14ac:dyDescent="0.25">
      <c r="B35">
        <v>3392</v>
      </c>
      <c r="C35" s="4" t="s">
        <v>383</v>
      </c>
      <c r="D35" t="s">
        <v>141</v>
      </c>
      <c r="F35" s="8"/>
      <c r="G35">
        <v>80</v>
      </c>
      <c r="H35" s="16">
        <v>0</v>
      </c>
      <c r="I35">
        <v>9</v>
      </c>
      <c r="K35" s="4">
        <v>500</v>
      </c>
      <c r="L35" s="4">
        <v>500</v>
      </c>
      <c r="M35">
        <f t="shared" si="0"/>
        <v>0</v>
      </c>
    </row>
    <row r="36" spans="2:13" x14ac:dyDescent="0.25">
      <c r="B36">
        <v>3924</v>
      </c>
      <c r="C36" s="4" t="s">
        <v>857</v>
      </c>
      <c r="D36" t="s">
        <v>276</v>
      </c>
      <c r="F36" s="8">
        <v>2924</v>
      </c>
      <c r="G36">
        <v>4</v>
      </c>
      <c r="H36" s="16">
        <v>0.3</v>
      </c>
      <c r="I36">
        <v>3</v>
      </c>
      <c r="K36" s="4">
        <v>1</v>
      </c>
      <c r="L36" s="4">
        <v>1</v>
      </c>
      <c r="M36">
        <f t="shared" si="0"/>
        <v>0</v>
      </c>
    </row>
    <row r="37" spans="2:13" x14ac:dyDescent="0.25">
      <c r="B37">
        <v>3931</v>
      </c>
      <c r="C37" s="4" t="s">
        <v>280</v>
      </c>
      <c r="D37" t="s">
        <v>276</v>
      </c>
      <c r="F37">
        <v>2931</v>
      </c>
      <c r="G37">
        <v>5</v>
      </c>
      <c r="H37" s="16">
        <v>0.3</v>
      </c>
      <c r="I37">
        <v>3</v>
      </c>
      <c r="K37">
        <v>2</v>
      </c>
      <c r="L37">
        <v>2</v>
      </c>
      <c r="M37">
        <f t="shared" si="0"/>
        <v>0</v>
      </c>
    </row>
    <row r="38" spans="2:13" x14ac:dyDescent="0.25">
      <c r="B38">
        <v>3932</v>
      </c>
      <c r="C38" s="4" t="s">
        <v>279</v>
      </c>
      <c r="D38" t="s">
        <v>276</v>
      </c>
      <c r="F38">
        <v>2932</v>
      </c>
      <c r="G38">
        <v>4</v>
      </c>
      <c r="H38" s="16">
        <v>0.3</v>
      </c>
      <c r="I38">
        <v>2.5</v>
      </c>
      <c r="K38" s="4">
        <v>1</v>
      </c>
      <c r="L38">
        <v>1</v>
      </c>
      <c r="M38">
        <f t="shared" si="0"/>
        <v>0</v>
      </c>
    </row>
    <row r="39" spans="2:13" x14ac:dyDescent="0.25">
      <c r="B39">
        <v>3933</v>
      </c>
      <c r="C39" s="4" t="s">
        <v>460</v>
      </c>
      <c r="D39" t="s">
        <v>276</v>
      </c>
      <c r="F39">
        <v>2933</v>
      </c>
      <c r="G39">
        <v>5</v>
      </c>
      <c r="H39" s="16">
        <v>0.3</v>
      </c>
      <c r="I39">
        <v>2.5</v>
      </c>
      <c r="K39" s="4">
        <v>1</v>
      </c>
      <c r="L39">
        <v>1</v>
      </c>
      <c r="M39">
        <f t="shared" si="0"/>
        <v>0</v>
      </c>
    </row>
    <row r="40" spans="2:13" x14ac:dyDescent="0.25">
      <c r="B40">
        <v>3944</v>
      </c>
      <c r="C40" s="4" t="s">
        <v>382</v>
      </c>
      <c r="D40" t="s">
        <v>276</v>
      </c>
      <c r="G40">
        <v>7</v>
      </c>
      <c r="H40" s="16">
        <v>0.3</v>
      </c>
      <c r="I40">
        <v>3.5</v>
      </c>
      <c r="K40" s="4">
        <v>3</v>
      </c>
      <c r="L40">
        <v>3</v>
      </c>
      <c r="M40">
        <f t="shared" si="0"/>
        <v>0</v>
      </c>
    </row>
    <row r="41" spans="2:13" x14ac:dyDescent="0.25">
      <c r="C41" s="4"/>
    </row>
    <row r="42" spans="2:13" x14ac:dyDescent="0.25">
      <c r="B42">
        <v>3001</v>
      </c>
      <c r="C42" s="4" t="s">
        <v>519</v>
      </c>
      <c r="D42" t="s">
        <v>500</v>
      </c>
      <c r="F42" t="s">
        <v>520</v>
      </c>
      <c r="G42">
        <v>9</v>
      </c>
      <c r="H42" s="16">
        <v>0</v>
      </c>
    </row>
    <row r="43" spans="2:13" x14ac:dyDescent="0.25">
      <c r="B43">
        <v>3002</v>
      </c>
      <c r="C43" s="4" t="s">
        <v>519</v>
      </c>
      <c r="D43" t="s">
        <v>521</v>
      </c>
      <c r="F43" t="s">
        <v>520</v>
      </c>
      <c r="G43">
        <v>9</v>
      </c>
      <c r="H43" s="16">
        <v>0</v>
      </c>
    </row>
  </sheetData>
  <sortState xmlns:xlrd2="http://schemas.microsoft.com/office/spreadsheetml/2017/richdata2" ref="A4:I40">
    <sortCondition ref="B4:B40"/>
  </sortState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745</v>
      </c>
    </row>
    <row r="2" spans="1:7" s="1" customFormat="1" x14ac:dyDescent="0.25">
      <c r="B2" s="1" t="s">
        <v>0</v>
      </c>
      <c r="C2" s="1" t="s">
        <v>1</v>
      </c>
      <c r="E2" s="1" t="s">
        <v>746</v>
      </c>
      <c r="F2" s="1" t="s">
        <v>750</v>
      </c>
      <c r="G2" s="1" t="s">
        <v>747</v>
      </c>
    </row>
    <row r="3" spans="1:7" x14ac:dyDescent="0.25">
      <c r="B3" s="1">
        <v>4001</v>
      </c>
      <c r="C3" t="s">
        <v>748</v>
      </c>
      <c r="E3" t="s">
        <v>749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B2:H129"/>
  <sheetViews>
    <sheetView tabSelected="1" topLeftCell="A16" zoomScale="90" zoomScaleNormal="90" workbookViewId="0">
      <selection activeCell="D43" sqref="D43"/>
    </sheetView>
  </sheetViews>
  <sheetFormatPr defaultRowHeight="15" x14ac:dyDescent="0.25"/>
  <cols>
    <col min="2" max="2" width="9.140625" style="1"/>
    <col min="3" max="3" width="3.28515625" customWidth="1"/>
    <col min="4" max="4" width="85.42578125" customWidth="1"/>
    <col min="5" max="5" width="4.140625" customWidth="1"/>
    <col min="6" max="6" width="54.140625" bestFit="1" customWidth="1"/>
    <col min="7" max="7" width="3.140625" customWidth="1"/>
    <col min="8" max="8" width="96.140625" customWidth="1"/>
  </cols>
  <sheetData>
    <row r="2" spans="2:8" s="1" customFormat="1" x14ac:dyDescent="0.25">
      <c r="B2" s="1" t="s">
        <v>1047</v>
      </c>
      <c r="D2" s="1" t="s">
        <v>1048</v>
      </c>
      <c r="F2" s="1" t="s">
        <v>1049</v>
      </c>
      <c r="H2" s="1" t="s">
        <v>1050</v>
      </c>
    </row>
    <row r="3" spans="2:8" s="1" customFormat="1" x14ac:dyDescent="0.25">
      <c r="B3" s="2" t="s">
        <v>1128</v>
      </c>
      <c r="D3" s="9" t="s">
        <v>1134</v>
      </c>
      <c r="E3" s="9"/>
      <c r="F3" s="9" t="s">
        <v>1164</v>
      </c>
      <c r="G3" s="9"/>
      <c r="H3" s="9"/>
    </row>
    <row r="4" spans="2:8" s="1" customFormat="1" x14ac:dyDescent="0.25">
      <c r="B4" s="19" t="s">
        <v>1129</v>
      </c>
      <c r="D4" s="9" t="s">
        <v>1135</v>
      </c>
      <c r="E4" s="9"/>
      <c r="F4" s="9" t="s">
        <v>1168</v>
      </c>
      <c r="G4" s="9"/>
      <c r="H4" s="9"/>
    </row>
    <row r="5" spans="2:8" s="1" customFormat="1" x14ac:dyDescent="0.25">
      <c r="B5" s="19" t="s">
        <v>1130</v>
      </c>
      <c r="D5" s="9" t="s">
        <v>1136</v>
      </c>
      <c r="E5" s="9"/>
      <c r="F5" s="9" t="s">
        <v>1172</v>
      </c>
      <c r="G5" s="9"/>
      <c r="H5" s="9"/>
    </row>
    <row r="6" spans="2:8" s="1" customFormat="1" x14ac:dyDescent="0.25">
      <c r="B6" s="2" t="s">
        <v>1131</v>
      </c>
      <c r="D6" s="9" t="s">
        <v>1137</v>
      </c>
      <c r="E6" s="9"/>
      <c r="F6" s="9"/>
      <c r="G6" s="9"/>
      <c r="H6" s="9"/>
    </row>
    <row r="7" spans="2:8" s="1" customFormat="1" x14ac:dyDescent="0.25">
      <c r="B7" s="2" t="s">
        <v>1132</v>
      </c>
      <c r="D7" s="9"/>
      <c r="E7" s="9"/>
      <c r="F7" s="9"/>
      <c r="G7" s="9"/>
      <c r="H7" s="9"/>
    </row>
    <row r="8" spans="2:8" s="1" customFormat="1" x14ac:dyDescent="0.25">
      <c r="B8" s="2" t="s">
        <v>1133</v>
      </c>
      <c r="D8" s="9"/>
      <c r="E8" s="9"/>
      <c r="F8" s="9"/>
      <c r="G8" s="9"/>
      <c r="H8" s="9"/>
    </row>
    <row r="9" spans="2:8" s="1" customFormat="1" x14ac:dyDescent="0.25">
      <c r="D9" s="9"/>
      <c r="E9" s="9"/>
      <c r="F9" s="9"/>
      <c r="G9" s="9"/>
      <c r="H9" s="9"/>
    </row>
    <row r="10" spans="2:8" x14ac:dyDescent="0.25">
      <c r="B10" s="1">
        <v>0</v>
      </c>
      <c r="D10" t="s">
        <v>1078</v>
      </c>
      <c r="F10" t="s">
        <v>1080</v>
      </c>
      <c r="H10" t="s">
        <v>1153</v>
      </c>
    </row>
    <row r="11" spans="2:8" x14ac:dyDescent="0.25">
      <c r="B11" s="1">
        <v>1</v>
      </c>
      <c r="D11" t="s">
        <v>1079</v>
      </c>
      <c r="F11" t="s">
        <v>1301</v>
      </c>
      <c r="H11" t="s">
        <v>1154</v>
      </c>
    </row>
    <row r="12" spans="2:8" x14ac:dyDescent="0.25">
      <c r="B12" s="1">
        <v>2</v>
      </c>
      <c r="D12" t="s">
        <v>1156</v>
      </c>
      <c r="F12" t="s">
        <v>1308</v>
      </c>
      <c r="H12" t="s">
        <v>1267</v>
      </c>
    </row>
    <row r="13" spans="2:8" x14ac:dyDescent="0.25">
      <c r="B13" s="1">
        <v>3</v>
      </c>
      <c r="D13" t="s">
        <v>1157</v>
      </c>
      <c r="F13" t="s">
        <v>1302</v>
      </c>
      <c r="H13" t="s">
        <v>1272</v>
      </c>
    </row>
    <row r="14" spans="2:8" x14ac:dyDescent="0.25">
      <c r="B14" s="1">
        <v>4</v>
      </c>
      <c r="D14" t="s">
        <v>1155</v>
      </c>
      <c r="F14" t="s">
        <v>1305</v>
      </c>
      <c r="H14" t="s">
        <v>1271</v>
      </c>
    </row>
    <row r="15" spans="2:8" x14ac:dyDescent="0.25">
      <c r="B15" s="1">
        <v>5</v>
      </c>
      <c r="D15" t="s">
        <v>1110</v>
      </c>
      <c r="F15" t="s">
        <v>1311</v>
      </c>
      <c r="H15" t="s">
        <v>1273</v>
      </c>
    </row>
    <row r="16" spans="2:8" x14ac:dyDescent="0.25">
      <c r="B16" s="1">
        <v>6</v>
      </c>
      <c r="D16" t="s">
        <v>1103</v>
      </c>
      <c r="F16" t="s">
        <v>1167</v>
      </c>
      <c r="H16" t="s">
        <v>1277</v>
      </c>
    </row>
    <row r="17" spans="2:8" x14ac:dyDescent="0.25">
      <c r="B17" s="1">
        <v>7</v>
      </c>
      <c r="D17" t="s">
        <v>1104</v>
      </c>
      <c r="F17" t="s">
        <v>1159</v>
      </c>
      <c r="H17" t="s">
        <v>1278</v>
      </c>
    </row>
    <row r="18" spans="2:8" x14ac:dyDescent="0.25">
      <c r="B18" s="1">
        <v>8</v>
      </c>
    </row>
    <row r="19" spans="2:8" x14ac:dyDescent="0.25">
      <c r="B19" s="1">
        <v>9</v>
      </c>
      <c r="D19" t="s">
        <v>1097</v>
      </c>
      <c r="F19" t="s">
        <v>1306</v>
      </c>
      <c r="H19" t="s">
        <v>1280</v>
      </c>
    </row>
    <row r="20" spans="2:8" x14ac:dyDescent="0.25">
      <c r="B20" s="1">
        <v>10</v>
      </c>
      <c r="D20" t="s">
        <v>1105</v>
      </c>
      <c r="F20" t="s">
        <v>1317</v>
      </c>
      <c r="H20" t="s">
        <v>1265</v>
      </c>
    </row>
    <row r="21" spans="2:8" x14ac:dyDescent="0.25">
      <c r="B21" s="1">
        <v>11</v>
      </c>
      <c r="D21" t="s">
        <v>1107</v>
      </c>
      <c r="F21" t="s">
        <v>1303</v>
      </c>
      <c r="H21" t="s">
        <v>1296</v>
      </c>
    </row>
    <row r="22" spans="2:8" x14ac:dyDescent="0.25">
      <c r="B22" s="1">
        <v>12</v>
      </c>
      <c r="D22" t="s">
        <v>1106</v>
      </c>
      <c r="F22" t="s">
        <v>1316</v>
      </c>
      <c r="H22" t="s">
        <v>1279</v>
      </c>
    </row>
    <row r="23" spans="2:8" x14ac:dyDescent="0.25">
      <c r="B23" s="1">
        <v>13</v>
      </c>
      <c r="D23" t="s">
        <v>1111</v>
      </c>
      <c r="F23" t="s">
        <v>1315</v>
      </c>
      <c r="H23" t="s">
        <v>1281</v>
      </c>
    </row>
    <row r="24" spans="2:8" x14ac:dyDescent="0.25">
      <c r="B24" s="1">
        <v>14</v>
      </c>
      <c r="D24" t="s">
        <v>1112</v>
      </c>
      <c r="F24" t="s">
        <v>1158</v>
      </c>
      <c r="H24" t="s">
        <v>1269</v>
      </c>
    </row>
    <row r="25" spans="2:8" x14ac:dyDescent="0.25">
      <c r="B25" s="1">
        <v>15</v>
      </c>
      <c r="D25" t="s">
        <v>1113</v>
      </c>
      <c r="F25" t="s">
        <v>1307</v>
      </c>
      <c r="H25" t="s">
        <v>1276</v>
      </c>
    </row>
    <row r="26" spans="2:8" x14ac:dyDescent="0.25">
      <c r="B26" s="1">
        <v>16</v>
      </c>
      <c r="D26" t="s">
        <v>1114</v>
      </c>
      <c r="F26" t="s">
        <v>1314</v>
      </c>
      <c r="H26" t="s">
        <v>1318</v>
      </c>
    </row>
    <row r="27" spans="2:8" x14ac:dyDescent="0.25">
      <c r="B27" s="1">
        <v>17</v>
      </c>
      <c r="D27" t="s">
        <v>1115</v>
      </c>
      <c r="F27" t="s">
        <v>1304</v>
      </c>
      <c r="H27" t="s">
        <v>1287</v>
      </c>
    </row>
    <row r="28" spans="2:8" x14ac:dyDescent="0.25">
      <c r="B28" s="1">
        <v>18</v>
      </c>
      <c r="D28" t="s">
        <v>1116</v>
      </c>
      <c r="F28" t="s">
        <v>1310</v>
      </c>
      <c r="H28" t="s">
        <v>1166</v>
      </c>
    </row>
    <row r="29" spans="2:8" x14ac:dyDescent="0.25">
      <c r="B29" s="1">
        <v>19</v>
      </c>
      <c r="D29" t="s">
        <v>1098</v>
      </c>
      <c r="F29" t="s">
        <v>1314</v>
      </c>
      <c r="H29" t="s">
        <v>1274</v>
      </c>
    </row>
    <row r="30" spans="2:8" x14ac:dyDescent="0.25">
      <c r="B30" s="1">
        <v>20</v>
      </c>
      <c r="D30" t="s">
        <v>1119</v>
      </c>
      <c r="F30" t="s">
        <v>1306</v>
      </c>
      <c r="H30" t="s">
        <v>1289</v>
      </c>
    </row>
    <row r="31" spans="2:8" x14ac:dyDescent="0.25">
      <c r="B31" s="1">
        <v>21</v>
      </c>
      <c r="D31" t="s">
        <v>1120</v>
      </c>
      <c r="F31" t="s">
        <v>1312</v>
      </c>
      <c r="H31" t="s">
        <v>1171</v>
      </c>
    </row>
    <row r="32" spans="2:8" x14ac:dyDescent="0.25">
      <c r="B32" s="1">
        <v>22</v>
      </c>
      <c r="D32" t="s">
        <v>1121</v>
      </c>
      <c r="F32" t="s">
        <v>1302</v>
      </c>
      <c r="H32" t="s">
        <v>1268</v>
      </c>
    </row>
    <row r="33" spans="2:8" x14ac:dyDescent="0.25">
      <c r="B33" s="1">
        <v>23</v>
      </c>
      <c r="D33" t="s">
        <v>1124</v>
      </c>
      <c r="F33" t="s">
        <v>1313</v>
      </c>
      <c r="H33" t="s">
        <v>1284</v>
      </c>
    </row>
    <row r="34" spans="2:8" x14ac:dyDescent="0.25">
      <c r="B34" s="1">
        <v>24</v>
      </c>
      <c r="D34" t="s">
        <v>1122</v>
      </c>
      <c r="F34" t="s">
        <v>1283</v>
      </c>
      <c r="H34" t="s">
        <v>1261</v>
      </c>
    </row>
    <row r="35" spans="2:8" x14ac:dyDescent="0.25">
      <c r="B35" s="1">
        <v>25</v>
      </c>
    </row>
    <row r="36" spans="2:8" x14ac:dyDescent="0.25">
      <c r="B36" s="1">
        <v>26</v>
      </c>
    </row>
    <row r="37" spans="2:8" x14ac:dyDescent="0.25">
      <c r="B37" s="1">
        <v>27</v>
      </c>
    </row>
    <row r="38" spans="2:8" x14ac:dyDescent="0.25">
      <c r="B38" s="1">
        <v>28</v>
      </c>
    </row>
    <row r="39" spans="2:8" x14ac:dyDescent="0.25">
      <c r="B39" s="1">
        <v>29</v>
      </c>
      <c r="D39" t="s">
        <v>1099</v>
      </c>
      <c r="F39" t="s">
        <v>1322</v>
      </c>
      <c r="H39" t="s">
        <v>1260</v>
      </c>
    </row>
    <row r="40" spans="2:8" x14ac:dyDescent="0.25">
      <c r="B40" s="1">
        <v>30</v>
      </c>
    </row>
    <row r="41" spans="2:8" x14ac:dyDescent="0.25">
      <c r="B41" s="1">
        <v>31</v>
      </c>
      <c r="D41" t="s">
        <v>1100</v>
      </c>
      <c r="F41" t="s">
        <v>1158</v>
      </c>
      <c r="H41" t="s">
        <v>1293</v>
      </c>
    </row>
    <row r="42" spans="2:8" x14ac:dyDescent="0.25">
      <c r="B42" s="1">
        <v>32</v>
      </c>
      <c r="D42" t="s">
        <v>1101</v>
      </c>
      <c r="F42" t="s">
        <v>1172</v>
      </c>
      <c r="H42" t="s">
        <v>1292</v>
      </c>
    </row>
    <row r="43" spans="2:8" x14ac:dyDescent="0.25">
      <c r="B43" s="1">
        <v>33</v>
      </c>
      <c r="D43" t="s">
        <v>1102</v>
      </c>
      <c r="H43" t="s">
        <v>20</v>
      </c>
    </row>
    <row r="44" spans="2:8" x14ac:dyDescent="0.25">
      <c r="B44" s="1">
        <v>34</v>
      </c>
      <c r="D44" t="s">
        <v>1108</v>
      </c>
      <c r="F44" t="s">
        <v>1282</v>
      </c>
      <c r="H44" t="s">
        <v>1294</v>
      </c>
    </row>
    <row r="45" spans="2:8" x14ac:dyDescent="0.25">
      <c r="B45" s="1">
        <v>35</v>
      </c>
      <c r="D45" t="s">
        <v>1109</v>
      </c>
      <c r="F45" t="s">
        <v>1309</v>
      </c>
      <c r="H45" t="s">
        <v>1175</v>
      </c>
    </row>
    <row r="46" spans="2:8" x14ac:dyDescent="0.25">
      <c r="B46" s="1">
        <v>36</v>
      </c>
      <c r="D46" t="s">
        <v>1123</v>
      </c>
      <c r="F46" t="s">
        <v>1172</v>
      </c>
      <c r="H46" t="s">
        <v>1264</v>
      </c>
    </row>
    <row r="47" spans="2:8" x14ac:dyDescent="0.25">
      <c r="B47" s="1">
        <v>37</v>
      </c>
      <c r="D47" t="s">
        <v>1125</v>
      </c>
      <c r="F47" t="s">
        <v>1322</v>
      </c>
      <c r="H47" t="s">
        <v>1299</v>
      </c>
    </row>
    <row r="48" spans="2:8" x14ac:dyDescent="0.25">
      <c r="B48" s="1">
        <v>38</v>
      </c>
      <c r="D48" t="s">
        <v>1126</v>
      </c>
      <c r="F48" t="s">
        <v>1288</v>
      </c>
      <c r="H48" t="s">
        <v>1264</v>
      </c>
    </row>
    <row r="49" spans="2:8" x14ac:dyDescent="0.25">
      <c r="B49" s="1">
        <v>39</v>
      </c>
      <c r="D49" t="s">
        <v>1127</v>
      </c>
      <c r="H49" t="s">
        <v>1266</v>
      </c>
    </row>
    <row r="50" spans="2:8" x14ac:dyDescent="0.25">
      <c r="B50" s="1">
        <v>40</v>
      </c>
    </row>
    <row r="51" spans="2:8" x14ac:dyDescent="0.25">
      <c r="B51" s="1">
        <v>41</v>
      </c>
    </row>
    <row r="52" spans="2:8" x14ac:dyDescent="0.25">
      <c r="B52" s="1">
        <v>42</v>
      </c>
    </row>
    <row r="53" spans="2:8" x14ac:dyDescent="0.25">
      <c r="B53" s="1">
        <v>43</v>
      </c>
    </row>
    <row r="54" spans="2:8" x14ac:dyDescent="0.25">
      <c r="B54" s="1">
        <v>44</v>
      </c>
    </row>
    <row r="55" spans="2:8" x14ac:dyDescent="0.25">
      <c r="B55" s="1">
        <v>45</v>
      </c>
    </row>
    <row r="56" spans="2:8" x14ac:dyDescent="0.25">
      <c r="B56" s="1">
        <v>46</v>
      </c>
    </row>
    <row r="57" spans="2:8" x14ac:dyDescent="0.25">
      <c r="B57" s="1">
        <v>47</v>
      </c>
    </row>
    <row r="58" spans="2:8" x14ac:dyDescent="0.25">
      <c r="B58" s="1">
        <v>48</v>
      </c>
    </row>
    <row r="59" spans="2:8" x14ac:dyDescent="0.25">
      <c r="B59" s="1">
        <v>49</v>
      </c>
    </row>
    <row r="60" spans="2:8" x14ac:dyDescent="0.25">
      <c r="B60" s="1">
        <v>50</v>
      </c>
    </row>
    <row r="61" spans="2:8" x14ac:dyDescent="0.25">
      <c r="B61" s="1">
        <v>51</v>
      </c>
    </row>
    <row r="62" spans="2:8" x14ac:dyDescent="0.25">
      <c r="B62" s="1">
        <v>52</v>
      </c>
    </row>
    <row r="63" spans="2:8" x14ac:dyDescent="0.25">
      <c r="B63" s="1">
        <v>53</v>
      </c>
    </row>
    <row r="64" spans="2:8" x14ac:dyDescent="0.25">
      <c r="B64" s="1">
        <v>54</v>
      </c>
    </row>
    <row r="65" spans="2:2" x14ac:dyDescent="0.25">
      <c r="B65" s="1">
        <v>55</v>
      </c>
    </row>
    <row r="66" spans="2:2" x14ac:dyDescent="0.25">
      <c r="B66" s="1">
        <v>56</v>
      </c>
    </row>
    <row r="67" spans="2:2" x14ac:dyDescent="0.25">
      <c r="B67" s="1">
        <v>57</v>
      </c>
    </row>
    <row r="68" spans="2:2" x14ac:dyDescent="0.25">
      <c r="B68" s="1">
        <v>58</v>
      </c>
    </row>
    <row r="69" spans="2:2" x14ac:dyDescent="0.25">
      <c r="B69" s="1">
        <v>59</v>
      </c>
    </row>
    <row r="70" spans="2:2" x14ac:dyDescent="0.25">
      <c r="B70" s="1">
        <v>60</v>
      </c>
    </row>
    <row r="71" spans="2:2" x14ac:dyDescent="0.25">
      <c r="B71" s="1">
        <v>61</v>
      </c>
    </row>
    <row r="72" spans="2:2" x14ac:dyDescent="0.25">
      <c r="B72" s="1">
        <v>62</v>
      </c>
    </row>
    <row r="73" spans="2:2" x14ac:dyDescent="0.25">
      <c r="B73" s="1">
        <v>63</v>
      </c>
    </row>
    <row r="74" spans="2:2" x14ac:dyDescent="0.25">
      <c r="B74" s="1">
        <v>64</v>
      </c>
    </row>
    <row r="75" spans="2:2" x14ac:dyDescent="0.25">
      <c r="B75" s="1">
        <v>65</v>
      </c>
    </row>
    <row r="76" spans="2:2" x14ac:dyDescent="0.25">
      <c r="B76" s="1">
        <v>66</v>
      </c>
    </row>
    <row r="77" spans="2:2" x14ac:dyDescent="0.25">
      <c r="B77" s="1">
        <v>67</v>
      </c>
    </row>
    <row r="78" spans="2:2" x14ac:dyDescent="0.25">
      <c r="B78" s="1">
        <v>68</v>
      </c>
    </row>
    <row r="79" spans="2:2" x14ac:dyDescent="0.25">
      <c r="B79" s="1">
        <v>69</v>
      </c>
    </row>
    <row r="80" spans="2:2" x14ac:dyDescent="0.25">
      <c r="B80" s="1">
        <v>70</v>
      </c>
    </row>
    <row r="81" spans="2:2" x14ac:dyDescent="0.25">
      <c r="B81" s="1">
        <v>71</v>
      </c>
    </row>
    <row r="82" spans="2:2" x14ac:dyDescent="0.25">
      <c r="B82" s="1">
        <v>72</v>
      </c>
    </row>
    <row r="83" spans="2:2" x14ac:dyDescent="0.25">
      <c r="B83" s="1">
        <v>73</v>
      </c>
    </row>
    <row r="84" spans="2:2" x14ac:dyDescent="0.25">
      <c r="B84" s="1">
        <v>74</v>
      </c>
    </row>
    <row r="85" spans="2:2" x14ac:dyDescent="0.25">
      <c r="B85" s="1">
        <v>75</v>
      </c>
    </row>
    <row r="86" spans="2:2" x14ac:dyDescent="0.25">
      <c r="B86" s="1">
        <v>76</v>
      </c>
    </row>
    <row r="87" spans="2:2" x14ac:dyDescent="0.25">
      <c r="B87" s="1">
        <v>77</v>
      </c>
    </row>
    <row r="88" spans="2:2" x14ac:dyDescent="0.25">
      <c r="B88" s="1">
        <v>78</v>
      </c>
    </row>
    <row r="89" spans="2:2" x14ac:dyDescent="0.25">
      <c r="B89" s="1">
        <v>79</v>
      </c>
    </row>
    <row r="90" spans="2:2" x14ac:dyDescent="0.25">
      <c r="B90" s="1">
        <v>80</v>
      </c>
    </row>
    <row r="91" spans="2:2" x14ac:dyDescent="0.25">
      <c r="B91" s="1">
        <v>81</v>
      </c>
    </row>
    <row r="92" spans="2:2" x14ac:dyDescent="0.25">
      <c r="B92" s="1">
        <v>82</v>
      </c>
    </row>
    <row r="93" spans="2:2" x14ac:dyDescent="0.25">
      <c r="B93" s="1">
        <v>83</v>
      </c>
    </row>
    <row r="94" spans="2:2" x14ac:dyDescent="0.25">
      <c r="B94" s="1">
        <v>84</v>
      </c>
    </row>
    <row r="95" spans="2:2" x14ac:dyDescent="0.25">
      <c r="B95" s="1">
        <v>85</v>
      </c>
    </row>
    <row r="96" spans="2:2" x14ac:dyDescent="0.25">
      <c r="B96" s="1">
        <v>86</v>
      </c>
    </row>
    <row r="97" spans="2:2" x14ac:dyDescent="0.25">
      <c r="B97" s="1">
        <v>87</v>
      </c>
    </row>
    <row r="98" spans="2:2" x14ac:dyDescent="0.25">
      <c r="B98" s="1">
        <v>88</v>
      </c>
    </row>
    <row r="99" spans="2:2" x14ac:dyDescent="0.25">
      <c r="B99" s="1">
        <v>89</v>
      </c>
    </row>
    <row r="100" spans="2:2" x14ac:dyDescent="0.25">
      <c r="B100" s="1">
        <v>90</v>
      </c>
    </row>
    <row r="101" spans="2:2" x14ac:dyDescent="0.25">
      <c r="B101" s="1">
        <v>91</v>
      </c>
    </row>
    <row r="102" spans="2:2" x14ac:dyDescent="0.25">
      <c r="B102" s="1">
        <v>92</v>
      </c>
    </row>
    <row r="103" spans="2:2" x14ac:dyDescent="0.25">
      <c r="B103" s="1">
        <v>93</v>
      </c>
    </row>
    <row r="104" spans="2:2" x14ac:dyDescent="0.25">
      <c r="B104" s="1">
        <v>94</v>
      </c>
    </row>
    <row r="105" spans="2:2" x14ac:dyDescent="0.25">
      <c r="B105" s="1">
        <v>95</v>
      </c>
    </row>
    <row r="106" spans="2:2" x14ac:dyDescent="0.25">
      <c r="B106" s="1">
        <v>96</v>
      </c>
    </row>
    <row r="107" spans="2:2" x14ac:dyDescent="0.25">
      <c r="B107" s="1">
        <v>97</v>
      </c>
    </row>
    <row r="108" spans="2:2" x14ac:dyDescent="0.25">
      <c r="B108" s="1">
        <v>98</v>
      </c>
    </row>
    <row r="109" spans="2:2" x14ac:dyDescent="0.25">
      <c r="B109" s="1">
        <v>99</v>
      </c>
    </row>
    <row r="110" spans="2:2" x14ac:dyDescent="0.25">
      <c r="B110" s="1">
        <v>100</v>
      </c>
    </row>
    <row r="111" spans="2:2" x14ac:dyDescent="0.25">
      <c r="B111" s="1">
        <v>101</v>
      </c>
    </row>
    <row r="112" spans="2:2" x14ac:dyDescent="0.25">
      <c r="B112" s="1">
        <v>102</v>
      </c>
    </row>
    <row r="113" spans="2:2" x14ac:dyDescent="0.25">
      <c r="B113" s="1">
        <v>103</v>
      </c>
    </row>
    <row r="114" spans="2:2" x14ac:dyDescent="0.25">
      <c r="B114" s="1">
        <v>104</v>
      </c>
    </row>
    <row r="115" spans="2:2" x14ac:dyDescent="0.25">
      <c r="B115" s="1">
        <v>105</v>
      </c>
    </row>
    <row r="116" spans="2:2" x14ac:dyDescent="0.25">
      <c r="B116" s="1">
        <v>106</v>
      </c>
    </row>
    <row r="117" spans="2:2" x14ac:dyDescent="0.25">
      <c r="B117" s="1">
        <v>107</v>
      </c>
    </row>
    <row r="118" spans="2:2" x14ac:dyDescent="0.25">
      <c r="B118" s="1">
        <v>108</v>
      </c>
    </row>
    <row r="119" spans="2:2" x14ac:dyDescent="0.25">
      <c r="B119" s="1">
        <v>109</v>
      </c>
    </row>
    <row r="120" spans="2:2" x14ac:dyDescent="0.25">
      <c r="B120" s="1">
        <v>110</v>
      </c>
    </row>
    <row r="121" spans="2:2" x14ac:dyDescent="0.25">
      <c r="B121" s="1">
        <v>111</v>
      </c>
    </row>
    <row r="122" spans="2:2" x14ac:dyDescent="0.25">
      <c r="B122" s="1">
        <v>112</v>
      </c>
    </row>
    <row r="123" spans="2:2" x14ac:dyDescent="0.25">
      <c r="B123" s="1">
        <v>113</v>
      </c>
    </row>
    <row r="124" spans="2:2" x14ac:dyDescent="0.25">
      <c r="B124" s="1">
        <v>114</v>
      </c>
    </row>
    <row r="125" spans="2:2" x14ac:dyDescent="0.25">
      <c r="B125" s="1">
        <v>115</v>
      </c>
    </row>
    <row r="126" spans="2:2" x14ac:dyDescent="0.25">
      <c r="B126" s="1">
        <v>116</v>
      </c>
    </row>
    <row r="127" spans="2:2" x14ac:dyDescent="0.25">
      <c r="B127" s="1">
        <v>117</v>
      </c>
    </row>
    <row r="128" spans="2:2" x14ac:dyDescent="0.25">
      <c r="B128" s="1">
        <v>118</v>
      </c>
    </row>
    <row r="129" spans="2:2" x14ac:dyDescent="0.25">
      <c r="B129" s="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topLeftCell="C1" zoomScale="80" zoomScaleNormal="80" workbookViewId="0">
      <selection activeCell="D18" sqref="D18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255.7109375" bestFit="1" customWidth="1"/>
  </cols>
  <sheetData>
    <row r="1" spans="1:9" x14ac:dyDescent="0.25">
      <c r="A1" s="1" t="s">
        <v>461</v>
      </c>
    </row>
    <row r="2" spans="1:9" s="1" customFormat="1" x14ac:dyDescent="0.25">
      <c r="C2" s="1" t="s">
        <v>0</v>
      </c>
      <c r="D2" s="1" t="s">
        <v>1</v>
      </c>
      <c r="E2" s="1" t="s">
        <v>464</v>
      </c>
      <c r="F2" s="1" t="s">
        <v>462</v>
      </c>
      <c r="G2" s="1" t="s">
        <v>535</v>
      </c>
      <c r="I2" s="1" t="s">
        <v>13</v>
      </c>
    </row>
    <row r="4" spans="1:9" ht="14.45" customHeight="1" x14ac:dyDescent="0.25">
      <c r="B4" s="27" t="s">
        <v>38</v>
      </c>
      <c r="C4">
        <v>101</v>
      </c>
      <c r="D4" t="s">
        <v>499</v>
      </c>
      <c r="E4" s="8" t="s">
        <v>470</v>
      </c>
      <c r="F4" s="8" t="s">
        <v>470</v>
      </c>
      <c r="G4" s="8" t="s">
        <v>470</v>
      </c>
      <c r="I4" t="s">
        <v>951</v>
      </c>
    </row>
    <row r="5" spans="1:9" x14ac:dyDescent="0.25">
      <c r="B5" s="27"/>
      <c r="C5">
        <v>102</v>
      </c>
      <c r="D5" t="s">
        <v>500</v>
      </c>
      <c r="E5" t="s">
        <v>504</v>
      </c>
      <c r="F5" t="s">
        <v>466</v>
      </c>
      <c r="G5">
        <v>25</v>
      </c>
      <c r="I5" t="s">
        <v>962</v>
      </c>
    </row>
    <row r="6" spans="1:9" x14ac:dyDescent="0.25">
      <c r="B6" s="27"/>
      <c r="C6">
        <v>103</v>
      </c>
      <c r="D6" t="s">
        <v>463</v>
      </c>
      <c r="E6" t="s">
        <v>465</v>
      </c>
      <c r="F6" t="s">
        <v>467</v>
      </c>
      <c r="G6" s="3">
        <v>0</v>
      </c>
      <c r="I6" t="s">
        <v>953</v>
      </c>
    </row>
    <row r="7" spans="1:9" x14ac:dyDescent="0.25">
      <c r="B7" s="27"/>
      <c r="C7">
        <v>104</v>
      </c>
      <c r="D7" t="s">
        <v>502</v>
      </c>
      <c r="E7" t="s">
        <v>503</v>
      </c>
      <c r="F7" t="s">
        <v>468</v>
      </c>
      <c r="G7" s="3">
        <v>0</v>
      </c>
      <c r="I7" t="s">
        <v>963</v>
      </c>
    </row>
    <row r="8" spans="1:9" x14ac:dyDescent="0.25">
      <c r="A8" t="s">
        <v>999</v>
      </c>
      <c r="B8" s="27"/>
      <c r="C8">
        <v>105</v>
      </c>
      <c r="D8" t="s">
        <v>505</v>
      </c>
      <c r="E8" t="s">
        <v>501</v>
      </c>
      <c r="F8" t="s">
        <v>469</v>
      </c>
      <c r="G8" s="8">
        <v>-40</v>
      </c>
      <c r="I8" t="s">
        <v>961</v>
      </c>
    </row>
    <row r="9" spans="1:9" x14ac:dyDescent="0.25">
      <c r="B9" s="27"/>
      <c r="C9">
        <v>106</v>
      </c>
      <c r="D9" t="s">
        <v>522</v>
      </c>
      <c r="E9" s="8" t="s">
        <v>470</v>
      </c>
      <c r="F9" s="8" t="s">
        <v>470</v>
      </c>
      <c r="G9" s="8" t="s">
        <v>470</v>
      </c>
      <c r="I9" t="s">
        <v>952</v>
      </c>
    </row>
    <row r="10" spans="1:9" x14ac:dyDescent="0.25">
      <c r="B10" s="27"/>
      <c r="C10">
        <v>107</v>
      </c>
      <c r="D10" t="s">
        <v>521</v>
      </c>
      <c r="E10" t="s">
        <v>529</v>
      </c>
      <c r="F10" t="s">
        <v>466</v>
      </c>
      <c r="G10">
        <v>25</v>
      </c>
      <c r="I10" t="s">
        <v>959</v>
      </c>
    </row>
    <row r="11" spans="1:9" x14ac:dyDescent="0.25">
      <c r="B11" s="27"/>
      <c r="C11">
        <v>108</v>
      </c>
      <c r="D11" t="s">
        <v>523</v>
      </c>
      <c r="E11" t="s">
        <v>528</v>
      </c>
      <c r="F11" t="s">
        <v>467</v>
      </c>
      <c r="G11">
        <v>0</v>
      </c>
      <c r="I11" t="s">
        <v>954</v>
      </c>
    </row>
    <row r="12" spans="1:9" x14ac:dyDescent="0.25">
      <c r="B12" s="27"/>
      <c r="C12">
        <v>109</v>
      </c>
      <c r="D12" t="s">
        <v>524</v>
      </c>
      <c r="E12" t="s">
        <v>527</v>
      </c>
      <c r="F12" t="s">
        <v>468</v>
      </c>
      <c r="G12">
        <v>0</v>
      </c>
      <c r="I12" t="s">
        <v>964</v>
      </c>
    </row>
    <row r="13" spans="1:9" x14ac:dyDescent="0.25">
      <c r="B13" s="27"/>
      <c r="C13">
        <v>110</v>
      </c>
      <c r="D13" t="s">
        <v>525</v>
      </c>
      <c r="E13" t="s">
        <v>816</v>
      </c>
      <c r="F13" t="s">
        <v>469</v>
      </c>
      <c r="G13">
        <v>-60</v>
      </c>
      <c r="I13" t="s">
        <v>960</v>
      </c>
    </row>
    <row r="15" spans="1:9" ht="14.45" customHeight="1" x14ac:dyDescent="0.25">
      <c r="B15" s="27" t="s">
        <v>447</v>
      </c>
      <c r="C15">
        <v>111</v>
      </c>
      <c r="D15" t="s">
        <v>997</v>
      </c>
      <c r="E15" s="8" t="s">
        <v>533</v>
      </c>
      <c r="F15" s="8" t="s">
        <v>470</v>
      </c>
      <c r="G15" s="8" t="s">
        <v>470</v>
      </c>
      <c r="I15" t="s">
        <v>1002</v>
      </c>
    </row>
    <row r="16" spans="1:9" x14ac:dyDescent="0.25">
      <c r="B16" s="27"/>
      <c r="C16">
        <v>112</v>
      </c>
      <c r="D16" t="s">
        <v>509</v>
      </c>
      <c r="E16" t="s">
        <v>504</v>
      </c>
      <c r="F16" t="s">
        <v>466</v>
      </c>
      <c r="G16">
        <v>10</v>
      </c>
      <c r="I16" t="s">
        <v>1004</v>
      </c>
    </row>
    <row r="17" spans="1:9" x14ac:dyDescent="0.25">
      <c r="B17" s="27"/>
      <c r="C17">
        <v>113</v>
      </c>
      <c r="D17" t="s">
        <v>508</v>
      </c>
      <c r="E17" t="s">
        <v>465</v>
      </c>
      <c r="F17" t="s">
        <v>467</v>
      </c>
      <c r="G17">
        <v>20</v>
      </c>
      <c r="I17" t="s">
        <v>1008</v>
      </c>
    </row>
    <row r="18" spans="1:9" x14ac:dyDescent="0.25">
      <c r="A18" t="s">
        <v>1000</v>
      </c>
      <c r="B18" s="27"/>
      <c r="C18">
        <v>114</v>
      </c>
      <c r="D18" t="s">
        <v>1011</v>
      </c>
      <c r="E18" t="s">
        <v>534</v>
      </c>
      <c r="F18" t="s">
        <v>468</v>
      </c>
      <c r="G18">
        <v>2</v>
      </c>
      <c r="I18" t="s">
        <v>537</v>
      </c>
    </row>
    <row r="19" spans="1:9" x14ac:dyDescent="0.25">
      <c r="B19" s="27"/>
      <c r="C19">
        <v>115</v>
      </c>
      <c r="D19" t="s">
        <v>510</v>
      </c>
      <c r="E19" t="s">
        <v>501</v>
      </c>
      <c r="F19" t="s">
        <v>469</v>
      </c>
      <c r="G19">
        <v>60</v>
      </c>
      <c r="I19" t="s">
        <v>1010</v>
      </c>
    </row>
    <row r="20" spans="1:9" x14ac:dyDescent="0.25">
      <c r="B20" s="27"/>
      <c r="C20">
        <v>116</v>
      </c>
      <c r="D20" t="s">
        <v>998</v>
      </c>
      <c r="E20" s="8" t="s">
        <v>534</v>
      </c>
      <c r="F20" s="8" t="s">
        <v>470</v>
      </c>
      <c r="G20" s="8" t="s">
        <v>470</v>
      </c>
      <c r="I20" t="s">
        <v>1003</v>
      </c>
    </row>
    <row r="21" spans="1:9" x14ac:dyDescent="0.25">
      <c r="B21" s="27"/>
      <c r="C21">
        <v>117</v>
      </c>
      <c r="D21" t="s">
        <v>530</v>
      </c>
      <c r="E21" t="s">
        <v>529</v>
      </c>
      <c r="F21" t="s">
        <v>466</v>
      </c>
      <c r="G21">
        <v>15</v>
      </c>
      <c r="I21" t="s">
        <v>1005</v>
      </c>
    </row>
    <row r="22" spans="1:9" x14ac:dyDescent="0.25">
      <c r="B22" s="27"/>
      <c r="C22">
        <v>118</v>
      </c>
      <c r="D22" t="s">
        <v>531</v>
      </c>
      <c r="E22" t="s">
        <v>1006</v>
      </c>
      <c r="F22" t="s">
        <v>467</v>
      </c>
      <c r="G22">
        <v>30</v>
      </c>
      <c r="I22" t="s">
        <v>1007</v>
      </c>
    </row>
    <row r="23" spans="1:9" x14ac:dyDescent="0.25">
      <c r="B23" s="27"/>
      <c r="C23">
        <v>119</v>
      </c>
      <c r="D23" t="s">
        <v>1012</v>
      </c>
      <c r="E23" t="s">
        <v>536</v>
      </c>
      <c r="F23" t="s">
        <v>468</v>
      </c>
      <c r="G23">
        <v>3</v>
      </c>
      <c r="I23" t="s">
        <v>538</v>
      </c>
    </row>
    <row r="24" spans="1:9" x14ac:dyDescent="0.25">
      <c r="B24" s="27"/>
      <c r="C24">
        <v>120</v>
      </c>
      <c r="D24" t="s">
        <v>532</v>
      </c>
      <c r="E24" t="s">
        <v>526</v>
      </c>
      <c r="F24" t="s">
        <v>469</v>
      </c>
      <c r="G24">
        <v>90</v>
      </c>
      <c r="I24" t="s">
        <v>1009</v>
      </c>
    </row>
    <row r="26" spans="1:9" x14ac:dyDescent="0.25">
      <c r="B26" s="27" t="s">
        <v>506</v>
      </c>
      <c r="C26">
        <v>121</v>
      </c>
    </row>
    <row r="27" spans="1:9" x14ac:dyDescent="0.25">
      <c r="B27" s="27"/>
      <c r="C27">
        <v>122</v>
      </c>
    </row>
    <row r="28" spans="1:9" x14ac:dyDescent="0.25">
      <c r="B28" s="27"/>
      <c r="C28">
        <v>123</v>
      </c>
    </row>
    <row r="29" spans="1:9" x14ac:dyDescent="0.25">
      <c r="B29" s="27"/>
      <c r="C29">
        <v>124</v>
      </c>
    </row>
    <row r="30" spans="1:9" x14ac:dyDescent="0.25">
      <c r="B30" s="27"/>
      <c r="C30">
        <v>125</v>
      </c>
    </row>
    <row r="32" spans="1:9" x14ac:dyDescent="0.25">
      <c r="B32" s="27" t="s">
        <v>507</v>
      </c>
      <c r="C32">
        <v>131</v>
      </c>
    </row>
    <row r="33" spans="1:9" x14ac:dyDescent="0.25">
      <c r="B33" s="27"/>
      <c r="C33">
        <v>132</v>
      </c>
      <c r="D33" t="s">
        <v>511</v>
      </c>
      <c r="I33" t="s">
        <v>512</v>
      </c>
    </row>
    <row r="34" spans="1:9" x14ac:dyDescent="0.25">
      <c r="A34" t="s">
        <v>1001</v>
      </c>
      <c r="B34" s="27"/>
      <c r="C34">
        <v>133</v>
      </c>
      <c r="D34" t="s">
        <v>513</v>
      </c>
    </row>
    <row r="35" spans="1:9" x14ac:dyDescent="0.25">
      <c r="B35" s="27"/>
      <c r="C35">
        <v>134</v>
      </c>
      <c r="D35" t="s">
        <v>514</v>
      </c>
      <c r="I35" t="s">
        <v>515</v>
      </c>
    </row>
    <row r="36" spans="1:9" x14ac:dyDescent="0.25">
      <c r="B36" s="27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B5" sqref="B5"/>
    </sheetView>
  </sheetViews>
  <sheetFormatPr defaultRowHeight="15" x14ac:dyDescent="0.25"/>
  <cols>
    <col min="2" max="2" width="11.7109375" bestFit="1" customWidth="1"/>
    <col min="3" max="3" width="9.85546875" style="12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28" t="s">
        <v>60</v>
      </c>
      <c r="B1" s="28"/>
      <c r="C1" s="28"/>
      <c r="D1" s="28"/>
      <c r="E1" s="28"/>
      <c r="H1" s="28" t="s">
        <v>59</v>
      </c>
      <c r="I1" s="28"/>
      <c r="J1" s="28"/>
      <c r="K1" s="28"/>
      <c r="L1" s="28"/>
      <c r="M1" s="28"/>
      <c r="N1" s="28"/>
      <c r="O1" s="28"/>
      <c r="P1" s="28"/>
      <c r="Q1" s="28"/>
      <c r="R1" s="28"/>
    </row>
    <row r="3" spans="1:19" x14ac:dyDescent="0.25">
      <c r="B3" s="1">
        <v>1.5</v>
      </c>
      <c r="H3" t="s">
        <v>54</v>
      </c>
      <c r="K3" s="28" t="s">
        <v>57</v>
      </c>
      <c r="L3" s="28"/>
      <c r="M3" s="28"/>
      <c r="N3" s="28"/>
      <c r="O3" s="28"/>
    </row>
    <row r="4" spans="1:19" x14ac:dyDescent="0.25">
      <c r="A4" t="s">
        <v>49</v>
      </c>
      <c r="B4" t="s">
        <v>61</v>
      </c>
      <c r="C4" s="12" t="s">
        <v>63</v>
      </c>
      <c r="D4" t="s">
        <v>64</v>
      </c>
      <c r="H4" s="4" t="s">
        <v>812</v>
      </c>
      <c r="I4" s="1">
        <v>1.4</v>
      </c>
      <c r="K4" t="s">
        <v>56</v>
      </c>
    </row>
    <row r="5" spans="1:19" x14ac:dyDescent="0.25">
      <c r="A5">
        <v>0</v>
      </c>
      <c r="B5">
        <f>_xlfn.CEILING.MATH(1 + A5^$B$3)</f>
        <v>1</v>
      </c>
      <c r="C5" s="12">
        <f>I10/B5</f>
        <v>1</v>
      </c>
      <c r="H5" t="s">
        <v>55</v>
      </c>
      <c r="I5" s="1">
        <v>2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 s="12">
        <f>I11/B6</f>
        <v>1.5</v>
      </c>
      <c r="D6">
        <f>SUM($C$5:C6)</f>
        <v>2.5</v>
      </c>
      <c r="H6" s="4" t="s">
        <v>811</v>
      </c>
      <c r="I6" s="1">
        <v>3</v>
      </c>
    </row>
    <row r="7" spans="1:19" x14ac:dyDescent="0.25">
      <c r="A7">
        <v>2</v>
      </c>
      <c r="B7">
        <f t="shared" si="0"/>
        <v>4</v>
      </c>
      <c r="C7" s="12">
        <f t="shared" ref="C7:C69" si="1">I12/B7</f>
        <v>2.25</v>
      </c>
      <c r="D7">
        <f>SUM($C$5:C7)</f>
        <v>4.75</v>
      </c>
      <c r="H7" t="s">
        <v>50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 s="12">
        <f t="shared" si="1"/>
        <v>2.7142857142857144</v>
      </c>
      <c r="D8">
        <f>SUM($C$5:C8)</f>
        <v>7.4642857142857144</v>
      </c>
    </row>
    <row r="9" spans="1:19" x14ac:dyDescent="0.25">
      <c r="A9">
        <v>4</v>
      </c>
      <c r="B9">
        <f t="shared" si="0"/>
        <v>9</v>
      </c>
      <c r="C9" s="12">
        <f t="shared" si="1"/>
        <v>3.6666666666666665</v>
      </c>
      <c r="D9">
        <f>SUM($C$5:C9)</f>
        <v>11.130952380952381</v>
      </c>
      <c r="H9" t="s">
        <v>49</v>
      </c>
      <c r="I9" t="s">
        <v>62</v>
      </c>
      <c r="J9" t="s">
        <v>65</v>
      </c>
      <c r="K9" t="s">
        <v>5</v>
      </c>
      <c r="L9" t="s">
        <v>2</v>
      </c>
      <c r="M9" t="s">
        <v>51</v>
      </c>
      <c r="N9" t="s">
        <v>18</v>
      </c>
      <c r="O9" t="s">
        <v>3</v>
      </c>
      <c r="P9" t="s">
        <v>52</v>
      </c>
      <c r="Q9" t="s">
        <v>6</v>
      </c>
      <c r="R9" t="s">
        <v>53</v>
      </c>
      <c r="S9" t="s">
        <v>7</v>
      </c>
    </row>
    <row r="10" spans="1:19" x14ac:dyDescent="0.25">
      <c r="A10">
        <v>5</v>
      </c>
      <c r="B10">
        <f t="shared" si="0"/>
        <v>13</v>
      </c>
      <c r="C10" s="12">
        <f t="shared" si="1"/>
        <v>3.8461538461538463</v>
      </c>
      <c r="D10">
        <f>SUM($C$5:C10)</f>
        <v>14.977106227106228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 s="12">
        <f t="shared" si="1"/>
        <v>4.5</v>
      </c>
      <c r="D11">
        <f>SUM($C$5:C11)</f>
        <v>19.477106227106226</v>
      </c>
      <c r="H11">
        <v>1</v>
      </c>
      <c r="I11">
        <f t="shared" ref="I11:I74" si="3">_xlfn.CEILING.MATH((H11*$I$4*(1+_xlfn.FLOOR.MATH(H11/10)*$I$6))^($I$5)+1)</f>
        <v>3</v>
      </c>
      <c r="J11">
        <f>SUM($I$10:I11)</f>
        <v>4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58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58</v>
      </c>
    </row>
    <row r="12" spans="1:19" x14ac:dyDescent="0.25">
      <c r="A12">
        <v>7</v>
      </c>
      <c r="B12">
        <f t="shared" si="0"/>
        <v>20</v>
      </c>
      <c r="C12" s="12">
        <f t="shared" si="1"/>
        <v>4.9000000000000004</v>
      </c>
      <c r="D12">
        <f>SUM($C$5:C12)</f>
        <v>24.377106227106225</v>
      </c>
      <c r="H12">
        <v>2</v>
      </c>
      <c r="I12">
        <f t="shared" si="3"/>
        <v>9</v>
      </c>
      <c r="J12">
        <f>SUM($I$10:I12)</f>
        <v>13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 s="12">
        <f t="shared" si="1"/>
        <v>5.291666666666667</v>
      </c>
      <c r="D13">
        <f>SUM($C$5:C13)</f>
        <v>29.668772893772893</v>
      </c>
      <c r="H13">
        <v>3</v>
      </c>
      <c r="I13">
        <f t="shared" si="3"/>
        <v>19</v>
      </c>
      <c r="J13">
        <f>SUM($I$10:I13)</f>
        <v>32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 s="12">
        <f t="shared" si="1"/>
        <v>5.7142857142857144</v>
      </c>
      <c r="D14">
        <f>SUM($C$5:C14)</f>
        <v>35.383058608058604</v>
      </c>
      <c r="H14">
        <v>4</v>
      </c>
      <c r="I14">
        <f t="shared" si="3"/>
        <v>33</v>
      </c>
      <c r="J14">
        <f>SUM($I$10:I14)</f>
        <v>65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 s="12">
        <f t="shared" si="1"/>
        <v>95.060606060606062</v>
      </c>
      <c r="D15">
        <f>SUM($C$5:C15)</f>
        <v>130.44366466866467</v>
      </c>
      <c r="H15">
        <v>5</v>
      </c>
      <c r="I15">
        <f t="shared" si="3"/>
        <v>50</v>
      </c>
      <c r="J15">
        <f>SUM($I$10:I15)</f>
        <v>115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 s="12">
        <f t="shared" si="1"/>
        <v>99.89473684210526</v>
      </c>
      <c r="D16">
        <f>SUM($C$5:C16)</f>
        <v>230.33840151076993</v>
      </c>
      <c r="H16">
        <v>6</v>
      </c>
      <c r="I16">
        <f t="shared" si="3"/>
        <v>72</v>
      </c>
      <c r="J16">
        <f>SUM($I$10:I16)</f>
        <v>187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 s="12">
        <f t="shared" si="1"/>
        <v>105.04651162790698</v>
      </c>
      <c r="D17">
        <f>SUM($C$5:C17)</f>
        <v>335.38491313867689</v>
      </c>
      <c r="H17">
        <v>7</v>
      </c>
      <c r="I17">
        <f t="shared" si="3"/>
        <v>98</v>
      </c>
      <c r="J17">
        <f>SUM($I$10:I17)</f>
        <v>285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 s="12">
        <f t="shared" si="1"/>
        <v>110.4375</v>
      </c>
      <c r="D18">
        <f>SUM($C$5:C18)</f>
        <v>445.82241313867689</v>
      </c>
      <c r="H18">
        <v>8</v>
      </c>
      <c r="I18">
        <f t="shared" si="3"/>
        <v>127</v>
      </c>
      <c r="J18">
        <f>SUM($I$10:I18)</f>
        <v>412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 s="12">
        <f t="shared" si="1"/>
        <v>113.85185185185185</v>
      </c>
      <c r="D19">
        <f>SUM($C$5:C19)</f>
        <v>559.67426499052874</v>
      </c>
      <c r="H19">
        <v>9</v>
      </c>
      <c r="I19">
        <f t="shared" si="3"/>
        <v>160</v>
      </c>
      <c r="J19">
        <f>SUM($I$10:I19)</f>
        <v>572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 s="12">
        <f t="shared" si="1"/>
        <v>117.61666666666666</v>
      </c>
      <c r="D20">
        <f>SUM($C$5:C20)</f>
        <v>677.29093165719542</v>
      </c>
      <c r="H20">
        <v>10</v>
      </c>
      <c r="I20">
        <f t="shared" si="3"/>
        <v>3137</v>
      </c>
      <c r="J20">
        <f>SUM($I$10:I20)</f>
        <v>3709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 s="12">
        <f t="shared" si="1"/>
        <v>123.53846153846153</v>
      </c>
      <c r="D21">
        <f>SUM($C$5:C21)</f>
        <v>800.82939319565696</v>
      </c>
      <c r="H21">
        <v>11</v>
      </c>
      <c r="I21">
        <f t="shared" si="3"/>
        <v>3796</v>
      </c>
      <c r="J21">
        <f>SUM($I$10:I21)</f>
        <v>7505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 s="12">
        <f t="shared" si="1"/>
        <v>125.90277777777777</v>
      </c>
      <c r="D22">
        <f>SUM($C$5:C22)</f>
        <v>926.73217097343468</v>
      </c>
      <c r="H22">
        <v>12</v>
      </c>
      <c r="I22">
        <f t="shared" si="3"/>
        <v>4517</v>
      </c>
      <c r="J22">
        <f>SUM($I$10:I22)</f>
        <v>12022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 s="12">
        <f t="shared" si="1"/>
        <v>130.28205128205127</v>
      </c>
      <c r="D23">
        <f>SUM($C$5:C23)</f>
        <v>1057.0142222554859</v>
      </c>
      <c r="H23">
        <v>13</v>
      </c>
      <c r="I23">
        <f t="shared" si="3"/>
        <v>5301</v>
      </c>
      <c r="J23">
        <f>SUM($I$10:I23)</f>
        <v>17323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 s="12">
        <f t="shared" si="1"/>
        <v>134.78571428571428</v>
      </c>
      <c r="D24">
        <f>SUM($C$5:C24)</f>
        <v>1191.7999365412002</v>
      </c>
      <c r="H24">
        <v>14</v>
      </c>
      <c r="I24">
        <f t="shared" si="3"/>
        <v>6148</v>
      </c>
      <c r="J24">
        <f>SUM($I$10:I24)</f>
        <v>23471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 s="12">
        <f t="shared" si="1"/>
        <v>422.16483516483515</v>
      </c>
      <c r="D25">
        <f>SUM($C$5:C25)</f>
        <v>1613.9647717060352</v>
      </c>
      <c r="H25">
        <v>15</v>
      </c>
      <c r="I25">
        <f t="shared" si="3"/>
        <v>7057</v>
      </c>
      <c r="J25">
        <f>SUM($I$10:I25)</f>
        <v>30528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 s="12">
        <f t="shared" si="1"/>
        <v>432.19387755102042</v>
      </c>
      <c r="D26">
        <f>SUM($C$5:C26)</f>
        <v>2046.1586492570557</v>
      </c>
      <c r="H26">
        <v>16</v>
      </c>
      <c r="I26">
        <f t="shared" si="3"/>
        <v>8030</v>
      </c>
      <c r="J26">
        <f>SUM($I$10:I26)</f>
        <v>38558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 s="12">
        <f t="shared" si="1"/>
        <v>442.71428571428572</v>
      </c>
      <c r="D27">
        <f>SUM($C$5:C27)</f>
        <v>2488.8729349713412</v>
      </c>
      <c r="H27">
        <v>17</v>
      </c>
      <c r="I27">
        <f t="shared" si="3"/>
        <v>9065</v>
      </c>
      <c r="J27">
        <f>SUM($I$10:I27)</f>
        <v>47623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 s="12">
        <f t="shared" si="1"/>
        <v>453.63392857142856</v>
      </c>
      <c r="D28">
        <f>SUM($C$5:C28)</f>
        <v>2942.5068635427697</v>
      </c>
      <c r="H28">
        <v>18</v>
      </c>
      <c r="I28">
        <f t="shared" si="3"/>
        <v>10162</v>
      </c>
      <c r="J28">
        <f>SUM($I$10:I28)</f>
        <v>57785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 s="12">
        <f t="shared" si="1"/>
        <v>464.88235294117646</v>
      </c>
      <c r="D29">
        <f>SUM($C$5:C29)</f>
        <v>3407.3892164839463</v>
      </c>
      <c r="H29">
        <v>19</v>
      </c>
      <c r="I29">
        <f t="shared" si="3"/>
        <v>11322</v>
      </c>
      <c r="J29">
        <f>SUM($I$10:I29)</f>
        <v>69107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 s="12">
        <f t="shared" si="1"/>
        <v>476.39682539682542</v>
      </c>
      <c r="D30">
        <f>SUM($C$5:C30)</f>
        <v>3883.7860418807718</v>
      </c>
      <c r="H30">
        <v>20</v>
      </c>
      <c r="I30">
        <f t="shared" si="3"/>
        <v>38417</v>
      </c>
      <c r="J30">
        <f>SUM($I$10:I30)</f>
        <v>107524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 s="12">
        <f t="shared" si="1"/>
        <v>484.5149253731343</v>
      </c>
      <c r="D31">
        <f>SUM($C$5:C31)</f>
        <v>4368.3009672539065</v>
      </c>
      <c r="H31">
        <v>21</v>
      </c>
      <c r="I31">
        <f t="shared" si="3"/>
        <v>42355</v>
      </c>
      <c r="J31">
        <f>SUM($I$10:I31)</f>
        <v>149879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 s="12">
        <f t="shared" si="1"/>
        <v>493.06338028169012</v>
      </c>
      <c r="D32">
        <f>SUM($C$5:C32)</f>
        <v>4861.3643475355966</v>
      </c>
      <c r="H32">
        <v>22</v>
      </c>
      <c r="I32">
        <f t="shared" si="3"/>
        <v>46485</v>
      </c>
      <c r="J32">
        <f>SUM($I$10:I32)</f>
        <v>196364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 s="12">
        <f t="shared" si="1"/>
        <v>501.98</v>
      </c>
      <c r="D33">
        <f>SUM($C$5:C33)</f>
        <v>5363.3443475355962</v>
      </c>
      <c r="H33">
        <v>23</v>
      </c>
      <c r="I33">
        <f t="shared" si="3"/>
        <v>50807</v>
      </c>
      <c r="J33">
        <f>SUM($I$10:I33)</f>
        <v>247171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 s="12">
        <f t="shared" si="1"/>
        <v>511.20886075949369</v>
      </c>
      <c r="D34">
        <f>SUM($C$5:C34)</f>
        <v>5874.5532082950895</v>
      </c>
      <c r="H34">
        <v>24</v>
      </c>
      <c r="I34">
        <f t="shared" si="3"/>
        <v>55321</v>
      </c>
      <c r="J34">
        <f>SUM($I$10:I34)</f>
        <v>302492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 s="12">
        <f t="shared" si="1"/>
        <v>1062.6566265060242</v>
      </c>
      <c r="D35">
        <f>SUM($C$5:C35)</f>
        <v>6937.2098348011132</v>
      </c>
      <c r="H35">
        <v>25</v>
      </c>
      <c r="I35">
        <f t="shared" si="3"/>
        <v>60026</v>
      </c>
      <c r="J35">
        <f>SUM($I$10:I35)</f>
        <v>362518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 s="12">
        <f t="shared" si="1"/>
        <v>1082.5114942528735</v>
      </c>
      <c r="D36">
        <f>SUM($C$5:C36)</f>
        <v>8019.7213290539867</v>
      </c>
      <c r="H36">
        <v>26</v>
      </c>
      <c r="I36">
        <f t="shared" si="3"/>
        <v>64925</v>
      </c>
      <c r="J36">
        <f>SUM($I$10:I36)</f>
        <v>427443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 s="12">
        <f t="shared" si="1"/>
        <v>1096.7486338797814</v>
      </c>
      <c r="D37">
        <f>SUM($C$5:C37)</f>
        <v>9116.4699629337683</v>
      </c>
      <c r="H37">
        <v>27</v>
      </c>
      <c r="I37">
        <f t="shared" si="3"/>
        <v>70015</v>
      </c>
      <c r="J37">
        <f>SUM($I$10:I37)</f>
        <v>497458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 s="12">
        <f t="shared" si="1"/>
        <v>1117.5130890052355</v>
      </c>
      <c r="D38">
        <f>SUM($C$5:C38)</f>
        <v>10233.983051939003</v>
      </c>
      <c r="H38">
        <v>28</v>
      </c>
      <c r="I38">
        <f t="shared" si="3"/>
        <v>75297</v>
      </c>
      <c r="J38">
        <f>SUM($I$10:I38)</f>
        <v>572755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 s="12">
        <f t="shared" si="1"/>
        <v>1132.885</v>
      </c>
      <c r="D39">
        <f>SUM($C$5:C39)</f>
        <v>11366.868051939004</v>
      </c>
      <c r="H39">
        <v>29</v>
      </c>
      <c r="I39">
        <f t="shared" si="3"/>
        <v>80771</v>
      </c>
      <c r="J39">
        <f>SUM($I$10:I39)</f>
        <v>653526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 s="12">
        <f t="shared" si="1"/>
        <v>1148.8086124401914</v>
      </c>
      <c r="D40">
        <f>SUM($C$5:C40)</f>
        <v>12515.676664379194</v>
      </c>
      <c r="H40">
        <v>30</v>
      </c>
      <c r="I40">
        <f t="shared" si="3"/>
        <v>176401</v>
      </c>
      <c r="J40">
        <f>SUM($I$10:I40)</f>
        <v>829927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 s="12">
        <f t="shared" si="1"/>
        <v>1170.5852534562212</v>
      </c>
      <c r="D41">
        <f>SUM($C$5:C41)</f>
        <v>13686.261917835416</v>
      </c>
      <c r="H41">
        <v>31</v>
      </c>
      <c r="I41">
        <f t="shared" si="3"/>
        <v>188357</v>
      </c>
      <c r="J41">
        <f>SUM($I$10:I41)</f>
        <v>1018284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 s="12">
        <f t="shared" si="1"/>
        <v>1182.0484581497797</v>
      </c>
      <c r="D42">
        <f>SUM($C$5:C42)</f>
        <v>14868.310375985197</v>
      </c>
      <c r="H42">
        <v>32</v>
      </c>
      <c r="I42">
        <f t="shared" si="3"/>
        <v>200705</v>
      </c>
      <c r="J42">
        <f>SUM($I$10:I42)</f>
        <v>1218989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 s="12">
        <f t="shared" si="1"/>
        <v>1199.2584745762713</v>
      </c>
      <c r="D43">
        <f>SUM($C$5:C43)</f>
        <v>16067.568850561467</v>
      </c>
      <c r="H43">
        <v>33</v>
      </c>
      <c r="I43">
        <f t="shared" si="3"/>
        <v>213445</v>
      </c>
      <c r="J43">
        <f>SUM($I$10:I43)</f>
        <v>1432434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 s="12">
        <f t="shared" si="1"/>
        <v>1216.8040816326532</v>
      </c>
      <c r="D44">
        <f>SUM($C$5:C44)</f>
        <v>17284.372932194121</v>
      </c>
      <c r="H44">
        <v>34</v>
      </c>
      <c r="I44">
        <f t="shared" si="3"/>
        <v>226577</v>
      </c>
      <c r="J44">
        <f>SUM($I$10:I44)</f>
        <v>1659011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 s="12">
        <f t="shared" si="1"/>
        <v>2086.5551181102364</v>
      </c>
      <c r="D45">
        <f>SUM($C$5:C45)</f>
        <v>19370.928050304356</v>
      </c>
      <c r="H45">
        <v>35</v>
      </c>
      <c r="I45">
        <f t="shared" si="3"/>
        <v>240101</v>
      </c>
      <c r="J45">
        <f>SUM($I$10:I45)</f>
        <v>1899112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 s="12">
        <f t="shared" si="1"/>
        <v>2109.151515151515</v>
      </c>
      <c r="D46">
        <f>SUM($C$5:C46)</f>
        <v>21480.079565455871</v>
      </c>
      <c r="H46">
        <v>36</v>
      </c>
      <c r="I46">
        <f t="shared" si="3"/>
        <v>254017</v>
      </c>
      <c r="J46">
        <f>SUM($I$10:I46)</f>
        <v>2153129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 s="12">
        <f t="shared" si="1"/>
        <v>2132.5145985401459</v>
      </c>
      <c r="D47">
        <f>SUM($C$5:C47)</f>
        <v>23612.594163996018</v>
      </c>
      <c r="H47">
        <v>37</v>
      </c>
      <c r="I47">
        <f t="shared" si="3"/>
        <v>268325</v>
      </c>
      <c r="J47">
        <f>SUM($I$10:I47)</f>
        <v>2421454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 s="12">
        <f t="shared" si="1"/>
        <v>2164.1837455830387</v>
      </c>
      <c r="D48">
        <f>SUM($C$5:C48)</f>
        <v>25776.777909579057</v>
      </c>
      <c r="H48">
        <v>38</v>
      </c>
      <c r="I48">
        <f t="shared" si="3"/>
        <v>283025</v>
      </c>
      <c r="J48">
        <f>SUM($I$10:I48)</f>
        <v>2704479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 s="12">
        <f t="shared" si="1"/>
        <v>2188.6757679180887</v>
      </c>
      <c r="D49">
        <f>SUM($C$5:C49)</f>
        <v>27965.453677497146</v>
      </c>
      <c r="H49">
        <v>39</v>
      </c>
      <c r="I49">
        <f t="shared" si="3"/>
        <v>298117</v>
      </c>
      <c r="J49">
        <f>SUM($I$10:I49)</f>
        <v>3002596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 s="12">
        <f t="shared" si="1"/>
        <v>2213.7359735973596</v>
      </c>
      <c r="D50">
        <f>SUM($C$5:C50)</f>
        <v>30179.189651094504</v>
      </c>
      <c r="H50">
        <v>40</v>
      </c>
      <c r="I50">
        <f t="shared" si="3"/>
        <v>529985</v>
      </c>
      <c r="J50">
        <f>SUM($I$10:I50)</f>
        <v>3532581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 s="12">
        <f t="shared" si="1"/>
        <v>2239.3130990415334</v>
      </c>
      <c r="D51">
        <f>SUM($C$5:C51)</f>
        <v>32418.502750136038</v>
      </c>
      <c r="H51">
        <v>41</v>
      </c>
      <c r="I51">
        <f t="shared" si="3"/>
        <v>556816</v>
      </c>
      <c r="J51">
        <f>SUM($I$10:I51)</f>
        <v>4089397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 s="12">
        <f t="shared" si="1"/>
        <v>2258.3672839506171</v>
      </c>
      <c r="D52">
        <f>SUM($C$5:C52)</f>
        <v>34676.870034086656</v>
      </c>
      <c r="H52">
        <v>42</v>
      </c>
      <c r="I52">
        <f t="shared" si="3"/>
        <v>584309</v>
      </c>
      <c r="J52">
        <f>SUM($I$10:I52)</f>
        <v>4673706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 s="12">
        <f t="shared" si="1"/>
        <v>2284.9640718562873</v>
      </c>
      <c r="D53">
        <f>SUM($C$5:C53)</f>
        <v>36961.834105942944</v>
      </c>
      <c r="H53">
        <v>43</v>
      </c>
      <c r="I53">
        <f t="shared" si="3"/>
        <v>612464</v>
      </c>
      <c r="J53">
        <f>SUM($I$10:I53)</f>
        <v>5286170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 s="12">
        <f t="shared" si="1"/>
        <v>2311.9447674418607</v>
      </c>
      <c r="D54">
        <f>SUM($C$5:C54)</f>
        <v>39273.778873384807</v>
      </c>
      <c r="H54">
        <v>44</v>
      </c>
      <c r="I54">
        <f t="shared" si="3"/>
        <v>641282</v>
      </c>
      <c r="J54">
        <f>SUM($I$10:I54)</f>
        <v>5927452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 s="12">
        <f t="shared" si="1"/>
        <v>3533.5239436619718</v>
      </c>
      <c r="D55">
        <f>SUM($C$5:C55)</f>
        <v>42807.302817046781</v>
      </c>
      <c r="H55">
        <v>45</v>
      </c>
      <c r="I55">
        <f t="shared" si="3"/>
        <v>670762</v>
      </c>
      <c r="J55">
        <f>SUM($I$10:I55)</f>
        <v>6598214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 s="12">
        <f t="shared" si="1"/>
        <v>3565.789617486339</v>
      </c>
      <c r="D56">
        <f>SUM($C$5:C56)</f>
        <v>46373.092434533122</v>
      </c>
      <c r="H56">
        <v>46</v>
      </c>
      <c r="I56">
        <f t="shared" si="3"/>
        <v>700905</v>
      </c>
      <c r="J56">
        <f>SUM($I$10:I56)</f>
        <v>7299119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 s="12">
        <f t="shared" si="1"/>
        <v>3608.4069148936169</v>
      </c>
      <c r="D57">
        <f>SUM($C$5:C57)</f>
        <v>49981.49934942674</v>
      </c>
      <c r="H57">
        <v>47</v>
      </c>
      <c r="I57">
        <f t="shared" si="3"/>
        <v>731711</v>
      </c>
      <c r="J57">
        <f>SUM($I$10:I57)</f>
        <v>8030830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 s="12">
        <f t="shared" si="1"/>
        <v>3641.9767441860463</v>
      </c>
      <c r="D58">
        <f>SUM($C$5:C58)</f>
        <v>53623.476093612786</v>
      </c>
      <c r="H58">
        <v>48</v>
      </c>
      <c r="I58">
        <f t="shared" si="3"/>
        <v>763178</v>
      </c>
      <c r="J58">
        <f>SUM($I$10:I58)</f>
        <v>8794008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 s="12">
        <f t="shared" si="1"/>
        <v>3676.21608040201</v>
      </c>
      <c r="D59">
        <f>SUM($C$5:C59)</f>
        <v>57299.692174014795</v>
      </c>
      <c r="H59">
        <v>49</v>
      </c>
      <c r="I59">
        <f t="shared" si="3"/>
        <v>795309</v>
      </c>
      <c r="J59">
        <f>SUM($I$10:I59)</f>
        <v>9589317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 s="12">
        <f t="shared" si="1"/>
        <v>3711.0635696821514</v>
      </c>
      <c r="D60">
        <f>SUM($C$5:C60)</f>
        <v>61010.755743696944</v>
      </c>
      <c r="H60">
        <v>50</v>
      </c>
      <c r="I60">
        <f t="shared" si="3"/>
        <v>1254401</v>
      </c>
      <c r="J60">
        <f>SUM($I$10:I60)</f>
        <v>10843718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 s="12">
        <f t="shared" si="1"/>
        <v>3737.5795724465556</v>
      </c>
      <c r="D61">
        <f>SUM($C$5:C61)</f>
        <v>64748.335316143501</v>
      </c>
      <c r="H61">
        <v>51</v>
      </c>
      <c r="I61">
        <f t="shared" si="3"/>
        <v>1305079</v>
      </c>
      <c r="J61">
        <f>SUM($I$10:I61)</f>
        <v>12148797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 s="12">
        <f t="shared" si="1"/>
        <v>3773.6574074074074</v>
      </c>
      <c r="D62">
        <f>SUM($C$5:C62)</f>
        <v>68521.992723550909</v>
      </c>
      <c r="H62">
        <v>52</v>
      </c>
      <c r="I62">
        <f t="shared" si="3"/>
        <v>1356761</v>
      </c>
      <c r="J62">
        <f>SUM($I$10:I62)</f>
        <v>13505558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 s="12">
        <f t="shared" si="1"/>
        <v>3810.2076749435664</v>
      </c>
      <c r="D63">
        <f>SUM($C$5:C63)</f>
        <v>72332.200398494475</v>
      </c>
      <c r="H63">
        <v>53</v>
      </c>
      <c r="I63">
        <f t="shared" si="3"/>
        <v>1409445</v>
      </c>
      <c r="J63">
        <f>SUM($I$10:I63)</f>
        <v>14915003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 s="12">
        <f t="shared" si="1"/>
        <v>3838.7428571428572</v>
      </c>
      <c r="D64">
        <f>SUM($C$5:C64)</f>
        <v>76170.943255637336</v>
      </c>
      <c r="H64">
        <v>54</v>
      </c>
      <c r="I64">
        <f t="shared" si="3"/>
        <v>1463134</v>
      </c>
      <c r="J64">
        <f>SUM($I$10:I64)</f>
        <v>16378137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 s="12">
        <f t="shared" si="1"/>
        <v>5466.1309012875536</v>
      </c>
      <c r="D65">
        <f>SUM($C$5:C65)</f>
        <v>81637.074156924893</v>
      </c>
      <c r="H65">
        <v>55</v>
      </c>
      <c r="I65">
        <f t="shared" si="3"/>
        <v>1517825</v>
      </c>
      <c r="J65">
        <f>SUM($I$10:I65)</f>
        <v>17895962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 s="12">
        <f t="shared" si="1"/>
        <v>5508.0167364016734</v>
      </c>
      <c r="D66">
        <f>SUM($C$5:C66)</f>
        <v>87145.09089332656</v>
      </c>
      <c r="H66">
        <v>56</v>
      </c>
      <c r="I66">
        <f t="shared" si="3"/>
        <v>1573521</v>
      </c>
      <c r="J66">
        <f>SUM($I$10:I66)</f>
        <v>19469483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 s="12">
        <f t="shared" si="1"/>
        <v>5550.7387755102045</v>
      </c>
      <c r="D67">
        <f>SUM($C$5:C67)</f>
        <v>92695.82966883677</v>
      </c>
      <c r="H67">
        <v>57</v>
      </c>
      <c r="I67">
        <f t="shared" si="3"/>
        <v>1630220</v>
      </c>
      <c r="J67">
        <f>SUM($I$10:I67)</f>
        <v>21099703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 s="12">
        <f t="shared" si="1"/>
        <v>5594.2370517928284</v>
      </c>
      <c r="D68">
        <f>SUM($C$5:C68)</f>
        <v>98290.066720629606</v>
      </c>
      <c r="H68">
        <v>58</v>
      </c>
      <c r="I68">
        <f t="shared" si="3"/>
        <v>1687922</v>
      </c>
      <c r="J68">
        <f>SUM($I$10:I68)</f>
        <v>22787625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 s="12">
        <f t="shared" si="1"/>
        <v>5649.4483430799219</v>
      </c>
      <c r="D69">
        <f>SUM($C$5:C69)</f>
        <v>103939.51506370952</v>
      </c>
      <c r="H69">
        <v>59</v>
      </c>
      <c r="I69">
        <f t="shared" si="3"/>
        <v>1746628</v>
      </c>
      <c r="J69">
        <f>SUM($I$10:I69)</f>
        <v>24534253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 s="12">
        <f t="shared" ref="C70:C104" si="11">I75/B70</f>
        <v>5683.3498098859318</v>
      </c>
      <c r="D70">
        <f>SUM($C$5:C70)</f>
        <v>109622.86487359545</v>
      </c>
      <c r="H70">
        <v>60</v>
      </c>
      <c r="I70">
        <f t="shared" si="3"/>
        <v>2547217</v>
      </c>
      <c r="J70">
        <f>SUM($I$10:I70)</f>
        <v>27081470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 s="12">
        <f t="shared" si="11"/>
        <v>5728.871747211896</v>
      </c>
      <c r="D71">
        <f>SUM($C$5:C71)</f>
        <v>115351.73662080735</v>
      </c>
      <c r="H71">
        <v>61</v>
      </c>
      <c r="I71">
        <f t="shared" si="3"/>
        <v>2632832</v>
      </c>
      <c r="J71">
        <f>SUM($I$10:I71)</f>
        <v>29714302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 s="12">
        <f t="shared" si="11"/>
        <v>5774.9781818181818</v>
      </c>
      <c r="D72">
        <f>SUM($C$5:C72)</f>
        <v>121126.71480262553</v>
      </c>
      <c r="H72">
        <v>62</v>
      </c>
      <c r="I72">
        <f t="shared" si="3"/>
        <v>2719862</v>
      </c>
      <c r="J72">
        <f>SUM($I$10:I72)</f>
        <v>32434164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 s="12">
        <f t="shared" si="11"/>
        <v>5821.6352313167263</v>
      </c>
      <c r="D73">
        <f>SUM($C$5:C73)</f>
        <v>126948.35003394226</v>
      </c>
      <c r="H73">
        <v>63</v>
      </c>
      <c r="I73">
        <f t="shared" si="3"/>
        <v>2808307</v>
      </c>
      <c r="J73">
        <f>SUM($I$10:I73)</f>
        <v>35242471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 s="12">
        <f t="shared" si="11"/>
        <v>5858.6</v>
      </c>
      <c r="D74">
        <f>SUM($C$5:C74)</f>
        <v>132806.95003394227</v>
      </c>
      <c r="H74">
        <v>64</v>
      </c>
      <c r="I74">
        <f t="shared" si="3"/>
        <v>2898167</v>
      </c>
      <c r="J74">
        <f>SUM($I$10:I74)</f>
        <v>38140638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 s="12">
        <f t="shared" si="11"/>
        <v>7918.8023850085183</v>
      </c>
      <c r="D75">
        <f>SUM($C$5:C75)</f>
        <v>140725.75241895078</v>
      </c>
      <c r="H75">
        <v>65</v>
      </c>
      <c r="I75">
        <f t="shared" ref="I75:I109" si="12">_xlfn.CEILING.MATH((H75*$I$4*(1+_xlfn.FLOOR.MATH(H75/10)*$I$6))^($I$5)+1)</f>
        <v>2989442</v>
      </c>
      <c r="J75">
        <f>SUM($I$10:I75)</f>
        <v>41130080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 s="12">
        <f t="shared" si="11"/>
        <v>7970.16</v>
      </c>
      <c r="D76">
        <f>SUM($C$5:C76)</f>
        <v>148695.91241895079</v>
      </c>
      <c r="H76">
        <v>66</v>
      </c>
      <c r="I76">
        <f t="shared" si="12"/>
        <v>3082133</v>
      </c>
      <c r="J76">
        <f>SUM($I$10:I76)</f>
        <v>44212213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 s="12">
        <f t="shared" si="11"/>
        <v>8035.5408496732025</v>
      </c>
      <c r="D77">
        <f>SUM($C$5:C77)</f>
        <v>156731.453268624</v>
      </c>
      <c r="H77">
        <v>67</v>
      </c>
      <c r="I77">
        <f t="shared" si="12"/>
        <v>3176238</v>
      </c>
      <c r="J77">
        <f>SUM($I$10:I77)</f>
        <v>47388451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 s="12">
        <f t="shared" si="11"/>
        <v>8088.4863999999998</v>
      </c>
      <c r="D78">
        <f>SUM($C$5:C78)</f>
        <v>164819.93966862399</v>
      </c>
      <c r="H78">
        <v>68</v>
      </c>
      <c r="I78">
        <f t="shared" si="12"/>
        <v>3271759</v>
      </c>
      <c r="J78">
        <f>SUM($I$10:I78)</f>
        <v>50660210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 s="12">
        <f t="shared" si="11"/>
        <v>8142.2476489028213</v>
      </c>
      <c r="D79">
        <f>SUM($C$5:C79)</f>
        <v>172962.18731752681</v>
      </c>
      <c r="H79">
        <v>69</v>
      </c>
      <c r="I79">
        <f t="shared" si="12"/>
        <v>3368695</v>
      </c>
      <c r="J79">
        <f>SUM($I$10:I79)</f>
        <v>54028905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 s="12">
        <f t="shared" si="11"/>
        <v>8196.7757296466971</v>
      </c>
      <c r="D80">
        <f>SUM($C$5:C80)</f>
        <v>181158.96304717351</v>
      </c>
      <c r="H80">
        <v>70</v>
      </c>
      <c r="I80">
        <f t="shared" si="12"/>
        <v>4648337</v>
      </c>
      <c r="J80">
        <f>SUM($I$10:I80)</f>
        <v>58677242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 s="12">
        <f t="shared" si="11"/>
        <v>8252.0271084337346</v>
      </c>
      <c r="D81">
        <f>SUM($C$5:C81)</f>
        <v>189410.99015560726</v>
      </c>
      <c r="H81">
        <v>71</v>
      </c>
      <c r="I81">
        <f t="shared" si="12"/>
        <v>4782096</v>
      </c>
      <c r="J81">
        <f>SUM($I$10:I81)</f>
        <v>63459338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 s="12">
        <f t="shared" si="11"/>
        <v>8307.9586410635147</v>
      </c>
      <c r="D82">
        <f>SUM($C$5:C82)</f>
        <v>197718.94879667077</v>
      </c>
      <c r="H82">
        <v>72</v>
      </c>
      <c r="I82">
        <f t="shared" si="12"/>
        <v>4917751</v>
      </c>
      <c r="J82">
        <f>SUM($I$10:I82)</f>
        <v>68377089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 s="12">
        <f t="shared" si="11"/>
        <v>8364.5318840579712</v>
      </c>
      <c r="D83">
        <f>SUM($C$5:C83)</f>
        <v>206083.48068072874</v>
      </c>
      <c r="H83">
        <v>73</v>
      </c>
      <c r="I83">
        <f t="shared" si="12"/>
        <v>5055304</v>
      </c>
      <c r="J83">
        <f>SUM($I$10:I83)</f>
        <v>73432393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 s="12">
        <f t="shared" si="11"/>
        <v>8409.75</v>
      </c>
      <c r="D84">
        <f>SUM($C$5:C84)</f>
        <v>214493.23068072874</v>
      </c>
      <c r="H84">
        <v>74</v>
      </c>
      <c r="I84">
        <f t="shared" si="12"/>
        <v>5194754</v>
      </c>
      <c r="J84">
        <f>SUM($I$10:I84)</f>
        <v>78627147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 s="12">
        <f t="shared" si="11"/>
        <v>10934.450488145048</v>
      </c>
      <c r="D85">
        <f>SUM($C$5:C85)</f>
        <v>225427.68116887379</v>
      </c>
      <c r="H85">
        <v>75</v>
      </c>
      <c r="I85">
        <f t="shared" si="12"/>
        <v>5336101</v>
      </c>
      <c r="J85">
        <f>SUM($I$10:I85)</f>
        <v>83963248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 s="12">
        <f t="shared" si="11"/>
        <v>11009.898630136986</v>
      </c>
      <c r="D86">
        <f>SUM($C$5:C86)</f>
        <v>236437.57979901077</v>
      </c>
      <c r="H86">
        <v>76</v>
      </c>
      <c r="I86">
        <f t="shared" si="12"/>
        <v>5479346</v>
      </c>
      <c r="J86">
        <f>SUM($I$10:I86)</f>
        <v>89442594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 s="12">
        <f t="shared" si="11"/>
        <v>11071.103494623656</v>
      </c>
      <c r="D87">
        <f>SUM($C$5:C87)</f>
        <v>247508.68329363441</v>
      </c>
      <c r="H87">
        <v>77</v>
      </c>
      <c r="I87">
        <f t="shared" si="12"/>
        <v>5624488</v>
      </c>
      <c r="J87">
        <f>SUM($I$10:I87)</f>
        <v>95067082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 s="12">
        <f t="shared" si="11"/>
        <v>11133.279683377308</v>
      </c>
      <c r="D88">
        <f>SUM($C$5:C88)</f>
        <v>258641.96297701172</v>
      </c>
      <c r="H88">
        <v>78</v>
      </c>
      <c r="I88">
        <f t="shared" si="12"/>
        <v>5771527</v>
      </c>
      <c r="J88">
        <f>SUM($I$10:I88)</f>
        <v>100838609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 s="12">
        <f t="shared" si="11"/>
        <v>11210.896238651103</v>
      </c>
      <c r="D89">
        <f>SUM($C$5:C89)</f>
        <v>269852.85921566281</v>
      </c>
      <c r="H89">
        <v>79</v>
      </c>
      <c r="I89">
        <f t="shared" si="12"/>
        <v>5920464</v>
      </c>
      <c r="J89">
        <f>SUM($I$10:I89)</f>
        <v>106759073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 s="12">
        <f t="shared" si="11"/>
        <v>11274.68280254777</v>
      </c>
      <c r="D90">
        <f>SUM($C$5:C90)</f>
        <v>281127.54201821057</v>
      </c>
      <c r="H90">
        <v>80</v>
      </c>
      <c r="I90">
        <f t="shared" si="12"/>
        <v>7840001</v>
      </c>
      <c r="J90">
        <f>SUM($I$10:I90)</f>
        <v>114599074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 s="12">
        <f t="shared" si="11"/>
        <v>11339.300375469336</v>
      </c>
      <c r="D91">
        <f>SUM($C$5:C91)</f>
        <v>292466.84239367989</v>
      </c>
      <c r="H91">
        <v>81</v>
      </c>
      <c r="I91">
        <f t="shared" si="12"/>
        <v>8037226</v>
      </c>
      <c r="J91">
        <f>SUM($I$10:I91)</f>
        <v>122636300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 s="12">
        <f t="shared" si="11"/>
        <v>11404.706027060271</v>
      </c>
      <c r="D92">
        <f>SUM($C$5:C92)</f>
        <v>303871.54842074018</v>
      </c>
      <c r="H92">
        <v>82</v>
      </c>
      <c r="I92">
        <f t="shared" si="12"/>
        <v>8236901</v>
      </c>
      <c r="J92">
        <f>SUM($I$10:I92)</f>
        <v>130873201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 s="12">
        <f t="shared" si="11"/>
        <v>11470.859733978235</v>
      </c>
      <c r="D93">
        <f>SUM($C$5:C93)</f>
        <v>315342.4081547184</v>
      </c>
      <c r="H93">
        <v>83</v>
      </c>
      <c r="I93">
        <f t="shared" si="12"/>
        <v>8439026</v>
      </c>
      <c r="J93">
        <f>SUM($I$10:I93)</f>
        <v>139312227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 s="12">
        <f t="shared" si="11"/>
        <v>11537.724137931034</v>
      </c>
      <c r="D94">
        <f>SUM($C$5:C94)</f>
        <v>326880.13229264942</v>
      </c>
      <c r="H94">
        <v>84</v>
      </c>
      <c r="I94">
        <f t="shared" si="12"/>
        <v>8643601</v>
      </c>
      <c r="J94">
        <f>SUM($I$10:I94)</f>
        <v>147955828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 s="12">
        <f t="shared" si="11"/>
        <v>14557.643274853801</v>
      </c>
      <c r="D95">
        <f>SUM($C$5:C95)</f>
        <v>341437.77556750324</v>
      </c>
      <c r="H95">
        <v>85</v>
      </c>
      <c r="I95">
        <f t="shared" si="12"/>
        <v>8850626</v>
      </c>
      <c r="J95">
        <f>SUM($I$10:I95)</f>
        <v>156806454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 s="12">
        <f t="shared" si="11"/>
        <v>14626.341379310345</v>
      </c>
      <c r="D96">
        <f>SUM($C$5:C96)</f>
        <v>356064.11694681359</v>
      </c>
      <c r="H96">
        <v>86</v>
      </c>
      <c r="I96">
        <f t="shared" si="12"/>
        <v>9060101</v>
      </c>
      <c r="J96">
        <f>SUM($I$10:I96)</f>
        <v>165866555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 s="12">
        <f t="shared" si="11"/>
        <v>14712.807692307691</v>
      </c>
      <c r="D97">
        <f>SUM($C$5:C97)</f>
        <v>370776.92463912128</v>
      </c>
      <c r="H97">
        <v>87</v>
      </c>
      <c r="I97">
        <f t="shared" si="12"/>
        <v>9272026</v>
      </c>
      <c r="J97">
        <f>SUM($I$10:I97)</f>
        <v>175138581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 s="12">
        <f t="shared" si="11"/>
        <v>14800.001113585746</v>
      </c>
      <c r="D98">
        <f>SUM($C$5:C98)</f>
        <v>385576.925752707</v>
      </c>
      <c r="H98">
        <v>88</v>
      </c>
      <c r="I98">
        <f t="shared" si="12"/>
        <v>9486401</v>
      </c>
      <c r="J98">
        <f>SUM($I$10:I98)</f>
        <v>184624982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 s="12">
        <f t="shared" si="11"/>
        <v>14871.580503833517</v>
      </c>
      <c r="D99">
        <f>SUM($C$5:C99)</f>
        <v>400448.50625654054</v>
      </c>
      <c r="H99">
        <v>89</v>
      </c>
      <c r="I99">
        <f t="shared" si="12"/>
        <v>9703226</v>
      </c>
      <c r="J99">
        <f>SUM($I$10:I99)</f>
        <v>194328208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 s="12">
        <f t="shared" si="11"/>
        <v>14960.277238403452</v>
      </c>
      <c r="D100">
        <f>SUM($C$5:C100)</f>
        <v>415408.78349494399</v>
      </c>
      <c r="H100">
        <v>90</v>
      </c>
      <c r="I100">
        <f t="shared" si="12"/>
        <v>12446785</v>
      </c>
      <c r="J100">
        <f>SUM($I$10:I100)</f>
        <v>206774993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 s="12">
        <f t="shared" si="11"/>
        <v>15033.626326963906</v>
      </c>
      <c r="D101">
        <f>SUM($C$5:C101)</f>
        <v>430442.40982190787</v>
      </c>
      <c r="H101">
        <v>91</v>
      </c>
      <c r="I101">
        <f t="shared" si="12"/>
        <v>12724917</v>
      </c>
      <c r="J101">
        <f>SUM($I$10:I101)</f>
        <v>219499910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 s="12">
        <f t="shared" si="11"/>
        <v>15107.886102403343</v>
      </c>
      <c r="D102">
        <f>SUM($C$5:C102)</f>
        <v>445550.29592431121</v>
      </c>
      <c r="H102">
        <v>92</v>
      </c>
      <c r="I102">
        <f t="shared" si="12"/>
        <v>13006122</v>
      </c>
      <c r="J102">
        <f>SUM($I$10:I102)</f>
        <v>232506032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 s="12">
        <f t="shared" si="11"/>
        <v>15183.01646090535</v>
      </c>
      <c r="D103">
        <f>SUM($C$5:C103)</f>
        <v>460733.31238521659</v>
      </c>
      <c r="H103">
        <v>93</v>
      </c>
      <c r="I103">
        <f t="shared" si="12"/>
        <v>13290401</v>
      </c>
      <c r="J103">
        <f>SUM($I$10:I103)</f>
        <v>245796433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 s="12">
        <f t="shared" si="11"/>
        <v>15258.976697061804</v>
      </c>
      <c r="D104">
        <f>SUM($C$5:C104)</f>
        <v>475992.28908227838</v>
      </c>
      <c r="H104">
        <v>94</v>
      </c>
      <c r="I104">
        <f t="shared" si="12"/>
        <v>13577753</v>
      </c>
      <c r="J104">
        <f>SUM($I$10:I104)</f>
        <v>259374186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13868177</v>
      </c>
      <c r="J105">
        <f>SUM($I$10:I105)</f>
        <v>273242363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14161676</v>
      </c>
      <c r="J106">
        <f>SUM($I$10:I106)</f>
        <v>287404039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14458247</v>
      </c>
      <c r="J107">
        <f>SUM($I$10:I107)</f>
        <v>301862286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14757892</v>
      </c>
      <c r="J108">
        <f>SUM($I$10:I108)</f>
        <v>316620178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15060610</v>
      </c>
      <c r="J109">
        <f>SUM($I$10:I109)</f>
        <v>331680788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M65"/>
  <sheetViews>
    <sheetView topLeftCell="A16" zoomScaleNormal="100" workbookViewId="0">
      <selection activeCell="E54" sqref="E54"/>
    </sheetView>
  </sheetViews>
  <sheetFormatPr defaultRowHeight="15" x14ac:dyDescent="0.25"/>
  <cols>
    <col min="1" max="1" width="10.5703125" bestFit="1" customWidth="1"/>
    <col min="2" max="2" width="16.140625" style="1" bestFit="1" customWidth="1"/>
    <col min="3" max="3" width="12.140625" bestFit="1" customWidth="1"/>
    <col min="4" max="4" width="16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13" x14ac:dyDescent="0.25">
      <c r="A1" s="1" t="s">
        <v>540</v>
      </c>
    </row>
    <row r="2" spans="1:13" x14ac:dyDescent="0.25">
      <c r="A2" s="1"/>
    </row>
    <row r="3" spans="1:13" x14ac:dyDescent="0.25">
      <c r="A3" s="1"/>
      <c r="B3" s="1" t="s">
        <v>858</v>
      </c>
      <c r="C3">
        <f>SUM('XP Chart'!H10:H110)</f>
        <v>5050</v>
      </c>
    </row>
    <row r="4" spans="1:13" x14ac:dyDescent="0.25">
      <c r="A4" s="1"/>
      <c r="B4" s="1" t="s">
        <v>859</v>
      </c>
      <c r="C4">
        <f>SUM(HeroTree!E8:E59)</f>
        <v>2133</v>
      </c>
    </row>
    <row r="5" spans="1:13" x14ac:dyDescent="0.25">
      <c r="A5" s="1"/>
      <c r="B5" s="1" t="s">
        <v>860</v>
      </c>
      <c r="C5">
        <f>C3-C4</f>
        <v>2917</v>
      </c>
    </row>
    <row r="6" spans="1:13" x14ac:dyDescent="0.25">
      <c r="A6" s="1"/>
    </row>
    <row r="7" spans="1:13" s="1" customFormat="1" x14ac:dyDescent="0.25">
      <c r="C7" s="1" t="s">
        <v>0</v>
      </c>
      <c r="D7" s="1" t="s">
        <v>40</v>
      </c>
      <c r="E7" s="1" t="s">
        <v>742</v>
      </c>
      <c r="F7" s="1" t="s">
        <v>568</v>
      </c>
      <c r="G7" s="1" t="s">
        <v>557</v>
      </c>
    </row>
    <row r="8" spans="1:13" s="9" customFormat="1" x14ac:dyDescent="0.25">
      <c r="B8" s="21" t="s">
        <v>936</v>
      </c>
      <c r="C8" s="9" t="s">
        <v>946</v>
      </c>
      <c r="D8" s="9" t="s">
        <v>948</v>
      </c>
      <c r="E8" s="9">
        <v>1</v>
      </c>
      <c r="G8" s="9" t="s">
        <v>965</v>
      </c>
    </row>
    <row r="9" spans="1:13" s="1" customFormat="1" x14ac:dyDescent="0.25"/>
    <row r="10" spans="1:13" x14ac:dyDescent="0.25">
      <c r="B10" s="29" t="s">
        <v>461</v>
      </c>
      <c r="C10" t="s">
        <v>910</v>
      </c>
      <c r="D10" t="s">
        <v>547</v>
      </c>
      <c r="E10">
        <v>5</v>
      </c>
      <c r="F10" s="9" t="s">
        <v>935</v>
      </c>
      <c r="G10" t="s">
        <v>558</v>
      </c>
      <c r="I10" s="27"/>
      <c r="M10" s="8"/>
    </row>
    <row r="11" spans="1:13" x14ac:dyDescent="0.25">
      <c r="B11" s="29"/>
      <c r="C11" t="s">
        <v>908</v>
      </c>
      <c r="D11" t="s">
        <v>548</v>
      </c>
      <c r="E11">
        <v>7</v>
      </c>
      <c r="F11" s="9" t="s">
        <v>935</v>
      </c>
      <c r="G11" t="s">
        <v>559</v>
      </c>
      <c r="I11" s="27"/>
      <c r="M11" s="8"/>
    </row>
    <row r="12" spans="1:13" x14ac:dyDescent="0.25">
      <c r="B12" s="29"/>
      <c r="C12" t="s">
        <v>909</v>
      </c>
      <c r="D12" t="s">
        <v>549</v>
      </c>
      <c r="E12">
        <v>7</v>
      </c>
      <c r="F12" s="9" t="s">
        <v>935</v>
      </c>
      <c r="G12" t="s">
        <v>560</v>
      </c>
      <c r="I12" s="27"/>
      <c r="M12" s="8"/>
    </row>
    <row r="13" spans="1:13" x14ac:dyDescent="0.25">
      <c r="B13" s="29"/>
      <c r="C13" t="s">
        <v>541</v>
      </c>
      <c r="D13" t="s">
        <v>550</v>
      </c>
      <c r="E13">
        <v>7</v>
      </c>
      <c r="F13" s="9" t="s">
        <v>935</v>
      </c>
      <c r="G13" t="s">
        <v>561</v>
      </c>
      <c r="I13" s="27"/>
      <c r="M13" s="8"/>
    </row>
    <row r="14" spans="1:13" x14ac:dyDescent="0.25">
      <c r="B14" s="29"/>
      <c r="C14" t="s">
        <v>542</v>
      </c>
      <c r="D14" t="s">
        <v>551</v>
      </c>
      <c r="E14">
        <v>20</v>
      </c>
      <c r="F14" t="s">
        <v>569</v>
      </c>
      <c r="G14" t="s">
        <v>562</v>
      </c>
      <c r="I14" s="27"/>
    </row>
    <row r="15" spans="1:13" x14ac:dyDescent="0.25">
      <c r="B15" s="29"/>
      <c r="C15" t="s">
        <v>911</v>
      </c>
      <c r="D15" t="s">
        <v>552</v>
      </c>
      <c r="E15">
        <v>100</v>
      </c>
      <c r="F15" t="s">
        <v>542</v>
      </c>
      <c r="G15" t="s">
        <v>563</v>
      </c>
      <c r="I15" s="27"/>
    </row>
    <row r="16" spans="1:13" x14ac:dyDescent="0.25">
      <c r="B16" s="29"/>
      <c r="C16" t="s">
        <v>543</v>
      </c>
      <c r="D16" t="s">
        <v>553</v>
      </c>
      <c r="E16">
        <v>100</v>
      </c>
      <c r="F16" t="s">
        <v>542</v>
      </c>
      <c r="G16" t="s">
        <v>564</v>
      </c>
      <c r="I16" s="27"/>
    </row>
    <row r="17" spans="2:9" x14ac:dyDescent="0.25">
      <c r="B17" s="29"/>
      <c r="C17" t="s">
        <v>544</v>
      </c>
      <c r="D17" t="s">
        <v>554</v>
      </c>
      <c r="E17">
        <v>100</v>
      </c>
      <c r="F17" t="s">
        <v>542</v>
      </c>
      <c r="G17" t="s">
        <v>565</v>
      </c>
      <c r="I17" s="27"/>
    </row>
    <row r="18" spans="2:9" x14ac:dyDescent="0.25">
      <c r="B18" s="29"/>
      <c r="C18" t="s">
        <v>545</v>
      </c>
      <c r="D18" t="s">
        <v>555</v>
      </c>
      <c r="E18">
        <v>100</v>
      </c>
      <c r="F18" t="s">
        <v>542</v>
      </c>
      <c r="G18" t="s">
        <v>566</v>
      </c>
      <c r="I18" s="27"/>
    </row>
    <row r="19" spans="2:9" x14ac:dyDescent="0.25">
      <c r="B19" s="29"/>
      <c r="C19" t="s">
        <v>546</v>
      </c>
      <c r="D19" t="s">
        <v>556</v>
      </c>
      <c r="E19">
        <v>300</v>
      </c>
      <c r="F19" t="s">
        <v>570</v>
      </c>
      <c r="G19" t="s">
        <v>567</v>
      </c>
      <c r="I19" s="27"/>
    </row>
    <row r="21" spans="2:9" x14ac:dyDescent="0.25">
      <c r="B21" s="29" t="s">
        <v>937</v>
      </c>
      <c r="C21" t="s">
        <v>912</v>
      </c>
      <c r="D21" t="s">
        <v>863</v>
      </c>
      <c r="E21">
        <v>2</v>
      </c>
      <c r="F21" s="9" t="s">
        <v>935</v>
      </c>
      <c r="G21" s="8" t="s">
        <v>993</v>
      </c>
      <c r="I21" s="27"/>
    </row>
    <row r="22" spans="2:9" x14ac:dyDescent="0.25">
      <c r="B22" s="29"/>
      <c r="C22" t="s">
        <v>913</v>
      </c>
      <c r="D22" t="s">
        <v>861</v>
      </c>
      <c r="E22">
        <v>3</v>
      </c>
      <c r="F22" t="s">
        <v>912</v>
      </c>
      <c r="G22" s="8" t="s">
        <v>967</v>
      </c>
      <c r="I22" s="27"/>
    </row>
    <row r="23" spans="2:9" x14ac:dyDescent="0.25">
      <c r="B23" s="29"/>
      <c r="C23" t="s">
        <v>914</v>
      </c>
      <c r="D23" t="s">
        <v>864</v>
      </c>
      <c r="E23">
        <v>3</v>
      </c>
      <c r="F23" t="s">
        <v>912</v>
      </c>
      <c r="G23" s="8" t="s">
        <v>966</v>
      </c>
      <c r="I23" s="27"/>
    </row>
    <row r="24" spans="2:9" x14ac:dyDescent="0.25">
      <c r="B24" s="29"/>
      <c r="C24" t="s">
        <v>915</v>
      </c>
      <c r="D24" t="s">
        <v>865</v>
      </c>
      <c r="E24">
        <v>3</v>
      </c>
      <c r="F24" t="s">
        <v>912</v>
      </c>
      <c r="G24" s="8" t="s">
        <v>968</v>
      </c>
      <c r="I24" s="27"/>
    </row>
    <row r="25" spans="2:9" x14ac:dyDescent="0.25">
      <c r="B25" s="29"/>
      <c r="C25" t="s">
        <v>916</v>
      </c>
      <c r="D25" t="s">
        <v>573</v>
      </c>
      <c r="E25">
        <v>3</v>
      </c>
      <c r="F25" t="s">
        <v>912</v>
      </c>
      <c r="G25" s="8" t="s">
        <v>969</v>
      </c>
      <c r="I25" s="27"/>
    </row>
    <row r="26" spans="2:9" x14ac:dyDescent="0.25">
      <c r="B26" s="29"/>
      <c r="C26" t="s">
        <v>917</v>
      </c>
      <c r="D26" t="s">
        <v>866</v>
      </c>
      <c r="E26">
        <v>3</v>
      </c>
      <c r="F26" t="s">
        <v>912</v>
      </c>
      <c r="G26" s="8" t="s">
        <v>974</v>
      </c>
      <c r="I26" s="27"/>
    </row>
    <row r="27" spans="2:9" x14ac:dyDescent="0.25">
      <c r="B27" s="29"/>
      <c r="C27" t="s">
        <v>989</v>
      </c>
      <c r="D27" t="s">
        <v>991</v>
      </c>
      <c r="E27">
        <v>3</v>
      </c>
      <c r="F27" t="s">
        <v>912</v>
      </c>
      <c r="G27" s="8" t="s">
        <v>992</v>
      </c>
      <c r="I27" s="27"/>
    </row>
    <row r="28" spans="2:9" x14ac:dyDescent="0.25">
      <c r="B28" s="29"/>
      <c r="C28" t="s">
        <v>918</v>
      </c>
      <c r="D28" t="s">
        <v>571</v>
      </c>
      <c r="E28">
        <v>3</v>
      </c>
      <c r="F28" t="s">
        <v>912</v>
      </c>
      <c r="G28" s="8" t="s">
        <v>970</v>
      </c>
      <c r="I28" s="27"/>
    </row>
    <row r="29" spans="2:9" x14ac:dyDescent="0.25">
      <c r="B29" s="29"/>
      <c r="C29" t="s">
        <v>919</v>
      </c>
      <c r="D29" t="s">
        <v>862</v>
      </c>
      <c r="E29">
        <v>7</v>
      </c>
      <c r="F29" t="s">
        <v>912</v>
      </c>
      <c r="G29" s="8" t="s">
        <v>971</v>
      </c>
      <c r="I29" s="27"/>
    </row>
    <row r="30" spans="2:9" x14ac:dyDescent="0.25">
      <c r="B30" s="29"/>
      <c r="C30" t="s">
        <v>920</v>
      </c>
      <c r="D30" t="s">
        <v>867</v>
      </c>
      <c r="E30">
        <v>7</v>
      </c>
      <c r="F30" t="s">
        <v>912</v>
      </c>
      <c r="G30" s="8" t="s">
        <v>972</v>
      </c>
      <c r="I30" s="27"/>
    </row>
    <row r="31" spans="2:9" x14ac:dyDescent="0.25">
      <c r="B31" s="29"/>
      <c r="C31" t="s">
        <v>921</v>
      </c>
      <c r="D31" t="s">
        <v>868</v>
      </c>
      <c r="E31">
        <v>7</v>
      </c>
      <c r="F31" t="s">
        <v>912</v>
      </c>
      <c r="G31" s="8" t="s">
        <v>973</v>
      </c>
    </row>
    <row r="32" spans="2:9" x14ac:dyDescent="0.25">
      <c r="B32" s="29"/>
      <c r="C32" t="s">
        <v>922</v>
      </c>
      <c r="D32" t="s">
        <v>869</v>
      </c>
      <c r="E32">
        <v>15</v>
      </c>
      <c r="F32" t="s">
        <v>912</v>
      </c>
      <c r="G32" s="8" t="s">
        <v>975</v>
      </c>
    </row>
    <row r="33" spans="2:7" x14ac:dyDescent="0.25">
      <c r="B33" s="29"/>
      <c r="C33" t="s">
        <v>923</v>
      </c>
      <c r="D33" t="s">
        <v>870</v>
      </c>
      <c r="E33">
        <v>30</v>
      </c>
      <c r="F33" t="s">
        <v>913</v>
      </c>
      <c r="G33" s="8" t="s">
        <v>976</v>
      </c>
    </row>
    <row r="34" spans="2:7" x14ac:dyDescent="0.25">
      <c r="B34" s="29"/>
      <c r="C34" t="s">
        <v>924</v>
      </c>
      <c r="D34" t="s">
        <v>871</v>
      </c>
      <c r="E34">
        <v>30</v>
      </c>
      <c r="F34" t="s">
        <v>914</v>
      </c>
      <c r="G34" s="8" t="s">
        <v>977</v>
      </c>
    </row>
    <row r="35" spans="2:7" x14ac:dyDescent="0.25">
      <c r="B35" s="29"/>
      <c r="C35" t="s">
        <v>925</v>
      </c>
      <c r="D35" t="s">
        <v>872</v>
      </c>
      <c r="E35">
        <v>30</v>
      </c>
      <c r="F35" t="s">
        <v>915</v>
      </c>
      <c r="G35" s="8" t="s">
        <v>978</v>
      </c>
    </row>
    <row r="36" spans="2:7" x14ac:dyDescent="0.25">
      <c r="B36" s="29"/>
      <c r="C36" t="s">
        <v>926</v>
      </c>
      <c r="D36" t="s">
        <v>574</v>
      </c>
      <c r="E36">
        <v>30</v>
      </c>
      <c r="F36" t="s">
        <v>916</v>
      </c>
      <c r="G36" s="8" t="s">
        <v>979</v>
      </c>
    </row>
    <row r="37" spans="2:7" x14ac:dyDescent="0.25">
      <c r="B37" s="29"/>
      <c r="C37" t="s">
        <v>927</v>
      </c>
      <c r="D37" t="s">
        <v>873</v>
      </c>
      <c r="E37">
        <v>30</v>
      </c>
      <c r="F37" t="s">
        <v>917</v>
      </c>
      <c r="G37" s="8" t="s">
        <v>980</v>
      </c>
    </row>
    <row r="38" spans="2:7" x14ac:dyDescent="0.25">
      <c r="B38" s="29"/>
      <c r="C38" t="s">
        <v>987</v>
      </c>
      <c r="D38" t="s">
        <v>988</v>
      </c>
      <c r="E38">
        <v>30</v>
      </c>
      <c r="F38" t="s">
        <v>989</v>
      </c>
      <c r="G38" s="8" t="s">
        <v>990</v>
      </c>
    </row>
    <row r="39" spans="2:7" x14ac:dyDescent="0.25">
      <c r="B39" s="29"/>
      <c r="C39" t="s">
        <v>928</v>
      </c>
      <c r="D39" t="s">
        <v>575</v>
      </c>
      <c r="E39">
        <v>30</v>
      </c>
      <c r="F39" t="s">
        <v>918</v>
      </c>
      <c r="G39" s="8" t="s">
        <v>970</v>
      </c>
    </row>
    <row r="40" spans="2:7" x14ac:dyDescent="0.25">
      <c r="B40" s="29"/>
      <c r="C40" t="s">
        <v>929</v>
      </c>
      <c r="D40" t="s">
        <v>874</v>
      </c>
      <c r="E40">
        <v>35</v>
      </c>
      <c r="F40" t="s">
        <v>919</v>
      </c>
      <c r="G40" s="8" t="s">
        <v>981</v>
      </c>
    </row>
    <row r="41" spans="2:7" x14ac:dyDescent="0.25">
      <c r="B41" s="29"/>
      <c r="C41" t="s">
        <v>930</v>
      </c>
      <c r="D41" t="s">
        <v>875</v>
      </c>
      <c r="E41">
        <v>35</v>
      </c>
      <c r="F41" t="s">
        <v>920</v>
      </c>
      <c r="G41" s="8" t="s">
        <v>982</v>
      </c>
    </row>
    <row r="42" spans="2:7" x14ac:dyDescent="0.25">
      <c r="B42" s="29"/>
      <c r="C42" t="s">
        <v>931</v>
      </c>
      <c r="D42" t="s">
        <v>876</v>
      </c>
      <c r="E42">
        <v>35</v>
      </c>
      <c r="F42" t="s">
        <v>921</v>
      </c>
      <c r="G42" s="8" t="s">
        <v>983</v>
      </c>
    </row>
    <row r="43" spans="2:7" x14ac:dyDescent="0.25">
      <c r="B43" s="29"/>
      <c r="C43" t="s">
        <v>938</v>
      </c>
      <c r="D43" t="s">
        <v>939</v>
      </c>
      <c r="E43">
        <v>70</v>
      </c>
      <c r="F43" t="s">
        <v>922</v>
      </c>
      <c r="G43" s="8" t="s">
        <v>984</v>
      </c>
    </row>
    <row r="45" spans="2:7" x14ac:dyDescent="0.25">
      <c r="B45" s="29" t="s">
        <v>935</v>
      </c>
      <c r="C45" t="s">
        <v>879</v>
      </c>
      <c r="D45" t="s">
        <v>879</v>
      </c>
      <c r="E45">
        <v>150</v>
      </c>
      <c r="F45" t="s">
        <v>947</v>
      </c>
      <c r="G45" t="s">
        <v>985</v>
      </c>
    </row>
    <row r="46" spans="2:7" x14ac:dyDescent="0.25">
      <c r="B46" s="29"/>
      <c r="C46" t="s">
        <v>932</v>
      </c>
      <c r="D46" t="s">
        <v>878</v>
      </c>
      <c r="E46">
        <v>50</v>
      </c>
      <c r="F46" t="s">
        <v>947</v>
      </c>
      <c r="G46" s="9" t="s">
        <v>942</v>
      </c>
    </row>
    <row r="47" spans="2:7" x14ac:dyDescent="0.25">
      <c r="B47" s="29"/>
      <c r="C47" t="s">
        <v>933</v>
      </c>
      <c r="D47" t="s">
        <v>880</v>
      </c>
      <c r="E47">
        <v>150</v>
      </c>
      <c r="F47" t="s">
        <v>932</v>
      </c>
      <c r="G47" s="9" t="s">
        <v>943</v>
      </c>
    </row>
    <row r="48" spans="2:7" x14ac:dyDescent="0.25">
      <c r="B48" s="29"/>
      <c r="C48" t="s">
        <v>947</v>
      </c>
      <c r="D48" t="s">
        <v>949</v>
      </c>
      <c r="E48">
        <v>12</v>
      </c>
      <c r="F48" s="9" t="s">
        <v>946</v>
      </c>
      <c r="G48" s="9" t="s">
        <v>950</v>
      </c>
    </row>
    <row r="49" spans="2:7" x14ac:dyDescent="0.25">
      <c r="B49" s="29"/>
      <c r="C49" t="s">
        <v>940</v>
      </c>
      <c r="D49" t="s">
        <v>945</v>
      </c>
      <c r="E49">
        <v>40</v>
      </c>
      <c r="F49" t="s">
        <v>947</v>
      </c>
      <c r="G49" t="s">
        <v>1013</v>
      </c>
    </row>
    <row r="50" spans="2:7" x14ac:dyDescent="0.25">
      <c r="B50" s="29"/>
      <c r="C50" t="s">
        <v>941</v>
      </c>
      <c r="D50" t="s">
        <v>944</v>
      </c>
      <c r="E50">
        <v>75</v>
      </c>
      <c r="F50" s="9" t="s">
        <v>940</v>
      </c>
      <c r="G50" t="s">
        <v>1014</v>
      </c>
    </row>
    <row r="51" spans="2:7" x14ac:dyDescent="0.25">
      <c r="B51" s="24"/>
      <c r="F51" s="9"/>
    </row>
    <row r="52" spans="2:7" x14ac:dyDescent="0.25">
      <c r="B52" s="29" t="s">
        <v>1188</v>
      </c>
      <c r="C52" t="s">
        <v>1138</v>
      </c>
      <c r="D52" t="s">
        <v>1141</v>
      </c>
      <c r="E52">
        <v>5</v>
      </c>
      <c r="F52" s="9" t="s">
        <v>946</v>
      </c>
      <c r="G52" s="9" t="s">
        <v>1144</v>
      </c>
    </row>
    <row r="53" spans="2:7" x14ac:dyDescent="0.25">
      <c r="B53" s="29"/>
      <c r="C53" t="s">
        <v>1139</v>
      </c>
      <c r="D53" t="s">
        <v>1142</v>
      </c>
      <c r="E53">
        <v>20</v>
      </c>
      <c r="F53" s="9" t="s">
        <v>1138</v>
      </c>
      <c r="G53" s="9" t="s">
        <v>1145</v>
      </c>
    </row>
    <row r="54" spans="2:7" x14ac:dyDescent="0.25">
      <c r="B54" s="29"/>
      <c r="C54" t="s">
        <v>1140</v>
      </c>
      <c r="D54" t="s">
        <v>1143</v>
      </c>
      <c r="E54">
        <v>20</v>
      </c>
      <c r="F54" s="9" t="s">
        <v>1138</v>
      </c>
      <c r="G54" s="9" t="s">
        <v>1146</v>
      </c>
    </row>
    <row r="55" spans="2:7" x14ac:dyDescent="0.25">
      <c r="B55" s="29"/>
      <c r="C55" t="s">
        <v>1184</v>
      </c>
      <c r="D55" t="s">
        <v>1186</v>
      </c>
      <c r="E55">
        <v>85</v>
      </c>
      <c r="F55" t="s">
        <v>1139</v>
      </c>
      <c r="G55" s="9" t="s">
        <v>1189</v>
      </c>
    </row>
    <row r="56" spans="2:7" x14ac:dyDescent="0.25">
      <c r="B56" s="29"/>
      <c r="C56" t="s">
        <v>1185</v>
      </c>
      <c r="D56" t="s">
        <v>1187</v>
      </c>
      <c r="E56">
        <v>85</v>
      </c>
      <c r="F56" t="s">
        <v>1140</v>
      </c>
      <c r="G56" s="9" t="s">
        <v>1190</v>
      </c>
    </row>
    <row r="58" spans="2:7" x14ac:dyDescent="0.25">
      <c r="B58" s="29" t="s">
        <v>877</v>
      </c>
      <c r="C58" t="s">
        <v>877</v>
      </c>
      <c r="D58" t="s">
        <v>934</v>
      </c>
      <c r="E58">
        <v>250</v>
      </c>
      <c r="F58" t="s">
        <v>935</v>
      </c>
      <c r="G58" t="s">
        <v>986</v>
      </c>
    </row>
    <row r="59" spans="2:7" x14ac:dyDescent="0.25">
      <c r="B59" s="29"/>
      <c r="D59" t="s">
        <v>577</v>
      </c>
    </row>
    <row r="63" spans="2:7" x14ac:dyDescent="0.25">
      <c r="G63" t="s">
        <v>994</v>
      </c>
    </row>
    <row r="64" spans="2:7" x14ac:dyDescent="0.25">
      <c r="G64" t="s">
        <v>995</v>
      </c>
    </row>
    <row r="65" spans="7:7" x14ac:dyDescent="0.25">
      <c r="G65" t="s">
        <v>996</v>
      </c>
    </row>
  </sheetData>
  <mergeCells count="7">
    <mergeCell ref="B58:B59"/>
    <mergeCell ref="B21:B43"/>
    <mergeCell ref="B45:B50"/>
    <mergeCell ref="I10:I19"/>
    <mergeCell ref="I21:I30"/>
    <mergeCell ref="B10:B19"/>
    <mergeCell ref="B52:B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401-3DAA-433E-A456-D69455BC7F6F}">
  <dimension ref="A1:G32"/>
  <sheetViews>
    <sheetView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140625" bestFit="1" customWidth="1"/>
    <col min="4" max="4" width="17" bestFit="1" customWidth="1"/>
    <col min="6" max="6" width="24.140625" customWidth="1"/>
    <col min="7" max="7" width="84.42578125" customWidth="1"/>
  </cols>
  <sheetData>
    <row r="1" spans="1:7" x14ac:dyDescent="0.25">
      <c r="A1" s="1" t="s">
        <v>578</v>
      </c>
    </row>
    <row r="3" spans="1:7" x14ac:dyDescent="0.25">
      <c r="B3" s="1" t="s">
        <v>858</v>
      </c>
      <c r="C3">
        <v>0</v>
      </c>
    </row>
    <row r="4" spans="1:7" x14ac:dyDescent="0.25">
      <c r="B4" s="1" t="s">
        <v>859</v>
      </c>
      <c r="C4">
        <f>SUM(PlayerTree!E9:E38)</f>
        <v>1</v>
      </c>
    </row>
    <row r="5" spans="1:7" x14ac:dyDescent="0.25">
      <c r="B5" s="1" t="s">
        <v>860</v>
      </c>
      <c r="C5">
        <f>C3-C4</f>
        <v>-1</v>
      </c>
    </row>
    <row r="7" spans="1:7" x14ac:dyDescent="0.25">
      <c r="B7" s="1"/>
      <c r="C7" s="1" t="s">
        <v>0</v>
      </c>
      <c r="D7" s="1" t="s">
        <v>40</v>
      </c>
      <c r="E7" s="1" t="s">
        <v>742</v>
      </c>
      <c r="F7" s="1" t="s">
        <v>568</v>
      </c>
      <c r="G7" s="1" t="s">
        <v>557</v>
      </c>
    </row>
    <row r="9" spans="1:7" x14ac:dyDescent="0.25">
      <c r="C9" t="s">
        <v>1015</v>
      </c>
      <c r="D9">
        <v>14</v>
      </c>
      <c r="E9">
        <v>1</v>
      </c>
      <c r="G9" t="s">
        <v>881</v>
      </c>
    </row>
    <row r="11" spans="1:7" x14ac:dyDescent="0.25">
      <c r="D11" t="s">
        <v>882</v>
      </c>
      <c r="G11" t="s">
        <v>883</v>
      </c>
    </row>
    <row r="12" spans="1:7" x14ac:dyDescent="0.25">
      <c r="D12" t="s">
        <v>884</v>
      </c>
      <c r="G12" t="s">
        <v>885</v>
      </c>
    </row>
    <row r="13" spans="1:7" x14ac:dyDescent="0.25">
      <c r="D13" t="s">
        <v>886</v>
      </c>
      <c r="G13" t="s">
        <v>887</v>
      </c>
    </row>
    <row r="15" spans="1:7" x14ac:dyDescent="0.25">
      <c r="D15" t="s">
        <v>888</v>
      </c>
      <c r="G15" t="s">
        <v>889</v>
      </c>
    </row>
    <row r="16" spans="1:7" x14ac:dyDescent="0.25">
      <c r="D16" t="s">
        <v>576</v>
      </c>
      <c r="G16" t="s">
        <v>572</v>
      </c>
    </row>
    <row r="17" spans="4:7" x14ac:dyDescent="0.25">
      <c r="D17" t="s">
        <v>904</v>
      </c>
      <c r="G17" t="s">
        <v>905</v>
      </c>
    </row>
    <row r="18" spans="4:7" x14ac:dyDescent="0.25">
      <c r="D18" t="s">
        <v>907</v>
      </c>
      <c r="G18" t="s">
        <v>906</v>
      </c>
    </row>
    <row r="20" spans="4:7" x14ac:dyDescent="0.25">
      <c r="D20" t="s">
        <v>891</v>
      </c>
      <c r="G20" t="s">
        <v>890</v>
      </c>
    </row>
    <row r="21" spans="4:7" x14ac:dyDescent="0.25">
      <c r="D21" t="s">
        <v>891</v>
      </c>
      <c r="G21" t="s">
        <v>893</v>
      </c>
    </row>
    <row r="22" spans="4:7" x14ac:dyDescent="0.25">
      <c r="D22" t="s">
        <v>891</v>
      </c>
      <c r="G22" t="s">
        <v>892</v>
      </c>
    </row>
    <row r="24" spans="4:7" x14ac:dyDescent="0.25">
      <c r="D24" t="s">
        <v>894</v>
      </c>
      <c r="G24" t="s">
        <v>896</v>
      </c>
    </row>
    <row r="25" spans="4:7" x14ac:dyDescent="0.25">
      <c r="D25" t="s">
        <v>895</v>
      </c>
      <c r="G25" t="s">
        <v>897</v>
      </c>
    </row>
    <row r="26" spans="4:7" x14ac:dyDescent="0.25">
      <c r="D26" t="s">
        <v>898</v>
      </c>
      <c r="G26" t="s">
        <v>901</v>
      </c>
    </row>
    <row r="27" spans="4:7" x14ac:dyDescent="0.25">
      <c r="D27" t="s">
        <v>899</v>
      </c>
      <c r="G27" t="s">
        <v>902</v>
      </c>
    </row>
    <row r="28" spans="4:7" x14ac:dyDescent="0.25">
      <c r="D28" t="s">
        <v>900</v>
      </c>
      <c r="G28" t="s">
        <v>903</v>
      </c>
    </row>
    <row r="30" spans="4:7" x14ac:dyDescent="0.25">
      <c r="D30" t="s">
        <v>956</v>
      </c>
      <c r="G30" t="s">
        <v>955</v>
      </c>
    </row>
    <row r="31" spans="4:7" x14ac:dyDescent="0.25">
      <c r="D31" t="s">
        <v>957</v>
      </c>
      <c r="G31" t="s">
        <v>955</v>
      </c>
    </row>
    <row r="32" spans="4:7" x14ac:dyDescent="0.25">
      <c r="D32" t="s">
        <v>958</v>
      </c>
      <c r="G32" t="s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39</v>
      </c>
    </row>
    <row r="4" spans="2:6" x14ac:dyDescent="0.25">
      <c r="C4" t="s">
        <v>0</v>
      </c>
      <c r="D4" t="s">
        <v>40</v>
      </c>
      <c r="E4" t="s">
        <v>44</v>
      </c>
      <c r="F4" t="s">
        <v>45</v>
      </c>
    </row>
    <row r="5" spans="2:6" x14ac:dyDescent="0.25">
      <c r="C5">
        <v>0</v>
      </c>
      <c r="D5" t="s">
        <v>41</v>
      </c>
    </row>
    <row r="6" spans="2:6" x14ac:dyDescent="0.25">
      <c r="C6">
        <v>1</v>
      </c>
      <c r="D6" t="s">
        <v>42</v>
      </c>
      <c r="E6" t="s">
        <v>43</v>
      </c>
      <c r="F6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47</v>
      </c>
    </row>
    <row r="4" spans="2:4" x14ac:dyDescent="0.25">
      <c r="C4" t="s">
        <v>0</v>
      </c>
    </row>
    <row r="5" spans="2:4" x14ac:dyDescent="0.25">
      <c r="C5">
        <v>0</v>
      </c>
      <c r="D5" t="s">
        <v>41</v>
      </c>
    </row>
    <row r="6" spans="2:4" x14ac:dyDescent="0.25">
      <c r="C6">
        <v>1</v>
      </c>
      <c r="D6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zoomScale="90" zoomScaleNormal="90"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79.85546875" customWidth="1"/>
  </cols>
  <sheetData>
    <row r="2" spans="2:5" s="1" customFormat="1" x14ac:dyDescent="0.25">
      <c r="B2" s="1" t="s">
        <v>26</v>
      </c>
      <c r="C2" s="1" t="s">
        <v>767</v>
      </c>
      <c r="D2" s="1" t="s">
        <v>753</v>
      </c>
      <c r="E2" s="1" t="s">
        <v>209</v>
      </c>
    </row>
    <row r="3" spans="2:5" ht="18" x14ac:dyDescent="0.35">
      <c r="B3" t="s">
        <v>126</v>
      </c>
      <c r="C3" t="s">
        <v>764</v>
      </c>
      <c r="D3" t="s">
        <v>754</v>
      </c>
      <c r="E3" t="s">
        <v>752</v>
      </c>
    </row>
    <row r="4" spans="2:5" ht="18" x14ac:dyDescent="0.35">
      <c r="B4" t="s">
        <v>127</v>
      </c>
      <c r="C4" t="s">
        <v>769</v>
      </c>
      <c r="D4" t="s">
        <v>755</v>
      </c>
      <c r="E4" t="s">
        <v>765</v>
      </c>
    </row>
    <row r="5" spans="2:5" ht="18" x14ac:dyDescent="0.35">
      <c r="B5" t="s">
        <v>128</v>
      </c>
      <c r="C5" t="s">
        <v>768</v>
      </c>
      <c r="D5" t="s">
        <v>756</v>
      </c>
      <c r="E5" t="s">
        <v>766</v>
      </c>
    </row>
    <row r="6" spans="2:5" ht="18" x14ac:dyDescent="0.35">
      <c r="B6" t="s">
        <v>129</v>
      </c>
      <c r="D6" t="s">
        <v>757</v>
      </c>
    </row>
    <row r="7" spans="2:5" ht="18.75" x14ac:dyDescent="0.35">
      <c r="B7" t="s">
        <v>130</v>
      </c>
      <c r="D7" t="s">
        <v>758</v>
      </c>
      <c r="E7" s="11"/>
    </row>
    <row r="8" spans="2:5" ht="18" x14ac:dyDescent="0.35">
      <c r="B8" t="s">
        <v>131</v>
      </c>
      <c r="D8" t="s">
        <v>759</v>
      </c>
    </row>
    <row r="9" spans="2:5" ht="18" x14ac:dyDescent="0.35">
      <c r="B9" t="s">
        <v>132</v>
      </c>
      <c r="D9" t="s">
        <v>760</v>
      </c>
      <c r="E9" t="s">
        <v>793</v>
      </c>
    </row>
    <row r="10" spans="2:5" ht="18.75" x14ac:dyDescent="0.35">
      <c r="B10" t="s">
        <v>133</v>
      </c>
      <c r="D10" t="s">
        <v>761</v>
      </c>
      <c r="E10" t="s">
        <v>794</v>
      </c>
    </row>
    <row r="11" spans="2:5" ht="18" x14ac:dyDescent="0.35">
      <c r="B11" t="s">
        <v>134</v>
      </c>
      <c r="D11" t="s">
        <v>762</v>
      </c>
      <c r="E11" t="s">
        <v>796</v>
      </c>
    </row>
    <row r="12" spans="2:5" x14ac:dyDescent="0.25">
      <c r="B12" t="s">
        <v>135</v>
      </c>
      <c r="D12" t="s">
        <v>763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PlayerTree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2022-05-31T01:34:01Z</dcterms:modified>
</cp:coreProperties>
</file>