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BFB246FA-CEBD-4AAF-90EB-ADA99F658ADC}" xr6:coauthVersionLast="47" xr6:coauthVersionMax="47" xr10:uidLastSave="{00000000-0000-0000-0000-000000000000}"/>
  <bookViews>
    <workbookView xWindow="-120" yWindow="-120" windowWidth="29040" windowHeight="17520" tabRatio="657" firstSheet="2" activeTab="11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" i="7" l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P11" i="7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F6" i="7"/>
  <c r="F7" i="7"/>
  <c r="F8" i="7"/>
  <c r="F9" i="7"/>
  <c r="F10" i="7"/>
  <c r="F11" i="7"/>
  <c r="F12" i="7"/>
  <c r="F13" i="7"/>
  <c r="F14" i="7"/>
  <c r="F15" i="7"/>
  <c r="F5" i="7"/>
  <c r="C4" i="1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N10" i="7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92" i="7" l="1"/>
  <c r="C76" i="7"/>
  <c r="C60" i="7"/>
  <c r="C44" i="7"/>
  <c r="C28" i="7"/>
  <c r="C12" i="7"/>
  <c r="C52" i="7"/>
  <c r="C84" i="7"/>
  <c r="C20" i="7"/>
  <c r="C100" i="7"/>
  <c r="C36" i="7"/>
  <c r="C68" i="7"/>
  <c r="C5" i="1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<sst xmlns="http://schemas.openxmlformats.org/spreadsheetml/2006/main" count="1829" uniqueCount="1385">
  <si>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</si>
  <si>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</si>
  <si>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</si>
  <si>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</si>
  <si>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</si>
  <si>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</si>
  <si>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</si>
  <si>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</si>
  <si>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</si>
  <si>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</si>
  <si>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</si>
  <si>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</si>
  <si>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</si>
  <si>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</si>
  <si>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</si>
  <si>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</si>
  <si>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</si>
  <si>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</si>
  <si>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</si>
  <si>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</si>
  <si>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</si>
  <si>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</si>
  <si>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</si>
  <si>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</si>
  <si>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</si>
  <si>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</si>
  <si>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</si>
  <si>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</si>
  <si>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</si>
  <si>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</si>
  <si>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</si>
  <si>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</si>
  <si>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</si>
  <si>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</si>
  <si>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</si>
  <si>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</si>
  <si>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</si>
  <si>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</si>
  <si>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</si>
  <si>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</si>
  <si>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</si>
  <si>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</si>
  <si>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</si>
  <si>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</si>
  <si>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</si>
  <si>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</si>
  <si>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</si>
  <si>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</si>
  <si>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</si>
  <si>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</si>
  <si>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magic</t>
  </si>
  <si>
    <t>resistance</t>
  </si>
  <si>
    <t>penetration</t>
  </si>
  <si>
    <t>Equation</t>
  </si>
  <si>
    <t>Constants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</si>
  <si>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</si>
  <si>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</si>
  <si>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</si>
  <si>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</si>
  <si>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</si>
  <si>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</si>
  <si>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</si>
  <si>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</si>
  <si>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</si>
  <si>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</si>
  <si>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</si>
  <si>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</si>
  <si>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</si>
  <si>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</si>
  <si>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</si>
  <si>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</si>
  <si>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</si>
  <si>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</si>
  <si>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</si>
  <si>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</si>
  <si>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</si>
  <si>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</si>
  <si>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</si>
  <si>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</si>
  <si>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</si>
  <si>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</si>
  <si>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</si>
  <si>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</si>
  <si>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</si>
  <si>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</si>
  <si>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</si>
  <si>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</si>
  <si>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</si>
  <si>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</si>
  <si>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</si>
  <si>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</si>
  <si>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</si>
  <si>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</si>
  <si>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</si>
  <si>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</si>
  <si>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</si>
  <si>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</si>
  <si>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</si>
  <si>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</si>
  <si>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</si>
  <si>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</si>
  <si>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</si>
  <si>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</si>
  <si>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</si>
  <si>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</si>
  <si>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</si>
  <si>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</si>
  <si>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</si>
  <si>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</si>
  <si>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</si>
  <si>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</si>
  <si>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</si>
  <si>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</si>
  <si>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</si>
  <si>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</si>
  <si>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</si>
  <si>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</si>
  <si>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</si>
  <si>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</si>
  <si>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</si>
  <si>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</si>
  <si>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</si>
  <si>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</si>
  <si>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</si>
  <si>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</si>
  <si>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</si>
  <si>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</si>
  <si>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</si>
  <si>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</si>
  <si>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</si>
  <si>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</si>
  <si>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</si>
  <si>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</si>
  <si>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</si>
  <si>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</si>
  <si>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</si>
  <si>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</si>
  <si>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</si>
  <si>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</si>
  <si>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</si>
  <si>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</si>
  <si>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</si>
  <si>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</si>
  <si>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</si>
  <si>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</si>
  <si>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</si>
  <si>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</si>
  <si>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</si>
  <si>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</si>
  <si>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</si>
  <si>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</si>
  <si>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</si>
  <si>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</si>
  <si>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</si>
  <si>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</si>
  <si>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</si>
  <si>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</si>
  <si>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</si>
  <si>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</si>
  <si>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</si>
  <si>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</si>
  <si>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</si>
  <si>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</si>
  <si>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</si>
  <si>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</si>
  <si>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</si>
  <si>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</si>
  <si>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</si>
  <si>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</si>
  <si>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</si>
  <si>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</si>
  <si>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</si>
  <si>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</si>
  <si>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</si>
  <si>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</si>
  <si>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</si>
  <si>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</si>
  <si>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</si>
  <si>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</si>
  <si>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</si>
  <si>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</si>
  <si>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</si>
  <si>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</si>
  <si>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</si>
  <si>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</si>
  <si>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</si>
  <si>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</si>
  <si>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</si>
  <si>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</si>
  <si>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</si>
  <si>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</si>
  <si>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</si>
  <si>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</si>
  <si>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</si>
  <si>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</si>
  <si>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</si>
  <si>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</si>
  <si>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</si>
  <si>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</si>
  <si>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</si>
  <si>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</si>
  <si>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</si>
  <si>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</si>
  <si>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</si>
  <si>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</si>
  <si>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</si>
  <si>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</si>
  <si>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</si>
  <si>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</si>
  <si>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</si>
  <si>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</si>
  <si>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</si>
  <si>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</si>
  <si>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</si>
  <si>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</si>
  <si>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</si>
  <si>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</si>
  <si>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</si>
  <si>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</si>
  <si>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</si>
  <si>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</si>
  <si>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</si>
  <si>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</si>
  <si>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</si>
  <si>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</si>
  <si>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</si>
  <si>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</si>
  <si>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</si>
  <si>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</si>
  <si>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</si>
  <si>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</si>
  <si>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</si>
  <si>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</si>
  <si>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</si>
  <si>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</si>
  <si>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</si>
  <si>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</si>
  <si>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</si>
  <si>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</si>
  <si>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</si>
  <si>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</si>
  <si>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</si>
  <si>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</si>
  <si>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</si>
  <si>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</si>
  <si>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</si>
  <si>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</si>
  <si>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</si>
  <si>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</si>
  <si>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</si>
  <si>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</si>
  <si>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</si>
  <si>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</si>
  <si>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</si>
  <si>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</si>
  <si>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</si>
  <si>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</si>
  <si>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</si>
  <si>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</si>
  <si>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</si>
  <si>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</si>
  <si>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</si>
  <si>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</si>
  <si>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</si>
  <si>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</si>
  <si>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</si>
  <si>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</si>
  <si>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</si>
  <si>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</si>
  <si>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</si>
  <si>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</si>
  <si>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</si>
  <si>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</si>
  <si>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</si>
  <si>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</si>
  <si>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</si>
  <si>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</si>
  <si>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</si>
  <si>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</si>
  <si>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</si>
  <si>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</si>
  <si>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</si>
  <si>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</si>
  <si>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</si>
  <si>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</si>
  <si>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</si>
  <si>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</si>
  <si>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</si>
  <si>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</si>
  <si>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</si>
  <si>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</si>
  <si>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</si>
  <si>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</si>
  <si>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</si>
  <si>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</si>
  <si>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</si>
  <si>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</si>
  <si>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</si>
  <si>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</si>
  <si>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</si>
  <si>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</si>
  <si>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</si>
  <si>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</si>
  <si>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</si>
  <si>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</si>
  <si>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</si>
  <si>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</si>
  <si>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</si>
  <si>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</si>
  <si>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</si>
  <si>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</si>
  <si>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</si>
  <si>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</si>
  <si>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</si>
  <si>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</si>
  <si>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</si>
  <si>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</si>
  <si>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</si>
  <si>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</si>
  <si>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</si>
  <si>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</si>
  <si>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</si>
  <si>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</si>
  <si>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</si>
  <si>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</si>
  <si>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</si>
  <si>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</si>
  <si>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</si>
  <si>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</si>
  <si>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</si>
  <si>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</si>
  <si>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</si>
  <si>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</si>
  <si>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</si>
  <si>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</si>
  <si>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</si>
  <si>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</si>
  <si>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</si>
  <si>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</si>
  <si>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</si>
  <si>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</si>
  <si>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</si>
  <si>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</si>
  <si>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</si>
  <si>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</si>
  <si>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</si>
  <si>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</si>
  <si>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</si>
  <si>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</si>
  <si>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</si>
  <si>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</si>
  <si>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</si>
  <si>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</si>
  <si>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</si>
  <si>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</si>
  <si>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</si>
  <si>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</si>
  <si>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</si>
  <si>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</si>
  <si>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</si>
  <si>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</si>
  <si>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</si>
  <si>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</si>
  <si>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</si>
  <si>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</si>
  <si>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</si>
  <si>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</si>
  <si>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</si>
  <si>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</si>
  <si>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</si>
  <si>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</si>
  <si>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</si>
  <si>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</si>
  <si>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</si>
  <si>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</si>
  <si>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</si>
  <si>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</si>
  <si>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</si>
  <si>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</si>
  <si>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</si>
  <si>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</si>
  <si>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</si>
  <si>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</si>
  <si>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</si>
  <si>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</si>
  <si>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</si>
  <si>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</si>
  <si>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</si>
  <si>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</si>
  <si>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</si>
  <si>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</si>
  <si>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</si>
  <si>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</si>
  <si>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</si>
  <si>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</si>
  <si>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</si>
  <si>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</si>
  <si>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</si>
  <si>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</si>
  <si>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</si>
  <si>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</si>
  <si>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</si>
  <si>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</si>
  <si>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</si>
  <si>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</si>
  <si>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</si>
  <si>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</si>
  <si>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</si>
  <si>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</si>
  <si>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</si>
  <si>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</si>
  <si>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</si>
  <si>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</si>
  <si>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</si>
  <si>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</si>
  <si>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</si>
  <si>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</si>
  <si>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</si>
  <si>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</si>
  <si>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</si>
  <si>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</si>
  <si>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</si>
  <si>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</si>
  <si>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</si>
  <si>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</si>
  <si>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</si>
  <si>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</si>
  <si>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</si>
  <si>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</si>
  <si>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</si>
  <si>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</si>
  <si>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</si>
  <si>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</si>
  <si>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</si>
  <si>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</si>
  <si>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</si>
  <si>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</si>
  <si>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</si>
  <si>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</si>
  <si>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</si>
  <si>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</si>
  <si>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</si>
  <si>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</si>
  <si>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</si>
  <si>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</si>
  <si>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</si>
  <si>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</si>
  <si>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</si>
  <si>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</si>
  <si>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</si>
  <si>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</si>
  <si>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</si>
  <si>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</si>
  <si>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</si>
  <si>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</si>
  <si>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</si>
  <si>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</si>
  <si>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</si>
  <si>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</si>
  <si>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</si>
  <si>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</si>
  <si>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</si>
  <si>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</si>
  <si>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</si>
  <si>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</si>
  <si>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</si>
  <si>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</si>
  <si>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</si>
  <si>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</si>
  <si>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</si>
  <si>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</si>
  <si>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</si>
  <si>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</si>
  <si>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</si>
  <si>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</si>
  <si>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</si>
  <si>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</si>
  <si>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</si>
  <si>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</si>
  <si>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</si>
  <si>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</si>
  <si>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</si>
  <si>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</si>
  <si>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</si>
  <si>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</si>
  <si>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</si>
  <si>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</si>
  <si>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</si>
  <si>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</si>
  <si>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</si>
  <si>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</si>
  <si>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</si>
  <si>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</si>
  <si>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</si>
  <si>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</si>
  <si>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</si>
  <si>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</si>
  <si>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</si>
  <si>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</si>
  <si>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</si>
  <si>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</si>
  <si>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</si>
  <si>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</si>
  <si>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</si>
  <si>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</si>
  <si>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</si>
  <si>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</si>
  <si>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</si>
  <si>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</si>
  <si>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</si>
  <si>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</si>
  <si>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</si>
  <si>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</si>
  <si>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</si>
  <si>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</si>
  <si>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</si>
  <si>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</si>
  <si>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</si>
  <si>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</si>
  <si>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</si>
  <si>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</si>
  <si>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</si>
  <si>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</si>
  <si>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</si>
  <si>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</si>
  <si>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</si>
  <si>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</si>
  <si>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</si>
  <si>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</si>
  <si>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</si>
  <si>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</si>
  <si>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</si>
  <si>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</si>
  <si>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</si>
  <si>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</si>
  <si>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</si>
  <si>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</si>
  <si>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</si>
  <si>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</si>
  <si>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</si>
  <si>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</si>
  <si>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</si>
  <si>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</si>
  <si>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</si>
  <si>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</si>
  <si>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</si>
  <si>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</si>
  <si>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</si>
  <si>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</si>
  <si>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</si>
  <si>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</si>
  <si>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</si>
  <si>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</si>
  <si>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</si>
  <si>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</si>
  <si>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</si>
  <si>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</si>
  <si>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</si>
  <si>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</si>
  <si>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</si>
  <si>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</si>
  <si>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</si>
  <si>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</si>
  <si>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</si>
  <si>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</si>
  <si>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</si>
  <si>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</si>
  <si>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Speed I</t>
  </si>
  <si>
    <t>Speed II</t>
  </si>
  <si>
    <t>Agility II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</si>
  <si>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</si>
  <si>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</si>
  <si>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</si>
  <si>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</si>
  <si>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</si>
  <si>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</si>
  <si>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</si>
  <si>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</si>
  <si>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</si>
  <si>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</si>
  <si>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</si>
  <si>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</si>
  <si>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</si>
  <si>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</si>
  <si>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</si>
  <si>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</si>
  <si>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</si>
  <si>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</si>
  <si>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</si>
  <si>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</si>
  <si>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</si>
  <si>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</si>
  <si>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</si>
  <si>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</si>
  <si>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</si>
  <si>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</si>
  <si>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</si>
  <si>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</si>
  <si>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</si>
  <si>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</si>
  <si>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</si>
  <si>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</si>
  <si>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</si>
  <si>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</si>
  <si>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</si>
  <si>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</si>
  <si>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</si>
  <si>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</si>
  <si>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</si>
  <si>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</si>
  <si>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</si>
  <si>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</si>
  <si>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</si>
  <si>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</si>
  <si>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</si>
  <si>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</si>
  <si>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</si>
  <si>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</si>
  <si>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</si>
  <si>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</si>
  <si>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</si>
  <si>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</si>
  <si>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</si>
  <si>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</si>
  <si>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</si>
  <si>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</si>
  <si>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</si>
  <si>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</si>
  <si>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</si>
  <si>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</si>
  <si>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</si>
  <si>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</si>
  <si>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</si>
  <si>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</si>
  <si>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</si>
  <si>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</si>
  <si>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</si>
  <si>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</si>
  <si>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</si>
  <si>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</si>
  <si>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</si>
  <si>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</si>
  <si>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</si>
  <si>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</si>
  <si>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</si>
  <si>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</si>
  <si>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</si>
  <si>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</si>
  <si>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</si>
  <si>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</si>
  <si>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</si>
  <si>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</si>
  <si>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</si>
  <si>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</si>
  <si>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</si>
  <si>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</si>
  <si>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</si>
  <si>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</si>
  <si>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</si>
  <si>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</si>
  <si>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</si>
  <si>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</si>
  <si>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</si>
  <si>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</si>
  <si>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</si>
  <si>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</si>
  <si>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</si>
  <si>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</si>
  <si>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</si>
  <si>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</si>
  <si>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</si>
  <si>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</si>
  <si>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</si>
  <si>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</si>
  <si>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</si>
  <si>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</si>
  <si>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</si>
  <si>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</si>
  <si>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</si>
  <si>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</si>
  <si>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</si>
  <si>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</si>
  <si>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</si>
  <si>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</si>
  <si>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</si>
  <si>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</si>
  <si>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</si>
  <si>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</si>
  <si>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</si>
  <si>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</si>
  <si>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</si>
  <si>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</si>
  <si>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</si>
  <si>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</si>
  <si>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</si>
  <si>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</si>
  <si>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</si>
  <si>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</si>
  <si>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</si>
  <si>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</si>
  <si>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</si>
  <si>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</si>
  <si>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</si>
  <si>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</si>
  <si>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</si>
  <si>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</si>
  <si>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</si>
  <si>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</si>
  <si>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</si>
  <si>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</si>
  <si>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</si>
  <si>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</si>
  <si>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</si>
  <si>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</si>
  <si>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</si>
  <si>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</si>
  <si>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</si>
  <si>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</si>
  <si>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</si>
  <si>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</si>
  <si>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</si>
  <si>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</si>
  <si>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</si>
  <si>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</si>
  <si>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</si>
  <si>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</si>
  <si>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</si>
  <si>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</si>
  <si>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</si>
  <si>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</si>
  <si>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</si>
  <si>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</si>
  <si>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</si>
  <si>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</si>
  <si>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</si>
  <si>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</si>
  <si>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</si>
  <si>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</si>
  <si>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</si>
  <si>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</si>
  <si>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</si>
  <si>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</si>
  <si>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</si>
  <si>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</si>
  <si>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</si>
  <si>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</si>
  <si>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</si>
  <si>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</si>
  <si>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</si>
  <si>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</si>
  <si>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</si>
  <si>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</si>
  <si>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</si>
  <si>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</si>
  <si>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</si>
  <si>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</si>
  <si>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</si>
  <si>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</si>
  <si>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</si>
  <si>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</si>
  <si>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</si>
  <si>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</si>
  <si>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</si>
  <si>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</si>
  <si>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</si>
  <si>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</si>
  <si>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</si>
  <si>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</si>
  <si>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</si>
  <si>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</si>
  <si>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</si>
  <si>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</si>
  <si>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</si>
  <si>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</si>
  <si>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</si>
  <si>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</si>
  <si>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</si>
  <si>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</si>
  <si>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</si>
  <si>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</si>
  <si>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</si>
  <si>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</si>
  <si>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</si>
  <si>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</si>
  <si>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</si>
  <si>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</si>
  <si>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</si>
  <si>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</si>
  <si>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</si>
  <si>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</si>
  <si>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</si>
  <si>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</si>
  <si>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</si>
  <si>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</si>
  <si>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</si>
  <si>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</si>
  <si>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</si>
  <si>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</si>
  <si>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</si>
  <si>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</si>
  <si>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</si>
  <si>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</si>
  <si>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</si>
  <si>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</si>
  <si>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</si>
  <si>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</si>
  <si>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</si>
  <si>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</si>
  <si>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</si>
  <si>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</si>
  <si>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</si>
  <si>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</si>
  <si>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</si>
  <si>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</si>
  <si>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</si>
  <si>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</si>
  <si>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</si>
  <si>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</si>
  <si>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</si>
  <si>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</si>
  <si>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</si>
  <si>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</si>
  <si>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</si>
  <si>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</si>
  <si>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</si>
  <si>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</si>
  <si>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</si>
  <si>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</si>
  <si>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</si>
  <si>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</si>
  <si>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</si>
  <si>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</si>
  <si>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</si>
  <si>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</si>
  <si>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</si>
  <si>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</si>
  <si>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</si>
  <si>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</si>
  <si>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</si>
  <si>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</si>
  <si>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</si>
  <si>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</si>
  <si>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</si>
  <si>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</si>
  <si>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</si>
  <si>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</si>
  <si>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</si>
  <si>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</si>
  <si>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</si>
  <si>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</si>
  <si>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</si>
  <si>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</si>
  <si>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</si>
  <si>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</si>
  <si>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</si>
  <si>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</si>
  <si>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</si>
  <si>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</si>
  <si>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</si>
  <si>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</si>
  <si>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</si>
  <si>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</si>
  <si>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</si>
  <si>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</si>
  <si>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</si>
  <si>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</si>
  <si>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</si>
  <si>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</si>
  <si>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</si>
  <si>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</si>
  <si>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</si>
  <si>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</si>
  <si>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Magnetic Wallet</t>
  </si>
  <si>
    <t>Magnetic Hands</t>
  </si>
  <si>
    <t>Heroes automatically pick up items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</si>
  <si>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</si>
  <si>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</si>
  <si>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</si>
  <si>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</si>
  <si>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</si>
  <si>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</si>
  <si>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</si>
  <si>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</si>
  <si>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</si>
  <si>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</si>
  <si>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</si>
  <si>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</si>
  <si>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</si>
  <si>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</si>
  <si>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</si>
  <si>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</si>
  <si>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</si>
  <si>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</si>
  <si>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</si>
  <si>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</si>
  <si>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</si>
  <si>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</si>
  <si>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</si>
  <si>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</si>
  <si>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</si>
  <si>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</si>
  <si>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</si>
  <si>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</si>
  <si>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</si>
  <si>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</si>
  <si>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</si>
  <si>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</si>
  <si>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</si>
  <si>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</si>
  <si>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</si>
  <si>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</si>
  <si>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</si>
  <si>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</si>
  <si>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</si>
  <si>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</si>
  <si>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</si>
  <si>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</si>
  <si>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</si>
  <si>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</si>
  <si>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</si>
  <si>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</si>
  <si>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</si>
  <si>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</si>
  <si>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</si>
  <si>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</si>
  <si>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</si>
  <si>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</si>
  <si>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</si>
  <si>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</si>
  <si>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</si>
  <si>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</si>
  <si>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</si>
  <si>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</si>
  <si>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</si>
  <si>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</si>
  <si>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</si>
  <si>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</si>
  <si>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</si>
  <si>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</si>
  <si>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</si>
  <si>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</si>
  <si>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</si>
  <si>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</si>
  <si>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</si>
  <si>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</si>
  <si>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</si>
  <si>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</si>
  <si>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</si>
  <si>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</si>
  <si>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</si>
  <si>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</si>
  <si>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</si>
  <si>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</si>
  <si>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</si>
  <si>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</si>
  <si>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</si>
  <si>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</si>
  <si>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</si>
  <si>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</si>
  <si>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</si>
  <si>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</si>
  <si>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</si>
  <si>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</si>
  <si>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</si>
  <si>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</si>
  <si>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</si>
  <si>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</si>
  <si>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</si>
  <si>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</si>
  <si>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</si>
  <si>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</si>
  <si>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</si>
  <si>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</si>
  <si>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</si>
  <si>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</si>
  <si>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</si>
  <si>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</si>
  <si>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</si>
  <si>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</si>
  <si>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</si>
  <si>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</si>
  <si>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</si>
  <si>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</si>
  <si>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</si>
  <si>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</si>
  <si>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</si>
  <si>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</si>
  <si>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</si>
  <si>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</si>
  <si>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</si>
  <si>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</si>
  <si>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</si>
  <si>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</si>
  <si>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</si>
  <si>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</si>
  <si>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</si>
  <si>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</si>
  <si>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</si>
  <si>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</si>
  <si>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</si>
  <si>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</si>
  <si>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</si>
  <si>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</si>
  <si>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</si>
  <si>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</si>
  <si>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</si>
  <si>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</si>
  <si>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</si>
  <si>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</si>
  <si>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</si>
  <si>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</si>
  <si>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</si>
  <si>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</si>
  <si>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</si>
  <si>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</si>
  <si>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</si>
  <si>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</si>
  <si>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</si>
  <si>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</si>
  <si>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</si>
  <si>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</si>
  <si>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</si>
  <si>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</si>
  <si>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</si>
  <si>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</si>
  <si>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</si>
  <si>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</si>
  <si>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</si>
  <si>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</si>
  <si>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</si>
  <si>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</si>
  <si>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</si>
  <si>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</si>
  <si>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</si>
  <si>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</si>
  <si>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</si>
  <si>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</si>
  <si>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</si>
  <si>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</si>
  <si>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</si>
  <si>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</si>
  <si>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</si>
  <si>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</si>
  <si>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</si>
  <si>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</si>
  <si>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</si>
  <si>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</si>
  <si>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</si>
  <si>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</si>
  <si>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</si>
  <si>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</si>
  <si>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</si>
  <si>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</si>
  <si>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</si>
  <si>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</si>
  <si>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</si>
  <si>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</si>
  <si>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</si>
  <si>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</si>
  <si>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</si>
  <si>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</si>
  <si>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</si>
  <si>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</si>
  <si>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</si>
  <si>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</si>
  <si>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</si>
  <si>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</si>
  <si>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</si>
  <si>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</si>
  <si>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</si>
  <si>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</si>
  <si>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</si>
  <si>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</si>
  <si>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</si>
  <si>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</si>
  <si>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</si>
  <si>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</si>
  <si>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</si>
  <si>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</si>
  <si>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</si>
  <si>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</si>
  <si>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</si>
  <si>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</si>
  <si>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</si>
  <si>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</si>
  <si>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</si>
  <si>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</si>
  <si>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</si>
  <si>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</si>
  <si>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</si>
  <si>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</si>
  <si>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</si>
  <si>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</si>
  <si>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</si>
  <si>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</si>
  <si>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</si>
  <si>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</si>
  <si>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</si>
  <si>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</si>
  <si>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</si>
  <si>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</si>
  <si>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</si>
  <si>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</si>
  <si>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</si>
  <si>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</si>
  <si>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</si>
  <si>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</si>
  <si>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</si>
  <si>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</si>
  <si>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</si>
  <si>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</si>
  <si>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</si>
  <si>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</si>
  <si>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</si>
  <si>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</si>
  <si>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</si>
  <si>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</si>
  <si>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</si>
  <si>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</si>
  <si>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</si>
  <si>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</si>
  <si>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</si>
  <si>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</si>
  <si>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</si>
  <si>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</si>
  <si>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</si>
  <si>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needed to enter ben's room in tutorial/story</t>
  </si>
  <si>
    <t>wine in desk</t>
  </si>
  <si>
    <t>FrancisHall-LOJ door3 (office)</t>
  </si>
  <si>
    <t>FrancisHall-LOJ door1 (middle)</t>
  </si>
  <si>
    <t>FrancisHall-LOJ door2 (top)</t>
  </si>
  <si>
    <t>2nd floor TV room</t>
  </si>
  <si>
    <t>2nd floor lobby</t>
  </si>
  <si>
    <t>various common rooms, chapel</t>
  </si>
  <si>
    <t>soldiers common room</t>
  </si>
  <si>
    <t>tutorial by killing rankin</t>
  </si>
  <si>
    <t>soldiers RA room</t>
  </si>
  <si>
    <t>Corpus RA room</t>
  </si>
  <si>
    <t>chapel</t>
  </si>
  <si>
    <t>window breaker</t>
  </si>
  <si>
    <t>1st floor lobby</t>
  </si>
  <si>
    <t>RD room in desk</t>
  </si>
  <si>
    <t>francis hall kitchen</t>
  </si>
  <si>
    <t>chapel, outside RA office</t>
  </si>
  <si>
    <t>lords day candle</t>
  </si>
  <si>
    <t>RA office</t>
  </si>
  <si>
    <t>2nd floor mechanical</t>
  </si>
  <si>
    <t>1st floor custodial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</si>
  <si>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</si>
  <si>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</si>
  <si>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</si>
  <si>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</si>
  <si>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</si>
  <si>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</si>
  <si>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</si>
  <si>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</si>
  <si>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</si>
  <si>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</si>
  <si>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</si>
  <si>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</si>
  <si>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</si>
  <si>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</si>
  <si>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</si>
  <si>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</si>
  <si>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</si>
  <si>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</si>
  <si>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</si>
  <si>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</si>
  <si>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</si>
  <si>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</si>
  <si>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</si>
  <si>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</si>
  <si>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</si>
  <si>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</si>
  <si>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</si>
  <si>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</si>
  <si>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</si>
  <si>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</si>
  <si>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</si>
  <si>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</si>
  <si>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</si>
  <si>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</si>
  <si>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</si>
  <si>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</si>
  <si>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</si>
  <si>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</si>
  <si>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</si>
  <si>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</si>
  <si>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</si>
  <si>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</si>
  <si>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</si>
  <si>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</si>
  <si>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</si>
  <si>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</si>
  <si>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</si>
  <si>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</si>
  <si>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</si>
  <si>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</si>
  <si>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</si>
  <si>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</si>
  <si>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</si>
  <si>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</si>
  <si>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</si>
  <si>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</si>
  <si>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</si>
  <si>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</si>
  <si>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</si>
  <si>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</si>
  <si>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</si>
  <si>
    <t>Board with Nails</t>
  </si>
  <si>
    <t>chapel ra room</t>
  </si>
  <si>
    <t>crate in common room</t>
  </si>
  <si>
    <t>soldiers room, a couple other locked rooms</t>
  </si>
  <si>
    <t>craftable</t>
  </si>
  <si>
    <t>G floor storage</t>
  </si>
  <si>
    <t>couple locked rooms</t>
  </si>
  <si>
    <t>few in francis hall</t>
  </si>
  <si>
    <t>several</t>
  </si>
  <si>
    <t>couple in locked rooms</t>
  </si>
  <si>
    <t>grady stuckman room</t>
  </si>
  <si>
    <t>servants locked room</t>
  </si>
  <si>
    <t>ahim locked room</t>
  </si>
  <si>
    <t>burn things</t>
  </si>
  <si>
    <t>few in random places</t>
  </si>
  <si>
    <t>see key-lock</t>
  </si>
  <si>
    <t>few in locked rooms</t>
  </si>
  <si>
    <t>1 in G floor custodial</t>
  </si>
  <si>
    <t>several in random places</t>
  </si>
  <si>
    <t>RD room</t>
  </si>
  <si>
    <t>several random places</t>
  </si>
  <si>
    <t>zombie in g floor lobby</t>
  </si>
  <si>
    <t>RD room, g floor mechanical</t>
  </si>
  <si>
    <t>g floor mechanical</t>
  </si>
  <si>
    <t>master key (2), keys (36, 32), backpack</t>
  </si>
  <si>
    <t>ahim common room</t>
  </si>
  <si>
    <t>1st floor storage</t>
  </si>
  <si>
    <t>other half of ground floor</t>
  </si>
  <si>
    <t>M1911, ammo</t>
  </si>
  <si>
    <t>sneakers, Grady</t>
  </si>
  <si>
    <t>steel toed boots</t>
  </si>
  <si>
    <t>cowboy boots, $40</t>
  </si>
  <si>
    <t>2nd floor study room</t>
  </si>
  <si>
    <t>golden apple</t>
  </si>
  <si>
    <t>$50 bill, cheese</t>
  </si>
  <si>
    <t>suit jacket</t>
  </si>
  <si>
    <t xml:space="preserve">wooden horse, boots (chapel), </t>
  </si>
  <si>
    <t>various, cut fence</t>
  </si>
  <si>
    <t>stapler, scissors, document</t>
  </si>
  <si>
    <t>woodglue</t>
  </si>
  <si>
    <t>key (14), key (31)</t>
  </si>
  <si>
    <t>key (34)</t>
  </si>
  <si>
    <t>purse, rose (soldiers), master key 0 (corpus)</t>
  </si>
  <si>
    <t>key (24)</t>
  </si>
  <si>
    <t>chapelwing locked room</t>
  </si>
  <si>
    <t>servants common room</t>
  </si>
  <si>
    <t>wire clippers</t>
  </si>
  <si>
    <t>brothers locked door</t>
  </si>
  <si>
    <t>ahim locked door</t>
  </si>
  <si>
    <t>key (38)</t>
  </si>
  <si>
    <t>brothers locked room</t>
  </si>
  <si>
    <t>key (6), key (18)</t>
  </si>
  <si>
    <t>soldiers ra room</t>
  </si>
  <si>
    <t>trees</t>
  </si>
  <si>
    <t>soldiers covenant</t>
  </si>
  <si>
    <t>wrench, screws, metal handle</t>
  </si>
  <si>
    <t>hammer, nails</t>
  </si>
  <si>
    <t>2nd floor custodial</t>
  </si>
  <si>
    <t>suit jacket, ax</t>
  </si>
  <si>
    <t>chapel lokced door</t>
  </si>
  <si>
    <t>g floor custodial</t>
  </si>
  <si>
    <t>chainsaw</t>
  </si>
  <si>
    <t>g floor custodial storage</t>
  </si>
  <si>
    <t>soldiers hallway</t>
  </si>
  <si>
    <t>2nd floor bathroom</t>
  </si>
  <si>
    <t>corpus stairway</t>
  </si>
  <si>
    <t>2nd floor main stairway</t>
  </si>
  <si>
    <t>1st floor bathroom</t>
  </si>
  <si>
    <t>servants room</t>
  </si>
  <si>
    <t>stub room</t>
  </si>
  <si>
    <t>brothers room</t>
  </si>
  <si>
    <t>1st floor laundry</t>
  </si>
  <si>
    <t>disciples hallway</t>
  </si>
  <si>
    <t>ahim room</t>
  </si>
  <si>
    <t>g floor laundry</t>
  </si>
  <si>
    <t>main foyer</t>
  </si>
  <si>
    <t>g floor lobby</t>
  </si>
  <si>
    <t>g floor behind stairwell</t>
  </si>
  <si>
    <t>g floor bathroom</t>
  </si>
  <si>
    <t>g floor guest bathroom</t>
  </si>
  <si>
    <t>Small Key Ring</t>
  </si>
  <si>
    <t>Large Key Ring</t>
  </si>
  <si>
    <t>Holds keys (in description)</t>
  </si>
  <si>
    <t>matt hair keyring</t>
  </si>
  <si>
    <t>Metal Pipe</t>
  </si>
  <si>
    <t>Michael Fischer</t>
  </si>
  <si>
    <t>other num</t>
  </si>
  <si>
    <t>durability</t>
  </si>
  <si>
    <t>+20% attack range</t>
  </si>
  <si>
    <t>Ben's Eyes</t>
  </si>
  <si>
    <t>candlestick, holy water, chuck quimo through window</t>
  </si>
  <si>
    <t>quizmo XP</t>
  </si>
  <si>
    <t>.45 ACP, 28 gauge</t>
  </si>
  <si>
    <t>powerful zombie on first floor lobby</t>
  </si>
  <si>
    <t>g floor mechanical side room</t>
  </si>
  <si>
    <t>Longbow</t>
  </si>
  <si>
    <t>Compound Bow</t>
  </si>
  <si>
    <t>Crossbow</t>
  </si>
  <si>
    <t>4x4</t>
  </si>
  <si>
    <t>3x3</t>
  </si>
  <si>
    <t>Tree, maple, large</t>
  </si>
  <si>
    <t>Tree, unknown, large</t>
  </si>
  <si>
    <t>Tree, cedar, large</t>
  </si>
  <si>
    <t>Tree, dead, large</t>
  </si>
  <si>
    <t>Tree, large, large</t>
  </si>
  <si>
    <t>Tree, pine, large</t>
  </si>
  <si>
    <t>Gazebo</t>
  </si>
  <si>
    <t>building</t>
  </si>
  <si>
    <t>Cathy Heck</t>
  </si>
  <si>
    <t>operator( stat,x(n) = stat,x(n-1) + c,x * n )</t>
  </si>
  <si>
    <t>Starting</t>
  </si>
  <si>
    <t>stat,x(n) = c,0 + 0.5 * c,x * n * (n + 1)</t>
  </si>
  <si>
    <t>Auto-spawned at night-time</t>
  </si>
  <si>
    <t>0-100</t>
  </si>
  <si>
    <t>frontdoor boss fight</t>
  </si>
  <si>
    <t>3 (0.4)</t>
  </si>
  <si>
    <t>1 (0.1)</t>
  </si>
  <si>
    <t>0 (0)</t>
  </si>
  <si>
    <t>Running Zombie</t>
  </si>
  <si>
    <t>0 (0.012)</t>
  </si>
  <si>
    <t>2 (0.022)</t>
  </si>
  <si>
    <t>20% rotten flesh, 10% sneakers</t>
  </si>
  <si>
    <t>Armored Zombie</t>
  </si>
  <si>
    <t>Gas Can</t>
  </si>
  <si>
    <t>holds 50 gas (5 gallons)</t>
  </si>
  <si>
    <t>Car Key</t>
  </si>
  <si>
    <t>5x3</t>
  </si>
  <si>
    <t>4x3</t>
  </si>
  <si>
    <t>5x2</t>
  </si>
  <si>
    <t>6x3</t>
  </si>
  <si>
    <t>bens coat, wooden handle, iron handle, gas can</t>
  </si>
  <si>
    <t>20% rotten flesh, 10% tier's crystal (no corundum/diamond)</t>
  </si>
  <si>
    <t>skeleton key (0) on small keyring</t>
  </si>
  <si>
    <t>key-where</t>
  </si>
  <si>
    <t>lock-where</t>
  </si>
  <si>
    <t>Frontdoor-ahimdoor/Ahimdoor-ahimdoor</t>
  </si>
  <si>
    <t>Boss Zombie</t>
  </si>
  <si>
    <t>Alex Spieldenner</t>
  </si>
  <si>
    <t>Kyle Aubert</t>
  </si>
  <si>
    <t>-20% attack time</t>
  </si>
  <si>
    <t>5% lifesteal</t>
  </si>
  <si>
    <t>Matt Schaefer</t>
  </si>
  <si>
    <t>Ben Kohring</t>
  </si>
  <si>
    <t>key (41) if toggled, else water bottle</t>
  </si>
  <si>
    <t>Honda CRV key</t>
  </si>
  <si>
    <t>dropped by Alex Spieldenner</t>
  </si>
  <si>
    <t>behind bushes</t>
  </si>
  <si>
    <t>back into ahimdoor</t>
  </si>
  <si>
    <t>Ahimdoor-ahimOtherDoor</t>
  </si>
  <si>
    <t>room with Chuck Quizmo</t>
  </si>
  <si>
    <t>Money automatically gets deposited into hero wallet</t>
  </si>
  <si>
    <t>UNLOCK_DAN</t>
  </si>
  <si>
    <t>UNLOCK_JF</t>
  </si>
  <si>
    <t>UNLOCK_MATTUS</t>
  </si>
  <si>
    <t>UNLOCK_PATRICK</t>
  </si>
  <si>
    <t>UNLOCK_SPINNY</t>
  </si>
  <si>
    <t>Launch Game</t>
  </si>
  <si>
    <t>Sound</t>
  </si>
  <si>
    <t>Unlock Dan Gray</t>
  </si>
  <si>
    <t>Unlock Jeremiah</t>
  </si>
  <si>
    <t>Unlock Spinny</t>
  </si>
  <si>
    <t>Unlock Mad Dog Mattus</t>
  </si>
  <si>
    <t>Unlock JIF</t>
  </si>
  <si>
    <t>Unlocks Spinny and the accompanying campaign</t>
  </si>
  <si>
    <t>Unlocks Jeremiah and the accompanying campaign</t>
  </si>
  <si>
    <t>Unlocks Mad Dog Mattus and the accompanying campaign</t>
  </si>
  <si>
    <t>Unlocks JIF and the accompanying campaign</t>
  </si>
  <si>
    <t>Unlocks Dan Gray and the accompanying campaign</t>
  </si>
  <si>
    <t>Unlocking this perk allows you to start the storyline and unlocks Ben Nelson</t>
  </si>
  <si>
    <t>Earnable Tokens</t>
  </si>
  <si>
    <t>Spendable Tokens</t>
  </si>
  <si>
    <t>Can view healthbars</t>
  </si>
  <si>
    <t>Healthbars</t>
  </si>
  <si>
    <t>Can view basic stats of enemy units</t>
  </si>
  <si>
    <t>Can view advanced stats of enemy units</t>
  </si>
  <si>
    <t>First of these five cost 2 then it goes up to 3,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</si>
</sst>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C32" sqref="C32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573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583</v>
      </c>
      <c r="E2" s="1" t="s">
        <v>585</v>
      </c>
      <c r="G2" s="1" t="s">
        <v>205</v>
      </c>
    </row>
    <row r="4" spans="1:7" x14ac:dyDescent="0.25">
      <c r="B4" s="19">
        <v>1</v>
      </c>
      <c r="C4" t="s">
        <v>195</v>
      </c>
      <c r="D4" t="s">
        <v>584</v>
      </c>
      <c r="E4">
        <v>100</v>
      </c>
    </row>
    <row r="5" spans="1:7" x14ac:dyDescent="0.25">
      <c r="B5" s="19">
        <v>2</v>
      </c>
      <c r="C5" t="s">
        <v>1033</v>
      </c>
      <c r="E5">
        <v>0</v>
      </c>
    </row>
    <row r="7" spans="1:7" x14ac:dyDescent="0.25">
      <c r="B7" s="19">
        <v>101</v>
      </c>
      <c r="C7" t="s">
        <v>574</v>
      </c>
      <c r="D7" t="s">
        <v>200</v>
      </c>
      <c r="E7">
        <v>0</v>
      </c>
    </row>
    <row r="8" spans="1:7" x14ac:dyDescent="0.25">
      <c r="B8" s="19">
        <v>102</v>
      </c>
      <c r="C8" t="s">
        <v>575</v>
      </c>
    </row>
    <row r="9" spans="1:7" x14ac:dyDescent="0.25">
      <c r="B9" s="2">
        <v>103</v>
      </c>
      <c r="C9" t="s">
        <v>576</v>
      </c>
    </row>
    <row r="10" spans="1:7" x14ac:dyDescent="0.25">
      <c r="B10" s="2">
        <v>104</v>
      </c>
      <c r="C10" t="s">
        <v>625</v>
      </c>
    </row>
    <row r="11" spans="1:7" x14ac:dyDescent="0.25">
      <c r="B11" s="2">
        <v>111</v>
      </c>
      <c r="C11" t="s">
        <v>577</v>
      </c>
    </row>
    <row r="12" spans="1:7" x14ac:dyDescent="0.25">
      <c r="B12" s="19">
        <v>112</v>
      </c>
      <c r="C12" t="s">
        <v>578</v>
      </c>
    </row>
    <row r="13" spans="1:7" x14ac:dyDescent="0.25">
      <c r="B13" s="2">
        <v>113</v>
      </c>
      <c r="C13" t="s">
        <v>579</v>
      </c>
    </row>
    <row r="14" spans="1:7" x14ac:dyDescent="0.25">
      <c r="B14" s="2">
        <v>121</v>
      </c>
      <c r="C14" t="s">
        <v>580</v>
      </c>
    </row>
    <row r="15" spans="1:7" x14ac:dyDescent="0.25">
      <c r="B15" s="2">
        <v>122</v>
      </c>
      <c r="C15" t="s">
        <v>581</v>
      </c>
    </row>
    <row r="16" spans="1:7" x14ac:dyDescent="0.25">
      <c r="B16" s="2">
        <v>123</v>
      </c>
      <c r="C16" t="s">
        <v>582</v>
      </c>
    </row>
    <row r="17" spans="2:3" x14ac:dyDescent="0.25">
      <c r="B17" s="2">
        <v>131</v>
      </c>
      <c r="C17" t="s">
        <v>201</v>
      </c>
    </row>
    <row r="18" spans="2:3" x14ac:dyDescent="0.25">
      <c r="B18" s="2">
        <v>132</v>
      </c>
      <c r="C18" t="s">
        <v>634</v>
      </c>
    </row>
    <row r="19" spans="2:3" x14ac:dyDescent="0.25">
      <c r="B19" s="2">
        <v>133</v>
      </c>
      <c r="C19" t="s">
        <v>635</v>
      </c>
    </row>
    <row r="20" spans="2:3" x14ac:dyDescent="0.25">
      <c r="B20" s="2">
        <v>134</v>
      </c>
      <c r="C20" t="s">
        <v>641</v>
      </c>
    </row>
    <row r="21" spans="2:3" x14ac:dyDescent="0.25">
      <c r="B21" s="2">
        <v>141</v>
      </c>
      <c r="C21" t="s">
        <v>629</v>
      </c>
    </row>
    <row r="22" spans="2:3" x14ac:dyDescent="0.25">
      <c r="B22" s="2">
        <v>142</v>
      </c>
      <c r="C22" t="s">
        <v>630</v>
      </c>
    </row>
    <row r="23" spans="2:3" x14ac:dyDescent="0.25">
      <c r="B23" s="2">
        <v>143</v>
      </c>
      <c r="C23" t="s">
        <v>631</v>
      </c>
    </row>
    <row r="24" spans="2:3" x14ac:dyDescent="0.25">
      <c r="B24" s="2">
        <v>144</v>
      </c>
      <c r="C24" t="s">
        <v>632</v>
      </c>
    </row>
    <row r="25" spans="2:3" x14ac:dyDescent="0.25">
      <c r="B25" s="2">
        <v>145</v>
      </c>
      <c r="C25" t="s">
        <v>633</v>
      </c>
    </row>
    <row r="26" spans="2:3" x14ac:dyDescent="0.25">
      <c r="B26" s="2">
        <v>151</v>
      </c>
      <c r="C26" t="s">
        <v>586</v>
      </c>
    </row>
    <row r="27" spans="2:3" x14ac:dyDescent="0.25">
      <c r="B27" s="19">
        <v>152</v>
      </c>
      <c r="C27" t="s">
        <v>587</v>
      </c>
    </row>
    <row r="28" spans="2:3" x14ac:dyDescent="0.25">
      <c r="B28" s="2">
        <v>153</v>
      </c>
      <c r="C28" t="s">
        <v>588</v>
      </c>
    </row>
    <row r="29" spans="2:3" x14ac:dyDescent="0.25">
      <c r="B29" s="2">
        <v>154</v>
      </c>
      <c r="C29" t="s">
        <v>589</v>
      </c>
    </row>
    <row r="30" spans="2:3" x14ac:dyDescent="0.25">
      <c r="B30" s="2">
        <v>155</v>
      </c>
      <c r="C30" t="s">
        <v>593</v>
      </c>
    </row>
    <row r="31" spans="2:3" x14ac:dyDescent="0.25">
      <c r="B31" s="2">
        <v>156</v>
      </c>
      <c r="C31" t="s">
        <v>594</v>
      </c>
    </row>
    <row r="32" spans="2:3" x14ac:dyDescent="0.25">
      <c r="B32" s="19">
        <v>161</v>
      </c>
      <c r="C32" t="s">
        <v>590</v>
      </c>
    </row>
    <row r="33" spans="2:7" x14ac:dyDescent="0.25">
      <c r="B33" s="2">
        <v>162</v>
      </c>
      <c r="C33" t="s">
        <v>591</v>
      </c>
    </row>
    <row r="34" spans="2:7" x14ac:dyDescent="0.25">
      <c r="B34" s="2">
        <v>163</v>
      </c>
      <c r="C34" t="s">
        <v>592</v>
      </c>
    </row>
    <row r="35" spans="2:7" x14ac:dyDescent="0.25">
      <c r="B35" s="2">
        <v>171</v>
      </c>
      <c r="C35" t="s">
        <v>626</v>
      </c>
    </row>
    <row r="36" spans="2:7" x14ac:dyDescent="0.25">
      <c r="B36" s="20">
        <v>172</v>
      </c>
      <c r="C36" t="s">
        <v>627</v>
      </c>
    </row>
    <row r="37" spans="2:7" x14ac:dyDescent="0.25">
      <c r="B37" s="2">
        <v>173</v>
      </c>
      <c r="C37" t="s">
        <v>628</v>
      </c>
    </row>
    <row r="38" spans="2:7" x14ac:dyDescent="0.25">
      <c r="B38" s="20">
        <v>174</v>
      </c>
      <c r="C38" t="s">
        <v>595</v>
      </c>
    </row>
    <row r="39" spans="2:7" x14ac:dyDescent="0.25">
      <c r="B39" s="2">
        <v>175</v>
      </c>
      <c r="C39" t="s">
        <v>596</v>
      </c>
    </row>
    <row r="40" spans="2:7" x14ac:dyDescent="0.25">
      <c r="B40" s="20">
        <v>176</v>
      </c>
      <c r="C40" t="s">
        <v>597</v>
      </c>
    </row>
    <row r="41" spans="2:7" x14ac:dyDescent="0.25">
      <c r="B41" s="2">
        <v>177</v>
      </c>
      <c r="C41" t="s">
        <v>598</v>
      </c>
    </row>
    <row r="42" spans="2:7" x14ac:dyDescent="0.25">
      <c r="B42" s="2">
        <v>178</v>
      </c>
      <c r="C42" t="s">
        <v>599</v>
      </c>
    </row>
    <row r="43" spans="2:7" x14ac:dyDescent="0.25">
      <c r="B43" s="19">
        <v>179</v>
      </c>
      <c r="C43" t="s">
        <v>600</v>
      </c>
    </row>
    <row r="44" spans="2:7" x14ac:dyDescent="0.25">
      <c r="B44" s="19">
        <v>181</v>
      </c>
      <c r="C44" t="s">
        <v>636</v>
      </c>
    </row>
    <row r="45" spans="2:7" x14ac:dyDescent="0.25">
      <c r="B45" s="19">
        <v>182</v>
      </c>
      <c r="C45" t="s">
        <v>637</v>
      </c>
    </row>
    <row r="46" spans="2:7" x14ac:dyDescent="0.25">
      <c r="B46" s="19">
        <v>183</v>
      </c>
      <c r="C46" t="s">
        <v>638</v>
      </c>
      <c r="G46" t="s">
        <v>1016</v>
      </c>
    </row>
    <row r="47" spans="2:7" x14ac:dyDescent="0.25">
      <c r="B47" s="19">
        <v>184</v>
      </c>
      <c r="C47" t="s">
        <v>639</v>
      </c>
      <c r="G47" t="s">
        <v>1017</v>
      </c>
    </row>
    <row r="48" spans="2:7" x14ac:dyDescent="0.25">
      <c r="B48" s="19">
        <v>185</v>
      </c>
      <c r="C48" t="s">
        <v>640</v>
      </c>
      <c r="G48" t="s">
        <v>1018</v>
      </c>
    </row>
    <row r="49" spans="2:7" x14ac:dyDescent="0.25">
      <c r="B49" s="19">
        <v>191</v>
      </c>
      <c r="C49" t="s">
        <v>1015</v>
      </c>
      <c r="G49" t="s">
        <v>1019</v>
      </c>
    </row>
    <row r="51" spans="2:7" x14ac:dyDescent="0.25">
      <c r="B51" s="2">
        <v>201</v>
      </c>
      <c r="C51" t="s">
        <v>601</v>
      </c>
      <c r="D51" t="s">
        <v>203</v>
      </c>
      <c r="E51">
        <v>100</v>
      </c>
    </row>
    <row r="52" spans="2:7" x14ac:dyDescent="0.25">
      <c r="B52" s="19">
        <v>202</v>
      </c>
      <c r="C52" t="s">
        <v>606</v>
      </c>
    </row>
    <row r="53" spans="2:7" x14ac:dyDescent="0.25">
      <c r="B53" s="2">
        <v>203</v>
      </c>
      <c r="C53" t="s">
        <v>607</v>
      </c>
    </row>
    <row r="54" spans="2:7" x14ac:dyDescent="0.25">
      <c r="B54" s="19">
        <v>204</v>
      </c>
      <c r="C54" t="s">
        <v>604</v>
      </c>
    </row>
    <row r="55" spans="2:7" x14ac:dyDescent="0.25">
      <c r="B55" s="2">
        <v>205</v>
      </c>
      <c r="C55" t="s">
        <v>605</v>
      </c>
    </row>
    <row r="56" spans="2:7" x14ac:dyDescent="0.25">
      <c r="B56" s="19">
        <v>206</v>
      </c>
      <c r="C56" t="s">
        <v>603</v>
      </c>
    </row>
    <row r="57" spans="2:7" x14ac:dyDescent="0.25">
      <c r="B57" s="2">
        <v>207</v>
      </c>
      <c r="C57" t="s">
        <v>602</v>
      </c>
    </row>
    <row r="58" spans="2:7" x14ac:dyDescent="0.25">
      <c r="B58" s="2">
        <v>211</v>
      </c>
      <c r="C58" t="s">
        <v>686</v>
      </c>
    </row>
    <row r="59" spans="2:7" x14ac:dyDescent="0.25">
      <c r="B59" s="2">
        <v>212</v>
      </c>
      <c r="C59" t="s">
        <v>688</v>
      </c>
    </row>
    <row r="60" spans="2:7" x14ac:dyDescent="0.25">
      <c r="B60" s="2">
        <v>213</v>
      </c>
      <c r="C60" t="s">
        <v>687</v>
      </c>
    </row>
    <row r="61" spans="2:7" x14ac:dyDescent="0.25">
      <c r="B61" s="19"/>
    </row>
    <row r="62" spans="2:7" x14ac:dyDescent="0.25">
      <c r="B62" s="2">
        <v>301</v>
      </c>
      <c r="C62" t="s">
        <v>612</v>
      </c>
      <c r="D62" t="s">
        <v>624</v>
      </c>
      <c r="E62" t="s">
        <v>648</v>
      </c>
    </row>
    <row r="63" spans="2:7" x14ac:dyDescent="0.25">
      <c r="B63" s="2">
        <v>302</v>
      </c>
      <c r="C63" t="s">
        <v>613</v>
      </c>
    </row>
    <row r="64" spans="2:7" x14ac:dyDescent="0.25">
      <c r="B64" s="2">
        <v>303</v>
      </c>
      <c r="C64" t="s">
        <v>614</v>
      </c>
    </row>
    <row r="65" spans="2:3" x14ac:dyDescent="0.25">
      <c r="B65" s="2">
        <v>304</v>
      </c>
      <c r="C65" t="s">
        <v>615</v>
      </c>
    </row>
    <row r="66" spans="2:3" x14ac:dyDescent="0.25">
      <c r="B66" s="2">
        <v>305</v>
      </c>
      <c r="C66" t="s">
        <v>608</v>
      </c>
    </row>
    <row r="67" spans="2:3" x14ac:dyDescent="0.25">
      <c r="B67" s="2">
        <v>306</v>
      </c>
      <c r="C67" t="s">
        <v>609</v>
      </c>
    </row>
    <row r="68" spans="2:3" x14ac:dyDescent="0.25">
      <c r="B68" s="2">
        <v>307</v>
      </c>
      <c r="C68" t="s">
        <v>610</v>
      </c>
    </row>
    <row r="69" spans="2:3" x14ac:dyDescent="0.25">
      <c r="B69" s="2">
        <v>308</v>
      </c>
      <c r="C69" t="s">
        <v>611</v>
      </c>
    </row>
    <row r="70" spans="2:3" x14ac:dyDescent="0.25">
      <c r="B70" s="2">
        <v>309</v>
      </c>
      <c r="C70" t="s">
        <v>620</v>
      </c>
    </row>
    <row r="71" spans="2:3" x14ac:dyDescent="0.25">
      <c r="B71" s="2">
        <v>310</v>
      </c>
      <c r="C71" t="s">
        <v>621</v>
      </c>
    </row>
    <row r="72" spans="2:3" x14ac:dyDescent="0.25">
      <c r="B72" s="2">
        <v>311</v>
      </c>
      <c r="C72" t="s">
        <v>622</v>
      </c>
    </row>
    <row r="73" spans="2:3" x14ac:dyDescent="0.25">
      <c r="B73" s="2">
        <v>312</v>
      </c>
      <c r="C73" t="s">
        <v>623</v>
      </c>
    </row>
    <row r="74" spans="2:3" x14ac:dyDescent="0.25">
      <c r="B74" s="2">
        <v>313</v>
      </c>
      <c r="C74" t="s">
        <v>619</v>
      </c>
    </row>
    <row r="75" spans="2:3" x14ac:dyDescent="0.25">
      <c r="B75" s="2">
        <v>314</v>
      </c>
      <c r="C75" t="s">
        <v>618</v>
      </c>
    </row>
    <row r="76" spans="2:3" x14ac:dyDescent="0.25">
      <c r="B76" s="2">
        <v>315</v>
      </c>
      <c r="C76" t="s">
        <v>617</v>
      </c>
    </row>
    <row r="77" spans="2:3" x14ac:dyDescent="0.25">
      <c r="B77" s="2">
        <v>316</v>
      </c>
      <c r="C77" t="s">
        <v>616</v>
      </c>
    </row>
    <row r="78" spans="2:3" x14ac:dyDescent="0.25">
      <c r="B78" s="2">
        <v>317</v>
      </c>
      <c r="C78" t="s">
        <v>649</v>
      </c>
    </row>
    <row r="79" spans="2:3" x14ac:dyDescent="0.25">
      <c r="B79" s="2">
        <v>318</v>
      </c>
      <c r="C79" t="s">
        <v>650</v>
      </c>
    </row>
    <row r="80" spans="2:3" x14ac:dyDescent="0.25">
      <c r="B80" s="2">
        <v>319</v>
      </c>
      <c r="C80" t="s">
        <v>651</v>
      </c>
    </row>
    <row r="81" spans="2:3" x14ac:dyDescent="0.25">
      <c r="B81" s="2">
        <v>320</v>
      </c>
      <c r="C81" t="s">
        <v>652</v>
      </c>
    </row>
    <row r="82" spans="2:3" x14ac:dyDescent="0.25">
      <c r="B82" s="2">
        <v>321</v>
      </c>
      <c r="C82" t="s">
        <v>653</v>
      </c>
    </row>
    <row r="83" spans="2:3" x14ac:dyDescent="0.25">
      <c r="B83" s="2">
        <v>322</v>
      </c>
      <c r="C83" t="s">
        <v>654</v>
      </c>
    </row>
    <row r="84" spans="2:3" x14ac:dyDescent="0.25">
      <c r="B84" s="2">
        <v>323</v>
      </c>
      <c r="C84" t="s">
        <v>655</v>
      </c>
    </row>
    <row r="85" spans="2:3" x14ac:dyDescent="0.25">
      <c r="B85" s="2">
        <v>324</v>
      </c>
      <c r="C85" t="s">
        <v>656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D49" sqref="D49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30" t="s">
        <v>56</v>
      </c>
      <c r="B1" s="30"/>
      <c r="C1" s="30"/>
      <c r="D1" s="30"/>
      <c r="E1" s="30"/>
      <c r="H1" s="30" t="s">
        <v>55</v>
      </c>
      <c r="I1" s="30"/>
      <c r="J1" s="30"/>
      <c r="K1" s="30"/>
      <c r="L1" s="30"/>
      <c r="M1" s="30"/>
      <c r="N1" s="30"/>
      <c r="O1" s="30"/>
      <c r="P1" s="30"/>
      <c r="Q1" s="30"/>
      <c r="R1" s="30"/>
    </row>
    <row r="3" spans="1:19" x14ac:dyDescent="0.25">
      <c r="B3" s="1">
        <v>1.5</v>
      </c>
      <c r="F3">
        <v>8</v>
      </c>
      <c r="H3" t="s">
        <v>53</v>
      </c>
      <c r="K3" s="30" t="s">
        <v>1318</v>
      </c>
      <c r="L3" s="30"/>
      <c r="M3" s="30"/>
      <c r="N3" s="30"/>
      <c r="O3" s="30"/>
      <c r="P3" s="31" t="s">
        <v>1320</v>
      </c>
      <c r="Q3" s="31"/>
      <c r="R3" s="31"/>
      <c r="S3" s="31"/>
    </row>
    <row r="4" spans="1:19" x14ac:dyDescent="0.25">
      <c r="A4" t="s">
        <v>49</v>
      </c>
      <c r="B4" t="s">
        <v>57</v>
      </c>
      <c r="C4" s="12" t="s">
        <v>59</v>
      </c>
      <c r="D4" t="s">
        <v>60</v>
      </c>
      <c r="F4" t="s">
        <v>1300</v>
      </c>
      <c r="H4" s="4" t="s">
        <v>805</v>
      </c>
      <c r="I4" s="1">
        <v>1.4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F5">
        <f>5 + A5^$F$3</f>
        <v>5</v>
      </c>
      <c r="H5" t="s">
        <v>54</v>
      </c>
      <c r="I5" s="1">
        <v>2</v>
      </c>
      <c r="K5" s="1">
        <v>0.6</v>
      </c>
      <c r="L5" s="1">
        <v>0.08</v>
      </c>
      <c r="M5" s="1">
        <v>0.04</v>
      </c>
      <c r="N5" s="1">
        <v>0</v>
      </c>
      <c r="O5" s="1">
        <v>0.02</v>
      </c>
      <c r="P5" s="1">
        <v>0.01</v>
      </c>
      <c r="Q5" s="1">
        <v>1.0000000000000001E-5</v>
      </c>
      <c r="R5" s="1">
        <v>6.0000000000000002E-6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F6">
        <f t="shared" ref="F6:F15" si="1">5 + A6^$F$3</f>
        <v>6</v>
      </c>
      <c r="H6" s="4" t="s">
        <v>804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2">I12/B7</f>
        <v>2.25</v>
      </c>
      <c r="D7">
        <f>SUM($C$5:C7)</f>
        <v>4.75</v>
      </c>
      <c r="F7">
        <f t="shared" si="1"/>
        <v>261</v>
      </c>
      <c r="H7" t="s">
        <v>1319</v>
      </c>
      <c r="J7" s="1"/>
      <c r="K7">
        <v>4</v>
      </c>
      <c r="L7">
        <v>1</v>
      </c>
      <c r="M7">
        <v>0</v>
      </c>
      <c r="N7">
        <v>0.2</v>
      </c>
      <c r="O7">
        <v>0</v>
      </c>
      <c r="P7">
        <v>0</v>
      </c>
      <c r="Q7">
        <v>0</v>
      </c>
      <c r="R7">
        <v>0</v>
      </c>
      <c r="S7">
        <v>1.7</v>
      </c>
    </row>
    <row r="8" spans="1:19" x14ac:dyDescent="0.25">
      <c r="A8">
        <v>3</v>
      </c>
      <c r="B8">
        <f t="shared" si="0"/>
        <v>7</v>
      </c>
      <c r="C8" s="12">
        <f t="shared" si="2"/>
        <v>2.7142857142857144</v>
      </c>
      <c r="D8">
        <f>SUM($C$5:C8)</f>
        <v>7.4642857142857144</v>
      </c>
      <c r="F8">
        <f t="shared" si="1"/>
        <v>6566</v>
      </c>
    </row>
    <row r="9" spans="1:19" x14ac:dyDescent="0.25">
      <c r="A9">
        <v>4</v>
      </c>
      <c r="B9">
        <f t="shared" si="0"/>
        <v>9</v>
      </c>
      <c r="C9" s="12">
        <f t="shared" si="2"/>
        <v>3.6666666666666665</v>
      </c>
      <c r="D9">
        <f>SUM($C$5:C9)</f>
        <v>11.130952380952381</v>
      </c>
      <c r="F9">
        <f t="shared" si="1"/>
        <v>65541</v>
      </c>
      <c r="H9" t="s">
        <v>49</v>
      </c>
      <c r="I9" t="s">
        <v>58</v>
      </c>
      <c r="J9" t="s">
        <v>61</v>
      </c>
      <c r="K9" t="s">
        <v>5</v>
      </c>
      <c r="L9" t="s">
        <v>2</v>
      </c>
      <c r="M9" t="s">
        <v>50</v>
      </c>
      <c r="N9" t="s">
        <v>18</v>
      </c>
      <c r="O9" t="s">
        <v>3</v>
      </c>
      <c r="P9" t="s">
        <v>51</v>
      </c>
      <c r="Q9" t="s">
        <v>6</v>
      </c>
      <c r="R9" t="s">
        <v>52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2"/>
        <v>3.8461538461538463</v>
      </c>
      <c r="D10">
        <f>SUM($C$5:C10)</f>
        <v>14.977106227106228</v>
      </c>
      <c r="F10">
        <f t="shared" si="1"/>
        <v>390630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3">K7</f>
        <v>4</v>
      </c>
      <c r="L10">
        <f t="shared" si="3"/>
        <v>1</v>
      </c>
      <c r="M10">
        <f t="shared" si="3"/>
        <v>0</v>
      </c>
      <c r="N10">
        <f t="shared" si="3"/>
        <v>0.2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1.7</v>
      </c>
    </row>
    <row r="11" spans="1:19" x14ac:dyDescent="0.25">
      <c r="A11">
        <v>6</v>
      </c>
      <c r="B11">
        <f t="shared" si="0"/>
        <v>16</v>
      </c>
      <c r="C11" s="12">
        <f t="shared" si="2"/>
        <v>4.5</v>
      </c>
      <c r="D11">
        <f>SUM($C$5:C11)</f>
        <v>19.477106227106226</v>
      </c>
      <c r="F11">
        <f t="shared" si="1"/>
        <v>1679621</v>
      </c>
      <c r="H11">
        <v>1</v>
      </c>
      <c r="I11">
        <f t="shared" ref="I11:I74" si="4">_xlfn.CEILING.MATH((H11*$I$4*(1+_xlfn.FLOOR.MATH(H11/10)*$I$6))^($I$5)+1)</f>
        <v>3</v>
      </c>
      <c r="J11">
        <f>SUM($I$10:I11)</f>
        <v>4</v>
      </c>
      <c r="K11">
        <f>K10 + K$5 * $H11</f>
        <v>4.5999999999999996</v>
      </c>
      <c r="L11">
        <f t="shared" ref="L11:S11" si="5">L10 + L$5 * $H11</f>
        <v>1.08</v>
      </c>
      <c r="M11">
        <f t="shared" si="5"/>
        <v>0.04</v>
      </c>
      <c r="N11">
        <f t="shared" si="5"/>
        <v>0.2</v>
      </c>
      <c r="O11">
        <f t="shared" si="5"/>
        <v>0.02</v>
      </c>
      <c r="P11">
        <f t="shared" si="5"/>
        <v>0.01</v>
      </c>
      <c r="Q11">
        <f t="shared" si="5"/>
        <v>1.0000000000000001E-5</v>
      </c>
      <c r="R11">
        <f t="shared" si="5"/>
        <v>6.0000000000000002E-6</v>
      </c>
      <c r="S11">
        <f t="shared" si="5"/>
        <v>1.7</v>
      </c>
    </row>
    <row r="12" spans="1:19" x14ac:dyDescent="0.25">
      <c r="A12">
        <v>7</v>
      </c>
      <c r="B12">
        <f t="shared" si="0"/>
        <v>20</v>
      </c>
      <c r="C12" s="12">
        <f t="shared" si="2"/>
        <v>4.9000000000000004</v>
      </c>
      <c r="D12">
        <f>SUM($C$5:C12)</f>
        <v>24.377106227106225</v>
      </c>
      <c r="F12">
        <f t="shared" si="1"/>
        <v>5764806</v>
      </c>
      <c r="H12">
        <v>2</v>
      </c>
      <c r="I12">
        <f t="shared" si="4"/>
        <v>9</v>
      </c>
      <c r="J12">
        <f>SUM($I$10:I12)</f>
        <v>13</v>
      </c>
      <c r="K12">
        <f t="shared" ref="K12:K75" si="6">K11 + K$5 * $H12</f>
        <v>5.8</v>
      </c>
      <c r="L12">
        <f t="shared" ref="L12:L75" si="7">L11 + L$5 * $H12</f>
        <v>1.24</v>
      </c>
      <c r="M12">
        <f t="shared" ref="M12:M75" si="8">M11 + M$5 * $H12</f>
        <v>0.12</v>
      </c>
      <c r="N12">
        <f t="shared" ref="N12:N75" si="9">N11 + N$5 * $H12</f>
        <v>0.2</v>
      </c>
      <c r="O12">
        <f t="shared" ref="O12:O75" si="10">O11 + O$5 * $H12</f>
        <v>0.06</v>
      </c>
      <c r="P12">
        <f t="shared" ref="P12:P75" si="11">P11 + P$5 * $H12</f>
        <v>0.03</v>
      </c>
      <c r="Q12">
        <f t="shared" ref="Q12:Q75" si="12">Q11 + Q$5 * $H12</f>
        <v>3.0000000000000004E-5</v>
      </c>
      <c r="R12">
        <f t="shared" ref="R12:R75" si="13">R11 + R$5 * $H12</f>
        <v>1.8E-5</v>
      </c>
      <c r="S12">
        <f t="shared" ref="S12:S75" si="14">S11 + S$5 * $H12</f>
        <v>1.7</v>
      </c>
    </row>
    <row r="13" spans="1:19" x14ac:dyDescent="0.25">
      <c r="A13">
        <v>8</v>
      </c>
      <c r="B13">
        <f t="shared" si="0"/>
        <v>24</v>
      </c>
      <c r="C13" s="12">
        <f t="shared" si="2"/>
        <v>5.291666666666667</v>
      </c>
      <c r="D13">
        <f>SUM($C$5:C13)</f>
        <v>29.668772893772893</v>
      </c>
      <c r="F13">
        <f t="shared" si="1"/>
        <v>16777221</v>
      </c>
      <c r="H13">
        <v>3</v>
      </c>
      <c r="I13">
        <f t="shared" si="4"/>
        <v>19</v>
      </c>
      <c r="J13">
        <f>SUM($I$10:I13)</f>
        <v>32</v>
      </c>
      <c r="K13">
        <f t="shared" si="6"/>
        <v>7.6</v>
      </c>
      <c r="L13">
        <f t="shared" si="7"/>
        <v>1.48</v>
      </c>
      <c r="M13">
        <f t="shared" si="8"/>
        <v>0.24</v>
      </c>
      <c r="N13">
        <f t="shared" si="9"/>
        <v>0.2</v>
      </c>
      <c r="O13">
        <f t="shared" si="10"/>
        <v>0.12</v>
      </c>
      <c r="P13">
        <f t="shared" si="11"/>
        <v>0.06</v>
      </c>
      <c r="Q13">
        <f t="shared" si="12"/>
        <v>6.0000000000000008E-5</v>
      </c>
      <c r="R13">
        <f t="shared" si="13"/>
        <v>3.6000000000000001E-5</v>
      </c>
      <c r="S13">
        <f t="shared" si="14"/>
        <v>1.7</v>
      </c>
    </row>
    <row r="14" spans="1:19" x14ac:dyDescent="0.25">
      <c r="A14">
        <v>9</v>
      </c>
      <c r="B14">
        <f t="shared" si="0"/>
        <v>28</v>
      </c>
      <c r="C14" s="12">
        <f t="shared" si="2"/>
        <v>5.7142857142857144</v>
      </c>
      <c r="D14">
        <f>SUM($C$5:C14)</f>
        <v>35.383058608058604</v>
      </c>
      <c r="F14">
        <f t="shared" si="1"/>
        <v>43046726</v>
      </c>
      <c r="H14">
        <v>4</v>
      </c>
      <c r="I14">
        <f t="shared" si="4"/>
        <v>33</v>
      </c>
      <c r="J14">
        <f>SUM($I$10:I14)</f>
        <v>65</v>
      </c>
      <c r="K14">
        <f t="shared" si="6"/>
        <v>10</v>
      </c>
      <c r="L14">
        <f t="shared" si="7"/>
        <v>1.8</v>
      </c>
      <c r="M14">
        <f t="shared" si="8"/>
        <v>0.4</v>
      </c>
      <c r="N14">
        <f t="shared" si="9"/>
        <v>0.2</v>
      </c>
      <c r="O14">
        <f t="shared" si="10"/>
        <v>0.2</v>
      </c>
      <c r="P14">
        <f t="shared" si="11"/>
        <v>0.1</v>
      </c>
      <c r="Q14">
        <f t="shared" si="12"/>
        <v>1.0000000000000002E-4</v>
      </c>
      <c r="R14">
        <f t="shared" si="13"/>
        <v>6.0000000000000002E-5</v>
      </c>
      <c r="S14">
        <f t="shared" si="14"/>
        <v>1.7</v>
      </c>
    </row>
    <row r="15" spans="1:19" x14ac:dyDescent="0.25">
      <c r="A15">
        <v>10</v>
      </c>
      <c r="B15">
        <f t="shared" si="0"/>
        <v>33</v>
      </c>
      <c r="C15" s="12">
        <f t="shared" si="2"/>
        <v>95.060606060606062</v>
      </c>
      <c r="D15">
        <f>SUM($C$5:C15)</f>
        <v>130.44366466866467</v>
      </c>
      <c r="F15">
        <f t="shared" si="1"/>
        <v>100000005</v>
      </c>
      <c r="H15">
        <v>5</v>
      </c>
      <c r="I15">
        <f t="shared" si="4"/>
        <v>50</v>
      </c>
      <c r="J15">
        <f>SUM($I$10:I15)</f>
        <v>115</v>
      </c>
      <c r="K15">
        <f t="shared" si="6"/>
        <v>13</v>
      </c>
      <c r="L15">
        <f t="shared" si="7"/>
        <v>2.2000000000000002</v>
      </c>
      <c r="M15">
        <f t="shared" si="8"/>
        <v>0.60000000000000009</v>
      </c>
      <c r="N15">
        <f t="shared" si="9"/>
        <v>0.2</v>
      </c>
      <c r="O15">
        <f t="shared" si="10"/>
        <v>0.30000000000000004</v>
      </c>
      <c r="P15">
        <f t="shared" si="11"/>
        <v>0.15000000000000002</v>
      </c>
      <c r="Q15">
        <f t="shared" si="12"/>
        <v>1.5000000000000001E-4</v>
      </c>
      <c r="R15">
        <f t="shared" si="13"/>
        <v>9.0000000000000006E-5</v>
      </c>
      <c r="S15">
        <f t="shared" si="14"/>
        <v>1.7</v>
      </c>
    </row>
    <row r="16" spans="1:19" x14ac:dyDescent="0.25">
      <c r="A16">
        <v>11</v>
      </c>
      <c r="B16">
        <f t="shared" si="0"/>
        <v>38</v>
      </c>
      <c r="C16" s="12">
        <f t="shared" si="2"/>
        <v>99.89473684210526</v>
      </c>
      <c r="D16">
        <f>SUM($C$5:C16)</f>
        <v>230.33840151076993</v>
      </c>
      <c r="H16">
        <v>6</v>
      </c>
      <c r="I16">
        <f t="shared" si="4"/>
        <v>72</v>
      </c>
      <c r="J16">
        <f>SUM($I$10:I16)</f>
        <v>187</v>
      </c>
      <c r="K16">
        <f t="shared" si="6"/>
        <v>16.600000000000001</v>
      </c>
      <c r="L16">
        <f t="shared" si="7"/>
        <v>2.68</v>
      </c>
      <c r="M16">
        <f t="shared" si="8"/>
        <v>0.84000000000000008</v>
      </c>
      <c r="N16">
        <f t="shared" si="9"/>
        <v>0.2</v>
      </c>
      <c r="O16">
        <f t="shared" si="10"/>
        <v>0.42000000000000004</v>
      </c>
      <c r="P16">
        <f t="shared" si="11"/>
        <v>0.21000000000000002</v>
      </c>
      <c r="Q16">
        <f t="shared" si="12"/>
        <v>2.1000000000000001E-4</v>
      </c>
      <c r="R16">
        <f t="shared" si="13"/>
        <v>1.26E-4</v>
      </c>
      <c r="S16">
        <f t="shared" si="14"/>
        <v>1.7</v>
      </c>
    </row>
    <row r="17" spans="1:19" x14ac:dyDescent="0.25">
      <c r="A17">
        <v>12</v>
      </c>
      <c r="B17">
        <f t="shared" si="0"/>
        <v>43</v>
      </c>
      <c r="C17" s="12">
        <f t="shared" si="2"/>
        <v>105.04651162790698</v>
      </c>
      <c r="D17">
        <f>SUM($C$5:C17)</f>
        <v>335.38491313867689</v>
      </c>
      <c r="H17">
        <v>7</v>
      </c>
      <c r="I17">
        <f t="shared" si="4"/>
        <v>98</v>
      </c>
      <c r="J17">
        <f>SUM($I$10:I17)</f>
        <v>285</v>
      </c>
      <c r="K17">
        <f t="shared" si="6"/>
        <v>20.8</v>
      </c>
      <c r="L17">
        <f t="shared" si="7"/>
        <v>3.24</v>
      </c>
      <c r="M17">
        <f t="shared" si="8"/>
        <v>1.1200000000000001</v>
      </c>
      <c r="N17">
        <f t="shared" si="9"/>
        <v>0.2</v>
      </c>
      <c r="O17">
        <f t="shared" si="10"/>
        <v>0.56000000000000005</v>
      </c>
      <c r="P17">
        <f t="shared" si="11"/>
        <v>0.28000000000000003</v>
      </c>
      <c r="Q17">
        <f t="shared" si="12"/>
        <v>2.8000000000000003E-4</v>
      </c>
      <c r="R17">
        <f t="shared" si="13"/>
        <v>1.6800000000000002E-4</v>
      </c>
      <c r="S17">
        <f t="shared" si="14"/>
        <v>1.7</v>
      </c>
    </row>
    <row r="18" spans="1:19" x14ac:dyDescent="0.25">
      <c r="A18">
        <v>13</v>
      </c>
      <c r="B18">
        <f t="shared" si="0"/>
        <v>48</v>
      </c>
      <c r="C18" s="12">
        <f t="shared" si="2"/>
        <v>110.4375</v>
      </c>
      <c r="D18">
        <f>SUM($C$5:C18)</f>
        <v>445.82241313867689</v>
      </c>
      <c r="H18">
        <v>8</v>
      </c>
      <c r="I18">
        <f t="shared" si="4"/>
        <v>127</v>
      </c>
      <c r="J18">
        <f>SUM($I$10:I18)</f>
        <v>412</v>
      </c>
      <c r="K18">
        <f t="shared" si="6"/>
        <v>25.6</v>
      </c>
      <c r="L18">
        <f t="shared" si="7"/>
        <v>3.8800000000000003</v>
      </c>
      <c r="M18">
        <f t="shared" si="8"/>
        <v>1.4400000000000002</v>
      </c>
      <c r="N18">
        <f t="shared" si="9"/>
        <v>0.2</v>
      </c>
      <c r="O18">
        <f t="shared" si="10"/>
        <v>0.72000000000000008</v>
      </c>
      <c r="P18">
        <f t="shared" si="11"/>
        <v>0.36000000000000004</v>
      </c>
      <c r="Q18">
        <f t="shared" si="12"/>
        <v>3.6000000000000002E-4</v>
      </c>
      <c r="R18">
        <f t="shared" si="13"/>
        <v>2.1600000000000002E-4</v>
      </c>
      <c r="S18">
        <f t="shared" si="14"/>
        <v>1.7</v>
      </c>
    </row>
    <row r="19" spans="1:19" x14ac:dyDescent="0.25">
      <c r="A19">
        <v>14</v>
      </c>
      <c r="B19">
        <f t="shared" si="0"/>
        <v>54</v>
      </c>
      <c r="C19" s="12">
        <f t="shared" si="2"/>
        <v>113.85185185185185</v>
      </c>
      <c r="D19">
        <f>SUM($C$5:C19)</f>
        <v>559.67426499052874</v>
      </c>
      <c r="H19">
        <v>9</v>
      </c>
      <c r="I19">
        <f t="shared" si="4"/>
        <v>160</v>
      </c>
      <c r="J19">
        <f>SUM($I$10:I19)</f>
        <v>572</v>
      </c>
      <c r="K19">
        <f t="shared" si="6"/>
        <v>31</v>
      </c>
      <c r="L19">
        <f t="shared" si="7"/>
        <v>4.6000000000000005</v>
      </c>
      <c r="M19">
        <f t="shared" si="8"/>
        <v>1.8000000000000003</v>
      </c>
      <c r="N19">
        <f t="shared" si="9"/>
        <v>0.2</v>
      </c>
      <c r="O19">
        <f t="shared" si="10"/>
        <v>0.90000000000000013</v>
      </c>
      <c r="P19">
        <f t="shared" si="11"/>
        <v>0.45000000000000007</v>
      </c>
      <c r="Q19">
        <f t="shared" si="12"/>
        <v>4.5000000000000004E-4</v>
      </c>
      <c r="R19">
        <f t="shared" si="13"/>
        <v>2.7E-4</v>
      </c>
      <c r="S19">
        <f t="shared" si="14"/>
        <v>1.7</v>
      </c>
    </row>
    <row r="20" spans="1:19" x14ac:dyDescent="0.25">
      <c r="A20">
        <v>15</v>
      </c>
      <c r="B20">
        <f t="shared" si="0"/>
        <v>60</v>
      </c>
      <c r="C20" s="12">
        <f t="shared" si="2"/>
        <v>117.61666666666666</v>
      </c>
      <c r="D20">
        <f>SUM($C$5:C20)</f>
        <v>677.29093165719542</v>
      </c>
      <c r="H20">
        <v>10</v>
      </c>
      <c r="I20">
        <f t="shared" si="4"/>
        <v>3137</v>
      </c>
      <c r="J20">
        <f>SUM($I$10:I20)</f>
        <v>3709</v>
      </c>
      <c r="K20">
        <f t="shared" si="6"/>
        <v>37</v>
      </c>
      <c r="L20">
        <f t="shared" si="7"/>
        <v>5.4</v>
      </c>
      <c r="M20">
        <f t="shared" si="8"/>
        <v>2.2000000000000002</v>
      </c>
      <c r="N20">
        <f t="shared" si="9"/>
        <v>0.2</v>
      </c>
      <c r="O20">
        <f t="shared" si="10"/>
        <v>1.1000000000000001</v>
      </c>
      <c r="P20">
        <f t="shared" si="11"/>
        <v>0.55000000000000004</v>
      </c>
      <c r="Q20">
        <f t="shared" si="12"/>
        <v>5.5000000000000003E-4</v>
      </c>
      <c r="R20">
        <f t="shared" si="13"/>
        <v>3.3E-4</v>
      </c>
      <c r="S20">
        <f t="shared" si="14"/>
        <v>1.7</v>
      </c>
    </row>
    <row r="21" spans="1:19" x14ac:dyDescent="0.25">
      <c r="A21">
        <v>16</v>
      </c>
      <c r="B21">
        <f t="shared" si="0"/>
        <v>65</v>
      </c>
      <c r="C21" s="12">
        <f t="shared" si="2"/>
        <v>123.53846153846153</v>
      </c>
      <c r="D21">
        <f>SUM($C$5:C21)</f>
        <v>800.82939319565696</v>
      </c>
      <c r="H21">
        <v>11</v>
      </c>
      <c r="I21">
        <f t="shared" si="4"/>
        <v>3796</v>
      </c>
      <c r="J21">
        <f>SUM($I$10:I21)</f>
        <v>7505</v>
      </c>
      <c r="K21">
        <f t="shared" si="6"/>
        <v>43.6</v>
      </c>
      <c r="L21">
        <f t="shared" si="7"/>
        <v>6.28</v>
      </c>
      <c r="M21">
        <f t="shared" si="8"/>
        <v>2.64</v>
      </c>
      <c r="N21">
        <f t="shared" si="9"/>
        <v>0.2</v>
      </c>
      <c r="O21">
        <f t="shared" si="10"/>
        <v>1.32</v>
      </c>
      <c r="P21">
        <f t="shared" si="11"/>
        <v>0.66</v>
      </c>
      <c r="Q21">
        <f t="shared" si="12"/>
        <v>6.6E-4</v>
      </c>
      <c r="R21">
        <f t="shared" si="13"/>
        <v>3.9599999999999998E-4</v>
      </c>
      <c r="S21">
        <f t="shared" si="14"/>
        <v>1.7</v>
      </c>
    </row>
    <row r="22" spans="1:19" x14ac:dyDescent="0.25">
      <c r="A22">
        <v>17</v>
      </c>
      <c r="B22">
        <f t="shared" si="0"/>
        <v>72</v>
      </c>
      <c r="C22" s="12">
        <f t="shared" si="2"/>
        <v>125.90277777777777</v>
      </c>
      <c r="D22">
        <f>SUM($C$5:C22)</f>
        <v>926.73217097343468</v>
      </c>
      <c r="H22">
        <v>12</v>
      </c>
      <c r="I22">
        <f t="shared" si="4"/>
        <v>4517</v>
      </c>
      <c r="J22">
        <f>SUM($I$10:I22)</f>
        <v>12022</v>
      </c>
      <c r="K22">
        <f t="shared" si="6"/>
        <v>50.8</v>
      </c>
      <c r="L22">
        <f t="shared" si="7"/>
        <v>7.24</v>
      </c>
      <c r="M22">
        <f t="shared" si="8"/>
        <v>3.12</v>
      </c>
      <c r="N22">
        <f t="shared" si="9"/>
        <v>0.2</v>
      </c>
      <c r="O22">
        <f t="shared" si="10"/>
        <v>1.56</v>
      </c>
      <c r="P22">
        <f t="shared" si="11"/>
        <v>0.78</v>
      </c>
      <c r="Q22">
        <f t="shared" si="12"/>
        <v>7.7999999999999999E-4</v>
      </c>
      <c r="R22">
        <f t="shared" si="13"/>
        <v>4.6799999999999999E-4</v>
      </c>
      <c r="S22">
        <f t="shared" si="14"/>
        <v>1.7</v>
      </c>
    </row>
    <row r="23" spans="1:19" x14ac:dyDescent="0.25">
      <c r="A23">
        <v>18</v>
      </c>
      <c r="B23">
        <f t="shared" si="0"/>
        <v>78</v>
      </c>
      <c r="C23" s="12">
        <f t="shared" si="2"/>
        <v>130.28205128205127</v>
      </c>
      <c r="D23">
        <f>SUM($C$5:C23)</f>
        <v>1057.0142222554859</v>
      </c>
      <c r="H23">
        <v>13</v>
      </c>
      <c r="I23">
        <f t="shared" si="4"/>
        <v>5301</v>
      </c>
      <c r="J23">
        <f>SUM($I$10:I23)</f>
        <v>17323</v>
      </c>
      <c r="K23">
        <f t="shared" si="6"/>
        <v>58.599999999999994</v>
      </c>
      <c r="L23">
        <f t="shared" si="7"/>
        <v>8.2800000000000011</v>
      </c>
      <c r="M23">
        <f t="shared" si="8"/>
        <v>3.64</v>
      </c>
      <c r="N23">
        <f t="shared" si="9"/>
        <v>0.2</v>
      </c>
      <c r="O23">
        <f t="shared" si="10"/>
        <v>1.82</v>
      </c>
      <c r="P23">
        <f t="shared" si="11"/>
        <v>0.91</v>
      </c>
      <c r="Q23">
        <f t="shared" si="12"/>
        <v>9.1E-4</v>
      </c>
      <c r="R23">
        <f t="shared" si="13"/>
        <v>5.4600000000000004E-4</v>
      </c>
      <c r="S23">
        <f t="shared" si="14"/>
        <v>1.7</v>
      </c>
    </row>
    <row r="24" spans="1:19" x14ac:dyDescent="0.25">
      <c r="A24">
        <v>19</v>
      </c>
      <c r="B24">
        <f t="shared" si="0"/>
        <v>84</v>
      </c>
      <c r="C24" s="12">
        <f t="shared" si="2"/>
        <v>134.78571428571428</v>
      </c>
      <c r="D24">
        <f>SUM($C$5:C24)</f>
        <v>1191.7999365412002</v>
      </c>
      <c r="H24">
        <v>14</v>
      </c>
      <c r="I24">
        <f t="shared" si="4"/>
        <v>6148</v>
      </c>
      <c r="J24">
        <f>SUM($I$10:I24)</f>
        <v>23471</v>
      </c>
      <c r="K24">
        <f t="shared" si="6"/>
        <v>67</v>
      </c>
      <c r="L24">
        <f t="shared" si="7"/>
        <v>9.4000000000000021</v>
      </c>
      <c r="M24">
        <f t="shared" si="8"/>
        <v>4.2</v>
      </c>
      <c r="N24">
        <f t="shared" si="9"/>
        <v>0.2</v>
      </c>
      <c r="O24">
        <f t="shared" si="10"/>
        <v>2.1</v>
      </c>
      <c r="P24">
        <f t="shared" si="11"/>
        <v>1.05</v>
      </c>
      <c r="Q24">
        <f t="shared" si="12"/>
        <v>1.0499999999999999E-3</v>
      </c>
      <c r="R24">
        <f t="shared" si="13"/>
        <v>6.3000000000000003E-4</v>
      </c>
      <c r="S24">
        <f t="shared" si="14"/>
        <v>1.7</v>
      </c>
    </row>
    <row r="25" spans="1:19" x14ac:dyDescent="0.25">
      <c r="A25">
        <v>20</v>
      </c>
      <c r="B25">
        <f t="shared" si="0"/>
        <v>91</v>
      </c>
      <c r="C25" s="12">
        <f t="shared" si="2"/>
        <v>422.16483516483515</v>
      </c>
      <c r="D25">
        <f>SUM($C$5:C25)</f>
        <v>1613.9647717060352</v>
      </c>
      <c r="H25">
        <v>15</v>
      </c>
      <c r="I25">
        <f t="shared" si="4"/>
        <v>7057</v>
      </c>
      <c r="J25">
        <f>SUM($I$10:I25)</f>
        <v>30528</v>
      </c>
      <c r="K25">
        <f t="shared" si="6"/>
        <v>76</v>
      </c>
      <c r="L25">
        <f t="shared" si="7"/>
        <v>10.600000000000001</v>
      </c>
      <c r="M25">
        <f t="shared" si="8"/>
        <v>4.8</v>
      </c>
      <c r="N25">
        <f t="shared" si="9"/>
        <v>0.2</v>
      </c>
      <c r="O25">
        <f t="shared" si="10"/>
        <v>2.4</v>
      </c>
      <c r="P25">
        <f t="shared" si="11"/>
        <v>1.2</v>
      </c>
      <c r="Q25">
        <f t="shared" si="12"/>
        <v>1.1999999999999999E-3</v>
      </c>
      <c r="R25">
        <f t="shared" si="13"/>
        <v>7.2000000000000005E-4</v>
      </c>
      <c r="S25">
        <f t="shared" si="14"/>
        <v>1.7</v>
      </c>
    </row>
    <row r="26" spans="1:19" x14ac:dyDescent="0.25">
      <c r="A26">
        <v>21</v>
      </c>
      <c r="B26">
        <f t="shared" si="0"/>
        <v>98</v>
      </c>
      <c r="C26" s="12">
        <f t="shared" si="2"/>
        <v>432.19387755102042</v>
      </c>
      <c r="D26">
        <f>SUM($C$5:C26)</f>
        <v>2046.1586492570557</v>
      </c>
      <c r="H26">
        <v>16</v>
      </c>
      <c r="I26">
        <f t="shared" si="4"/>
        <v>8030</v>
      </c>
      <c r="J26">
        <f>SUM($I$10:I26)</f>
        <v>38558</v>
      </c>
      <c r="K26">
        <f t="shared" si="6"/>
        <v>85.6</v>
      </c>
      <c r="L26">
        <f t="shared" si="7"/>
        <v>11.88</v>
      </c>
      <c r="M26">
        <f t="shared" si="8"/>
        <v>5.4399999999999995</v>
      </c>
      <c r="N26">
        <f t="shared" si="9"/>
        <v>0.2</v>
      </c>
      <c r="O26">
        <f t="shared" si="10"/>
        <v>2.7199999999999998</v>
      </c>
      <c r="P26">
        <f t="shared" si="11"/>
        <v>1.3599999999999999</v>
      </c>
      <c r="Q26">
        <f t="shared" si="12"/>
        <v>1.3599999999999999E-3</v>
      </c>
      <c r="R26">
        <f t="shared" si="13"/>
        <v>8.160000000000001E-4</v>
      </c>
      <c r="S26">
        <f t="shared" si="14"/>
        <v>1.7</v>
      </c>
    </row>
    <row r="27" spans="1:19" x14ac:dyDescent="0.25">
      <c r="A27">
        <v>22</v>
      </c>
      <c r="B27">
        <f t="shared" si="0"/>
        <v>105</v>
      </c>
      <c r="C27" s="12">
        <f t="shared" si="2"/>
        <v>442.71428571428572</v>
      </c>
      <c r="D27">
        <f>SUM($C$5:C27)</f>
        <v>2488.8729349713412</v>
      </c>
      <c r="H27">
        <v>17</v>
      </c>
      <c r="I27">
        <f t="shared" si="4"/>
        <v>9065</v>
      </c>
      <c r="J27">
        <f>SUM($I$10:I27)</f>
        <v>47623</v>
      </c>
      <c r="K27">
        <f t="shared" si="6"/>
        <v>95.8</v>
      </c>
      <c r="L27">
        <f t="shared" si="7"/>
        <v>13.24</v>
      </c>
      <c r="M27">
        <f t="shared" si="8"/>
        <v>6.1199999999999992</v>
      </c>
      <c r="N27">
        <f t="shared" si="9"/>
        <v>0.2</v>
      </c>
      <c r="O27">
        <f t="shared" si="10"/>
        <v>3.0599999999999996</v>
      </c>
      <c r="P27">
        <f t="shared" si="11"/>
        <v>1.5299999999999998</v>
      </c>
      <c r="Q27">
        <f t="shared" si="12"/>
        <v>1.5299999999999999E-3</v>
      </c>
      <c r="R27">
        <f t="shared" si="13"/>
        <v>9.1800000000000009E-4</v>
      </c>
      <c r="S27">
        <f t="shared" si="14"/>
        <v>1.7</v>
      </c>
    </row>
    <row r="28" spans="1:19" x14ac:dyDescent="0.25">
      <c r="A28">
        <v>23</v>
      </c>
      <c r="B28">
        <f t="shared" si="0"/>
        <v>112</v>
      </c>
      <c r="C28" s="12">
        <f t="shared" si="2"/>
        <v>453.63392857142856</v>
      </c>
      <c r="D28">
        <f>SUM($C$5:C28)</f>
        <v>2942.5068635427697</v>
      </c>
      <c r="H28">
        <v>18</v>
      </c>
      <c r="I28">
        <f t="shared" si="4"/>
        <v>10162</v>
      </c>
      <c r="J28">
        <f>SUM($I$10:I28)</f>
        <v>57785</v>
      </c>
      <c r="K28">
        <f t="shared" si="6"/>
        <v>106.6</v>
      </c>
      <c r="L28">
        <f t="shared" si="7"/>
        <v>14.68</v>
      </c>
      <c r="M28">
        <f t="shared" si="8"/>
        <v>6.839999999999999</v>
      </c>
      <c r="N28">
        <f t="shared" si="9"/>
        <v>0.2</v>
      </c>
      <c r="O28">
        <f t="shared" si="10"/>
        <v>3.4199999999999995</v>
      </c>
      <c r="P28">
        <f t="shared" si="11"/>
        <v>1.7099999999999997</v>
      </c>
      <c r="Q28">
        <f t="shared" si="12"/>
        <v>1.7099999999999999E-3</v>
      </c>
      <c r="R28">
        <f t="shared" si="13"/>
        <v>1.026E-3</v>
      </c>
      <c r="S28">
        <f t="shared" si="14"/>
        <v>1.7</v>
      </c>
    </row>
    <row r="29" spans="1:19" x14ac:dyDescent="0.25">
      <c r="A29">
        <v>24</v>
      </c>
      <c r="B29">
        <f t="shared" si="0"/>
        <v>119</v>
      </c>
      <c r="C29" s="12">
        <f t="shared" si="2"/>
        <v>464.88235294117646</v>
      </c>
      <c r="D29">
        <f>SUM($C$5:C29)</f>
        <v>3407.3892164839463</v>
      </c>
      <c r="H29">
        <v>19</v>
      </c>
      <c r="I29">
        <f t="shared" si="4"/>
        <v>11322</v>
      </c>
      <c r="J29">
        <f>SUM($I$10:I29)</f>
        <v>69107</v>
      </c>
      <c r="K29">
        <f t="shared" si="6"/>
        <v>118</v>
      </c>
      <c r="L29">
        <f t="shared" si="7"/>
        <v>16.2</v>
      </c>
      <c r="M29">
        <f t="shared" si="8"/>
        <v>7.5999999999999988</v>
      </c>
      <c r="N29">
        <f t="shared" si="9"/>
        <v>0.2</v>
      </c>
      <c r="O29">
        <f t="shared" si="10"/>
        <v>3.7999999999999994</v>
      </c>
      <c r="P29">
        <f t="shared" si="11"/>
        <v>1.8999999999999997</v>
      </c>
      <c r="Q29">
        <f t="shared" si="12"/>
        <v>1.9E-3</v>
      </c>
      <c r="R29">
        <f t="shared" si="13"/>
        <v>1.14E-3</v>
      </c>
      <c r="S29">
        <f t="shared" si="14"/>
        <v>1.7</v>
      </c>
    </row>
    <row r="30" spans="1:19" x14ac:dyDescent="0.25">
      <c r="A30">
        <v>25</v>
      </c>
      <c r="B30">
        <f t="shared" si="0"/>
        <v>126</v>
      </c>
      <c r="C30" s="12">
        <f t="shared" si="2"/>
        <v>476.39682539682542</v>
      </c>
      <c r="D30">
        <f>SUM($C$5:C30)</f>
        <v>3883.7860418807718</v>
      </c>
      <c r="H30">
        <v>20</v>
      </c>
      <c r="I30">
        <f t="shared" si="4"/>
        <v>38417</v>
      </c>
      <c r="J30">
        <f>SUM($I$10:I30)</f>
        <v>107524</v>
      </c>
      <c r="K30">
        <f t="shared" si="6"/>
        <v>130</v>
      </c>
      <c r="L30">
        <f t="shared" si="7"/>
        <v>17.8</v>
      </c>
      <c r="M30">
        <f t="shared" si="8"/>
        <v>8.3999999999999986</v>
      </c>
      <c r="N30">
        <f t="shared" si="9"/>
        <v>0.2</v>
      </c>
      <c r="O30">
        <f t="shared" si="10"/>
        <v>4.1999999999999993</v>
      </c>
      <c r="P30">
        <f t="shared" si="11"/>
        <v>2.0999999999999996</v>
      </c>
      <c r="Q30">
        <f t="shared" si="12"/>
        <v>2.0999999999999999E-3</v>
      </c>
      <c r="R30">
        <f t="shared" si="13"/>
        <v>1.2600000000000001E-3</v>
      </c>
      <c r="S30">
        <f t="shared" si="14"/>
        <v>1.7</v>
      </c>
    </row>
    <row r="31" spans="1:19" x14ac:dyDescent="0.25">
      <c r="A31">
        <v>26</v>
      </c>
      <c r="B31">
        <f t="shared" si="0"/>
        <v>134</v>
      </c>
      <c r="C31" s="12">
        <f t="shared" si="2"/>
        <v>484.5149253731343</v>
      </c>
      <c r="D31">
        <f>SUM($C$5:C31)</f>
        <v>4368.3009672539065</v>
      </c>
      <c r="H31">
        <v>21</v>
      </c>
      <c r="I31">
        <f t="shared" si="4"/>
        <v>42355</v>
      </c>
      <c r="J31">
        <f>SUM($I$10:I31)</f>
        <v>149879</v>
      </c>
      <c r="K31">
        <f t="shared" si="6"/>
        <v>142.6</v>
      </c>
      <c r="L31">
        <f t="shared" si="7"/>
        <v>19.48</v>
      </c>
      <c r="M31">
        <f t="shared" si="8"/>
        <v>9.2399999999999984</v>
      </c>
      <c r="N31">
        <f t="shared" si="9"/>
        <v>0.2</v>
      </c>
      <c r="O31">
        <f t="shared" si="10"/>
        <v>4.6199999999999992</v>
      </c>
      <c r="P31">
        <f t="shared" si="11"/>
        <v>2.3099999999999996</v>
      </c>
      <c r="Q31">
        <f t="shared" si="12"/>
        <v>2.31E-3</v>
      </c>
      <c r="R31">
        <f t="shared" si="13"/>
        <v>1.3860000000000001E-3</v>
      </c>
      <c r="S31">
        <f t="shared" si="14"/>
        <v>1.7</v>
      </c>
    </row>
    <row r="32" spans="1:19" x14ac:dyDescent="0.25">
      <c r="A32">
        <v>27</v>
      </c>
      <c r="B32">
        <f t="shared" si="0"/>
        <v>142</v>
      </c>
      <c r="C32" s="12">
        <f t="shared" si="2"/>
        <v>493.06338028169012</v>
      </c>
      <c r="D32">
        <f>SUM($C$5:C32)</f>
        <v>4861.3643475355966</v>
      </c>
      <c r="H32">
        <v>22</v>
      </c>
      <c r="I32">
        <f t="shared" si="4"/>
        <v>46485</v>
      </c>
      <c r="J32">
        <f>SUM($I$10:I32)</f>
        <v>196364</v>
      </c>
      <c r="K32">
        <f t="shared" si="6"/>
        <v>155.79999999999998</v>
      </c>
      <c r="L32">
        <f t="shared" si="7"/>
        <v>21.240000000000002</v>
      </c>
      <c r="M32">
        <f t="shared" si="8"/>
        <v>10.119999999999999</v>
      </c>
      <c r="N32">
        <f t="shared" si="9"/>
        <v>0.2</v>
      </c>
      <c r="O32">
        <f t="shared" si="10"/>
        <v>5.0599999999999996</v>
      </c>
      <c r="P32">
        <f t="shared" si="11"/>
        <v>2.5299999999999998</v>
      </c>
      <c r="Q32">
        <f t="shared" si="12"/>
        <v>2.5300000000000001E-3</v>
      </c>
      <c r="R32">
        <f t="shared" si="13"/>
        <v>1.518E-3</v>
      </c>
      <c r="S32">
        <f t="shared" si="14"/>
        <v>1.7</v>
      </c>
    </row>
    <row r="33" spans="1:19" x14ac:dyDescent="0.25">
      <c r="A33">
        <v>28</v>
      </c>
      <c r="B33">
        <f t="shared" si="0"/>
        <v>150</v>
      </c>
      <c r="C33" s="12">
        <f t="shared" si="2"/>
        <v>501.98</v>
      </c>
      <c r="D33">
        <f>SUM($C$5:C33)</f>
        <v>5363.3443475355962</v>
      </c>
      <c r="H33">
        <v>23</v>
      </c>
      <c r="I33">
        <f t="shared" si="4"/>
        <v>50807</v>
      </c>
      <c r="J33">
        <f>SUM($I$10:I33)</f>
        <v>247171</v>
      </c>
      <c r="K33">
        <f t="shared" si="6"/>
        <v>169.6</v>
      </c>
      <c r="L33">
        <f t="shared" si="7"/>
        <v>23.080000000000002</v>
      </c>
      <c r="M33">
        <f t="shared" si="8"/>
        <v>11.04</v>
      </c>
      <c r="N33">
        <f t="shared" si="9"/>
        <v>0.2</v>
      </c>
      <c r="O33">
        <f t="shared" si="10"/>
        <v>5.52</v>
      </c>
      <c r="P33">
        <f t="shared" si="11"/>
        <v>2.76</v>
      </c>
      <c r="Q33">
        <f t="shared" si="12"/>
        <v>2.7600000000000003E-3</v>
      </c>
      <c r="R33">
        <f t="shared" si="13"/>
        <v>1.6559999999999999E-3</v>
      </c>
      <c r="S33">
        <f t="shared" si="14"/>
        <v>1.7</v>
      </c>
    </row>
    <row r="34" spans="1:19" x14ac:dyDescent="0.25">
      <c r="A34">
        <v>29</v>
      </c>
      <c r="B34">
        <f t="shared" si="0"/>
        <v>158</v>
      </c>
      <c r="C34" s="12">
        <f t="shared" si="2"/>
        <v>511.20886075949369</v>
      </c>
      <c r="D34">
        <f>SUM($C$5:C34)</f>
        <v>5874.5532082950895</v>
      </c>
      <c r="H34">
        <v>24</v>
      </c>
      <c r="I34">
        <f t="shared" si="4"/>
        <v>55321</v>
      </c>
      <c r="J34">
        <f>SUM($I$10:I34)</f>
        <v>302492</v>
      </c>
      <c r="K34">
        <f t="shared" si="6"/>
        <v>184</v>
      </c>
      <c r="L34">
        <f t="shared" si="7"/>
        <v>25</v>
      </c>
      <c r="M34">
        <f t="shared" si="8"/>
        <v>12</v>
      </c>
      <c r="N34">
        <f t="shared" si="9"/>
        <v>0.2</v>
      </c>
      <c r="O34">
        <f t="shared" si="10"/>
        <v>6</v>
      </c>
      <c r="P34">
        <f t="shared" si="11"/>
        <v>3</v>
      </c>
      <c r="Q34">
        <f t="shared" si="12"/>
        <v>3.0000000000000005E-3</v>
      </c>
      <c r="R34">
        <f t="shared" si="13"/>
        <v>1.8E-3</v>
      </c>
      <c r="S34">
        <f t="shared" si="14"/>
        <v>1.7</v>
      </c>
    </row>
    <row r="35" spans="1:19" x14ac:dyDescent="0.25">
      <c r="A35">
        <v>30</v>
      </c>
      <c r="B35">
        <f t="shared" si="0"/>
        <v>166</v>
      </c>
      <c r="C35" s="12">
        <f t="shared" si="2"/>
        <v>1062.6566265060242</v>
      </c>
      <c r="D35">
        <f>SUM($C$5:C35)</f>
        <v>6937.2098348011132</v>
      </c>
      <c r="H35">
        <v>25</v>
      </c>
      <c r="I35">
        <f t="shared" si="4"/>
        <v>60026</v>
      </c>
      <c r="J35">
        <f>SUM($I$10:I35)</f>
        <v>362518</v>
      </c>
      <c r="K35">
        <f t="shared" si="6"/>
        <v>199</v>
      </c>
      <c r="L35">
        <f t="shared" si="7"/>
        <v>27</v>
      </c>
      <c r="M35">
        <f t="shared" si="8"/>
        <v>13</v>
      </c>
      <c r="N35">
        <f t="shared" si="9"/>
        <v>0.2</v>
      </c>
      <c r="O35">
        <f t="shared" si="10"/>
        <v>6.5</v>
      </c>
      <c r="P35">
        <f t="shared" si="11"/>
        <v>3.25</v>
      </c>
      <c r="Q35">
        <f t="shared" si="12"/>
        <v>3.2500000000000003E-3</v>
      </c>
      <c r="R35">
        <f t="shared" si="13"/>
        <v>1.9499999999999999E-3</v>
      </c>
      <c r="S35">
        <f t="shared" si="14"/>
        <v>1.7</v>
      </c>
    </row>
    <row r="36" spans="1:19" x14ac:dyDescent="0.25">
      <c r="A36">
        <v>31</v>
      </c>
      <c r="B36">
        <f t="shared" si="0"/>
        <v>174</v>
      </c>
      <c r="C36" s="12">
        <f t="shared" si="2"/>
        <v>1082.5114942528735</v>
      </c>
      <c r="D36">
        <f>SUM($C$5:C36)</f>
        <v>8019.7213290539867</v>
      </c>
      <c r="H36">
        <v>26</v>
      </c>
      <c r="I36">
        <f t="shared" si="4"/>
        <v>64925</v>
      </c>
      <c r="J36">
        <f>SUM($I$10:I36)</f>
        <v>427443</v>
      </c>
      <c r="K36">
        <f t="shared" si="6"/>
        <v>214.6</v>
      </c>
      <c r="L36">
        <f t="shared" si="7"/>
        <v>29.08</v>
      </c>
      <c r="M36">
        <f t="shared" si="8"/>
        <v>14.04</v>
      </c>
      <c r="N36">
        <f t="shared" si="9"/>
        <v>0.2</v>
      </c>
      <c r="O36">
        <f t="shared" si="10"/>
        <v>7.02</v>
      </c>
      <c r="P36">
        <f t="shared" si="11"/>
        <v>3.51</v>
      </c>
      <c r="Q36">
        <f t="shared" si="12"/>
        <v>3.5100000000000001E-3</v>
      </c>
      <c r="R36">
        <f t="shared" si="13"/>
        <v>2.1059999999999998E-3</v>
      </c>
      <c r="S36">
        <f t="shared" si="14"/>
        <v>1.7</v>
      </c>
    </row>
    <row r="37" spans="1:19" x14ac:dyDescent="0.25">
      <c r="A37">
        <v>32</v>
      </c>
      <c r="B37">
        <f t="shared" si="0"/>
        <v>183</v>
      </c>
      <c r="C37" s="12">
        <f t="shared" si="2"/>
        <v>1096.7486338797814</v>
      </c>
      <c r="D37">
        <f>SUM($C$5:C37)</f>
        <v>9116.4699629337683</v>
      </c>
      <c r="H37">
        <v>27</v>
      </c>
      <c r="I37">
        <f t="shared" si="4"/>
        <v>70015</v>
      </c>
      <c r="J37">
        <f>SUM($I$10:I37)</f>
        <v>497458</v>
      </c>
      <c r="K37">
        <f t="shared" si="6"/>
        <v>230.79999999999998</v>
      </c>
      <c r="L37">
        <f t="shared" si="7"/>
        <v>31.24</v>
      </c>
      <c r="M37">
        <f t="shared" si="8"/>
        <v>15.12</v>
      </c>
      <c r="N37">
        <f t="shared" si="9"/>
        <v>0.2</v>
      </c>
      <c r="O37">
        <f t="shared" si="10"/>
        <v>7.56</v>
      </c>
      <c r="P37">
        <f t="shared" si="11"/>
        <v>3.78</v>
      </c>
      <c r="Q37">
        <f t="shared" si="12"/>
        <v>3.7799999999999999E-3</v>
      </c>
      <c r="R37">
        <f t="shared" si="13"/>
        <v>2.2679999999999996E-3</v>
      </c>
      <c r="S37">
        <f t="shared" si="14"/>
        <v>1.7</v>
      </c>
    </row>
    <row r="38" spans="1:19" x14ac:dyDescent="0.25">
      <c r="A38">
        <v>33</v>
      </c>
      <c r="B38">
        <f t="shared" si="0"/>
        <v>191</v>
      </c>
      <c r="C38" s="12">
        <f t="shared" si="2"/>
        <v>1117.5130890052355</v>
      </c>
      <c r="D38">
        <f>SUM($C$5:C38)</f>
        <v>10233.983051939003</v>
      </c>
      <c r="H38">
        <v>28</v>
      </c>
      <c r="I38">
        <f t="shared" si="4"/>
        <v>75297</v>
      </c>
      <c r="J38">
        <f>SUM($I$10:I38)</f>
        <v>572755</v>
      </c>
      <c r="K38">
        <f t="shared" si="6"/>
        <v>247.6</v>
      </c>
      <c r="L38">
        <f t="shared" si="7"/>
        <v>33.479999999999997</v>
      </c>
      <c r="M38">
        <f t="shared" si="8"/>
        <v>16.239999999999998</v>
      </c>
      <c r="N38">
        <f t="shared" si="9"/>
        <v>0.2</v>
      </c>
      <c r="O38">
        <f t="shared" si="10"/>
        <v>8.1199999999999992</v>
      </c>
      <c r="P38">
        <f t="shared" si="11"/>
        <v>4.0599999999999996</v>
      </c>
      <c r="Q38">
        <f t="shared" si="12"/>
        <v>4.0600000000000002E-3</v>
      </c>
      <c r="R38">
        <f t="shared" si="13"/>
        <v>2.4359999999999998E-3</v>
      </c>
      <c r="S38">
        <f t="shared" si="14"/>
        <v>1.7</v>
      </c>
    </row>
    <row r="39" spans="1:19" x14ac:dyDescent="0.25">
      <c r="A39">
        <v>34</v>
      </c>
      <c r="B39">
        <f t="shared" si="0"/>
        <v>200</v>
      </c>
      <c r="C39" s="12">
        <f t="shared" si="2"/>
        <v>1132.885</v>
      </c>
      <c r="D39">
        <f>SUM($C$5:C39)</f>
        <v>11366.868051939004</v>
      </c>
      <c r="H39">
        <v>29</v>
      </c>
      <c r="I39">
        <f t="shared" si="4"/>
        <v>80771</v>
      </c>
      <c r="J39">
        <f>SUM($I$10:I39)</f>
        <v>653526</v>
      </c>
      <c r="K39">
        <f t="shared" si="6"/>
        <v>265</v>
      </c>
      <c r="L39">
        <f t="shared" si="7"/>
        <v>35.799999999999997</v>
      </c>
      <c r="M39">
        <f t="shared" si="8"/>
        <v>17.399999999999999</v>
      </c>
      <c r="N39">
        <f t="shared" si="9"/>
        <v>0.2</v>
      </c>
      <c r="O39">
        <f t="shared" si="10"/>
        <v>8.6999999999999993</v>
      </c>
      <c r="P39">
        <f t="shared" si="11"/>
        <v>4.3499999999999996</v>
      </c>
      <c r="Q39">
        <f t="shared" si="12"/>
        <v>4.3500000000000006E-3</v>
      </c>
      <c r="R39">
        <f t="shared" si="13"/>
        <v>2.6099999999999999E-3</v>
      </c>
      <c r="S39">
        <f t="shared" si="14"/>
        <v>1.7</v>
      </c>
    </row>
    <row r="40" spans="1:19" x14ac:dyDescent="0.25">
      <c r="A40">
        <v>35</v>
      </c>
      <c r="B40">
        <f t="shared" si="0"/>
        <v>209</v>
      </c>
      <c r="C40" s="12">
        <f t="shared" si="2"/>
        <v>1148.8086124401914</v>
      </c>
      <c r="D40">
        <f>SUM($C$5:C40)</f>
        <v>12515.676664379194</v>
      </c>
      <c r="H40">
        <v>30</v>
      </c>
      <c r="I40">
        <f t="shared" si="4"/>
        <v>176401</v>
      </c>
      <c r="J40">
        <f>SUM($I$10:I40)</f>
        <v>829927</v>
      </c>
      <c r="K40">
        <f t="shared" si="6"/>
        <v>283</v>
      </c>
      <c r="L40">
        <f t="shared" si="7"/>
        <v>38.199999999999996</v>
      </c>
      <c r="M40">
        <f t="shared" si="8"/>
        <v>18.599999999999998</v>
      </c>
      <c r="N40">
        <f t="shared" si="9"/>
        <v>0.2</v>
      </c>
      <c r="O40">
        <f t="shared" si="10"/>
        <v>9.2999999999999989</v>
      </c>
      <c r="P40">
        <f t="shared" si="11"/>
        <v>4.6499999999999995</v>
      </c>
      <c r="Q40">
        <f t="shared" si="12"/>
        <v>4.6500000000000005E-3</v>
      </c>
      <c r="R40">
        <f t="shared" si="13"/>
        <v>2.7899999999999999E-3</v>
      </c>
      <c r="S40">
        <f t="shared" si="14"/>
        <v>1.7</v>
      </c>
    </row>
    <row r="41" spans="1:19" x14ac:dyDescent="0.25">
      <c r="A41">
        <v>36</v>
      </c>
      <c r="B41">
        <f t="shared" si="0"/>
        <v>217</v>
      </c>
      <c r="C41" s="12">
        <f t="shared" si="2"/>
        <v>1170.5852534562212</v>
      </c>
      <c r="D41">
        <f>SUM($C$5:C41)</f>
        <v>13686.261917835416</v>
      </c>
      <c r="H41">
        <v>31</v>
      </c>
      <c r="I41">
        <f t="shared" si="4"/>
        <v>188357</v>
      </c>
      <c r="J41">
        <f>SUM($I$10:I41)</f>
        <v>1018284</v>
      </c>
      <c r="K41">
        <f t="shared" si="6"/>
        <v>301.60000000000002</v>
      </c>
      <c r="L41">
        <f t="shared" si="7"/>
        <v>40.679999999999993</v>
      </c>
      <c r="M41">
        <f t="shared" si="8"/>
        <v>19.839999999999996</v>
      </c>
      <c r="N41">
        <f t="shared" si="9"/>
        <v>0.2</v>
      </c>
      <c r="O41">
        <f t="shared" si="10"/>
        <v>9.9199999999999982</v>
      </c>
      <c r="P41">
        <f t="shared" si="11"/>
        <v>4.9599999999999991</v>
      </c>
      <c r="Q41">
        <f t="shared" si="12"/>
        <v>4.9600000000000009E-3</v>
      </c>
      <c r="R41">
        <f t="shared" si="13"/>
        <v>2.9759999999999999E-3</v>
      </c>
      <c r="S41">
        <f t="shared" si="14"/>
        <v>1.7</v>
      </c>
    </row>
    <row r="42" spans="1:19" x14ac:dyDescent="0.25">
      <c r="A42">
        <v>37</v>
      </c>
      <c r="B42">
        <f t="shared" si="0"/>
        <v>227</v>
      </c>
      <c r="C42" s="12">
        <f t="shared" si="2"/>
        <v>1182.0484581497797</v>
      </c>
      <c r="D42">
        <f>SUM($C$5:C42)</f>
        <v>14868.310375985197</v>
      </c>
      <c r="H42">
        <v>32</v>
      </c>
      <c r="I42">
        <f t="shared" si="4"/>
        <v>200705</v>
      </c>
      <c r="J42">
        <f>SUM($I$10:I42)</f>
        <v>1218989</v>
      </c>
      <c r="K42">
        <f t="shared" si="6"/>
        <v>320.8</v>
      </c>
      <c r="L42">
        <f t="shared" si="7"/>
        <v>43.239999999999995</v>
      </c>
      <c r="M42">
        <f t="shared" si="8"/>
        <v>21.119999999999997</v>
      </c>
      <c r="N42">
        <f t="shared" si="9"/>
        <v>0.2</v>
      </c>
      <c r="O42">
        <f t="shared" si="10"/>
        <v>10.559999999999999</v>
      </c>
      <c r="P42">
        <f t="shared" si="11"/>
        <v>5.2799999999999994</v>
      </c>
      <c r="Q42">
        <f t="shared" si="12"/>
        <v>5.2800000000000008E-3</v>
      </c>
      <c r="R42">
        <f t="shared" si="13"/>
        <v>3.1679999999999998E-3</v>
      </c>
      <c r="S42">
        <f t="shared" si="14"/>
        <v>1.7</v>
      </c>
    </row>
    <row r="43" spans="1:19" x14ac:dyDescent="0.25">
      <c r="A43">
        <v>38</v>
      </c>
      <c r="B43">
        <f t="shared" si="0"/>
        <v>236</v>
      </c>
      <c r="C43" s="12">
        <f t="shared" si="2"/>
        <v>1199.2584745762713</v>
      </c>
      <c r="D43">
        <f>SUM($C$5:C43)</f>
        <v>16067.568850561467</v>
      </c>
      <c r="H43">
        <v>33</v>
      </c>
      <c r="I43">
        <f t="shared" si="4"/>
        <v>213445</v>
      </c>
      <c r="J43">
        <f>SUM($I$10:I43)</f>
        <v>1432434</v>
      </c>
      <c r="K43">
        <f t="shared" si="6"/>
        <v>340.6</v>
      </c>
      <c r="L43">
        <f t="shared" si="7"/>
        <v>45.879999999999995</v>
      </c>
      <c r="M43">
        <f t="shared" si="8"/>
        <v>22.439999999999998</v>
      </c>
      <c r="N43">
        <f t="shared" si="9"/>
        <v>0.2</v>
      </c>
      <c r="O43">
        <f t="shared" si="10"/>
        <v>11.219999999999999</v>
      </c>
      <c r="P43">
        <f t="shared" si="11"/>
        <v>5.6099999999999994</v>
      </c>
      <c r="Q43">
        <f t="shared" si="12"/>
        <v>5.6100000000000013E-3</v>
      </c>
      <c r="R43">
        <f t="shared" si="13"/>
        <v>3.3659999999999996E-3</v>
      </c>
      <c r="S43">
        <f t="shared" si="14"/>
        <v>1.7</v>
      </c>
    </row>
    <row r="44" spans="1:19" x14ac:dyDescent="0.25">
      <c r="A44">
        <v>39</v>
      </c>
      <c r="B44">
        <f t="shared" si="0"/>
        <v>245</v>
      </c>
      <c r="C44" s="12">
        <f t="shared" si="2"/>
        <v>1216.8040816326532</v>
      </c>
      <c r="D44">
        <f>SUM($C$5:C44)</f>
        <v>17284.372932194121</v>
      </c>
      <c r="H44">
        <v>34</v>
      </c>
      <c r="I44">
        <f t="shared" si="4"/>
        <v>226577</v>
      </c>
      <c r="J44">
        <f>SUM($I$10:I44)</f>
        <v>1659011</v>
      </c>
      <c r="K44">
        <f t="shared" si="6"/>
        <v>361</v>
      </c>
      <c r="L44">
        <f t="shared" si="7"/>
        <v>48.599999999999994</v>
      </c>
      <c r="M44">
        <f t="shared" si="8"/>
        <v>23.799999999999997</v>
      </c>
      <c r="N44">
        <f t="shared" si="9"/>
        <v>0.2</v>
      </c>
      <c r="O44">
        <f t="shared" si="10"/>
        <v>11.899999999999999</v>
      </c>
      <c r="P44">
        <f t="shared" si="11"/>
        <v>5.9499999999999993</v>
      </c>
      <c r="Q44">
        <f t="shared" si="12"/>
        <v>5.9500000000000013E-3</v>
      </c>
      <c r="R44">
        <f t="shared" si="13"/>
        <v>3.5699999999999998E-3</v>
      </c>
      <c r="S44">
        <f t="shared" si="14"/>
        <v>1.7</v>
      </c>
    </row>
    <row r="45" spans="1:19" x14ac:dyDescent="0.25">
      <c r="A45">
        <v>40</v>
      </c>
      <c r="B45">
        <f t="shared" si="0"/>
        <v>254</v>
      </c>
      <c r="C45" s="12">
        <f t="shared" si="2"/>
        <v>2086.5551181102364</v>
      </c>
      <c r="D45">
        <f>SUM($C$5:C45)</f>
        <v>19370.928050304356</v>
      </c>
      <c r="H45">
        <v>35</v>
      </c>
      <c r="I45">
        <f t="shared" si="4"/>
        <v>240101</v>
      </c>
      <c r="J45">
        <f>SUM($I$10:I45)</f>
        <v>1899112</v>
      </c>
      <c r="K45">
        <f t="shared" si="6"/>
        <v>382</v>
      </c>
      <c r="L45">
        <f t="shared" si="7"/>
        <v>51.399999999999991</v>
      </c>
      <c r="M45">
        <f t="shared" si="8"/>
        <v>25.199999999999996</v>
      </c>
      <c r="N45">
        <f t="shared" si="9"/>
        <v>0.2</v>
      </c>
      <c r="O45">
        <f t="shared" si="10"/>
        <v>12.599999999999998</v>
      </c>
      <c r="P45">
        <f t="shared" si="11"/>
        <v>6.2999999999999989</v>
      </c>
      <c r="Q45">
        <f t="shared" si="12"/>
        <v>6.3000000000000018E-3</v>
      </c>
      <c r="R45">
        <f t="shared" si="13"/>
        <v>3.7799999999999999E-3</v>
      </c>
      <c r="S45">
        <f t="shared" si="14"/>
        <v>1.7</v>
      </c>
    </row>
    <row r="46" spans="1:19" x14ac:dyDescent="0.25">
      <c r="A46">
        <v>41</v>
      </c>
      <c r="B46">
        <f t="shared" si="0"/>
        <v>264</v>
      </c>
      <c r="C46" s="12">
        <f t="shared" si="2"/>
        <v>2109.151515151515</v>
      </c>
      <c r="D46">
        <f>SUM($C$5:C46)</f>
        <v>21480.079565455871</v>
      </c>
      <c r="H46">
        <v>36</v>
      </c>
      <c r="I46">
        <f t="shared" si="4"/>
        <v>254017</v>
      </c>
      <c r="J46">
        <f>SUM($I$10:I46)</f>
        <v>2153129</v>
      </c>
      <c r="K46">
        <f t="shared" si="6"/>
        <v>403.6</v>
      </c>
      <c r="L46">
        <f t="shared" si="7"/>
        <v>54.279999999999994</v>
      </c>
      <c r="M46">
        <f t="shared" si="8"/>
        <v>26.639999999999997</v>
      </c>
      <c r="N46">
        <f t="shared" si="9"/>
        <v>0.2</v>
      </c>
      <c r="O46">
        <f t="shared" si="10"/>
        <v>13.319999999999999</v>
      </c>
      <c r="P46">
        <f t="shared" si="11"/>
        <v>6.6599999999999993</v>
      </c>
      <c r="Q46">
        <f t="shared" si="12"/>
        <v>6.6600000000000019E-3</v>
      </c>
      <c r="R46">
        <f t="shared" si="13"/>
        <v>3.9959999999999996E-3</v>
      </c>
      <c r="S46">
        <f t="shared" si="14"/>
        <v>1.7</v>
      </c>
    </row>
    <row r="47" spans="1:19" x14ac:dyDescent="0.25">
      <c r="A47">
        <v>42</v>
      </c>
      <c r="B47">
        <f t="shared" si="0"/>
        <v>274</v>
      </c>
      <c r="C47" s="12">
        <f t="shared" si="2"/>
        <v>2132.5145985401459</v>
      </c>
      <c r="D47">
        <f>SUM($C$5:C47)</f>
        <v>23612.594163996018</v>
      </c>
      <c r="H47">
        <v>37</v>
      </c>
      <c r="I47">
        <f t="shared" si="4"/>
        <v>268325</v>
      </c>
      <c r="J47">
        <f>SUM($I$10:I47)</f>
        <v>2421454</v>
      </c>
      <c r="K47">
        <f t="shared" si="6"/>
        <v>425.8</v>
      </c>
      <c r="L47">
        <f t="shared" si="7"/>
        <v>57.239999999999995</v>
      </c>
      <c r="M47">
        <f t="shared" si="8"/>
        <v>28.119999999999997</v>
      </c>
      <c r="N47">
        <f t="shared" si="9"/>
        <v>0.2</v>
      </c>
      <c r="O47">
        <f t="shared" si="10"/>
        <v>14.059999999999999</v>
      </c>
      <c r="P47">
        <f t="shared" si="11"/>
        <v>7.0299999999999994</v>
      </c>
      <c r="Q47">
        <f t="shared" si="12"/>
        <v>7.0300000000000015E-3</v>
      </c>
      <c r="R47">
        <f t="shared" si="13"/>
        <v>4.2179999999999995E-3</v>
      </c>
      <c r="S47">
        <f t="shared" si="14"/>
        <v>1.7</v>
      </c>
    </row>
    <row r="48" spans="1:19" x14ac:dyDescent="0.25">
      <c r="A48">
        <v>43</v>
      </c>
      <c r="B48">
        <f t="shared" si="0"/>
        <v>283</v>
      </c>
      <c r="C48" s="12">
        <f t="shared" si="2"/>
        <v>2164.1837455830387</v>
      </c>
      <c r="D48">
        <f>SUM($C$5:C48)</f>
        <v>25776.777909579057</v>
      </c>
      <c r="H48">
        <v>38</v>
      </c>
      <c r="I48">
        <f t="shared" si="4"/>
        <v>283025</v>
      </c>
      <c r="J48">
        <f>SUM($I$10:I48)</f>
        <v>2704479</v>
      </c>
      <c r="K48">
        <f t="shared" si="6"/>
        <v>448.6</v>
      </c>
      <c r="L48">
        <f t="shared" si="7"/>
        <v>60.279999999999994</v>
      </c>
      <c r="M48">
        <f t="shared" si="8"/>
        <v>29.639999999999997</v>
      </c>
      <c r="N48">
        <f t="shared" si="9"/>
        <v>0.2</v>
      </c>
      <c r="O48">
        <f t="shared" si="10"/>
        <v>14.819999999999999</v>
      </c>
      <c r="P48">
        <f t="shared" si="11"/>
        <v>7.4099999999999993</v>
      </c>
      <c r="Q48">
        <f t="shared" si="12"/>
        <v>7.4100000000000017E-3</v>
      </c>
      <c r="R48">
        <f t="shared" si="13"/>
        <v>4.4459999999999994E-3</v>
      </c>
      <c r="S48">
        <f t="shared" si="14"/>
        <v>1.7</v>
      </c>
    </row>
    <row r="49" spans="1:19" x14ac:dyDescent="0.25">
      <c r="A49">
        <v>44</v>
      </c>
      <c r="B49">
        <f t="shared" si="0"/>
        <v>293</v>
      </c>
      <c r="C49" s="12">
        <f t="shared" si="2"/>
        <v>2188.6757679180887</v>
      </c>
      <c r="D49">
        <f>SUM($C$5:C49)</f>
        <v>27965.453677497146</v>
      </c>
      <c r="H49">
        <v>39</v>
      </c>
      <c r="I49">
        <f t="shared" si="4"/>
        <v>298117</v>
      </c>
      <c r="J49">
        <f>SUM($I$10:I49)</f>
        <v>3002596</v>
      </c>
      <c r="K49">
        <f t="shared" si="6"/>
        <v>472</v>
      </c>
      <c r="L49">
        <f t="shared" si="7"/>
        <v>63.399999999999991</v>
      </c>
      <c r="M49">
        <f t="shared" si="8"/>
        <v>31.199999999999996</v>
      </c>
      <c r="N49">
        <f t="shared" si="9"/>
        <v>0.2</v>
      </c>
      <c r="O49">
        <f t="shared" si="10"/>
        <v>15.599999999999998</v>
      </c>
      <c r="P49">
        <f t="shared" si="11"/>
        <v>7.7999999999999989</v>
      </c>
      <c r="Q49">
        <f t="shared" si="12"/>
        <v>7.8000000000000014E-3</v>
      </c>
      <c r="R49">
        <f t="shared" si="13"/>
        <v>4.6799999999999993E-3</v>
      </c>
      <c r="S49">
        <f t="shared" si="14"/>
        <v>1.7</v>
      </c>
    </row>
    <row r="50" spans="1:19" x14ac:dyDescent="0.25">
      <c r="A50">
        <v>45</v>
      </c>
      <c r="B50">
        <f t="shared" si="0"/>
        <v>303</v>
      </c>
      <c r="C50" s="12">
        <f t="shared" si="2"/>
        <v>2213.7359735973596</v>
      </c>
      <c r="D50">
        <f>SUM($C$5:C50)</f>
        <v>30179.189651094504</v>
      </c>
      <c r="H50">
        <v>40</v>
      </c>
      <c r="I50">
        <f t="shared" si="4"/>
        <v>529985</v>
      </c>
      <c r="J50">
        <f>SUM($I$10:I50)</f>
        <v>3532581</v>
      </c>
      <c r="K50">
        <f t="shared" si="6"/>
        <v>496</v>
      </c>
      <c r="L50">
        <f t="shared" si="7"/>
        <v>66.599999999999994</v>
      </c>
      <c r="M50">
        <f t="shared" si="8"/>
        <v>32.799999999999997</v>
      </c>
      <c r="N50">
        <f t="shared" si="9"/>
        <v>0.2</v>
      </c>
      <c r="O50">
        <f t="shared" si="10"/>
        <v>16.399999999999999</v>
      </c>
      <c r="P50">
        <f t="shared" si="11"/>
        <v>8.1999999999999993</v>
      </c>
      <c r="Q50">
        <f t="shared" si="12"/>
        <v>8.2000000000000007E-3</v>
      </c>
      <c r="R50">
        <f t="shared" si="13"/>
        <v>4.919999999999999E-3</v>
      </c>
      <c r="S50">
        <f t="shared" si="14"/>
        <v>1.7</v>
      </c>
    </row>
    <row r="51" spans="1:19" x14ac:dyDescent="0.25">
      <c r="A51">
        <v>46</v>
      </c>
      <c r="B51">
        <f t="shared" si="0"/>
        <v>313</v>
      </c>
      <c r="C51" s="12">
        <f t="shared" si="2"/>
        <v>2239.3130990415334</v>
      </c>
      <c r="D51">
        <f>SUM($C$5:C51)</f>
        <v>32418.502750136038</v>
      </c>
      <c r="H51">
        <v>41</v>
      </c>
      <c r="I51">
        <f t="shared" si="4"/>
        <v>556816</v>
      </c>
      <c r="J51">
        <f>SUM($I$10:I51)</f>
        <v>4089397</v>
      </c>
      <c r="K51">
        <f t="shared" si="6"/>
        <v>520.6</v>
      </c>
      <c r="L51">
        <f t="shared" si="7"/>
        <v>69.88</v>
      </c>
      <c r="M51">
        <f t="shared" si="8"/>
        <v>34.44</v>
      </c>
      <c r="N51">
        <f t="shared" si="9"/>
        <v>0.2</v>
      </c>
      <c r="O51">
        <f t="shared" si="10"/>
        <v>17.22</v>
      </c>
      <c r="P51">
        <f t="shared" si="11"/>
        <v>8.61</v>
      </c>
      <c r="Q51">
        <f t="shared" si="12"/>
        <v>8.6100000000000013E-3</v>
      </c>
      <c r="R51">
        <f t="shared" si="13"/>
        <v>5.1659999999999987E-3</v>
      </c>
      <c r="S51">
        <f t="shared" si="14"/>
        <v>1.7</v>
      </c>
    </row>
    <row r="52" spans="1:19" x14ac:dyDescent="0.25">
      <c r="A52">
        <v>47</v>
      </c>
      <c r="B52">
        <f t="shared" si="0"/>
        <v>324</v>
      </c>
      <c r="C52" s="12">
        <f t="shared" si="2"/>
        <v>2258.3672839506171</v>
      </c>
      <c r="D52">
        <f>SUM($C$5:C52)</f>
        <v>34676.870034086656</v>
      </c>
      <c r="H52">
        <v>42</v>
      </c>
      <c r="I52">
        <f t="shared" si="4"/>
        <v>584309</v>
      </c>
      <c r="J52">
        <f>SUM($I$10:I52)</f>
        <v>4673706</v>
      </c>
      <c r="K52">
        <f t="shared" si="6"/>
        <v>545.80000000000007</v>
      </c>
      <c r="L52">
        <f t="shared" si="7"/>
        <v>73.239999999999995</v>
      </c>
      <c r="M52">
        <f t="shared" si="8"/>
        <v>36.119999999999997</v>
      </c>
      <c r="N52">
        <f t="shared" si="9"/>
        <v>0.2</v>
      </c>
      <c r="O52">
        <f t="shared" si="10"/>
        <v>18.059999999999999</v>
      </c>
      <c r="P52">
        <f t="shared" si="11"/>
        <v>9.0299999999999994</v>
      </c>
      <c r="Q52">
        <f t="shared" si="12"/>
        <v>9.0300000000000016E-3</v>
      </c>
      <c r="R52">
        <f t="shared" si="13"/>
        <v>5.4179999999999983E-3</v>
      </c>
      <c r="S52">
        <f t="shared" si="14"/>
        <v>1.7</v>
      </c>
    </row>
    <row r="53" spans="1:19" x14ac:dyDescent="0.25">
      <c r="A53">
        <v>48</v>
      </c>
      <c r="B53">
        <f t="shared" si="0"/>
        <v>334</v>
      </c>
      <c r="C53" s="12">
        <f t="shared" si="2"/>
        <v>2284.9640718562873</v>
      </c>
      <c r="D53">
        <f>SUM($C$5:C53)</f>
        <v>36961.834105942944</v>
      </c>
      <c r="H53">
        <v>43</v>
      </c>
      <c r="I53">
        <f t="shared" si="4"/>
        <v>612464</v>
      </c>
      <c r="J53">
        <f>SUM($I$10:I53)</f>
        <v>5286170</v>
      </c>
      <c r="K53">
        <f t="shared" si="6"/>
        <v>571.6</v>
      </c>
      <c r="L53">
        <f t="shared" si="7"/>
        <v>76.679999999999993</v>
      </c>
      <c r="M53">
        <f t="shared" si="8"/>
        <v>37.839999999999996</v>
      </c>
      <c r="N53">
        <f t="shared" si="9"/>
        <v>0.2</v>
      </c>
      <c r="O53">
        <f t="shared" si="10"/>
        <v>18.919999999999998</v>
      </c>
      <c r="P53">
        <f t="shared" si="11"/>
        <v>9.4599999999999991</v>
      </c>
      <c r="Q53">
        <f t="shared" si="12"/>
        <v>9.4600000000000014E-3</v>
      </c>
      <c r="R53">
        <f t="shared" si="13"/>
        <v>5.6759999999999988E-3</v>
      </c>
      <c r="S53">
        <f t="shared" si="14"/>
        <v>1.7</v>
      </c>
    </row>
    <row r="54" spans="1:19" x14ac:dyDescent="0.25">
      <c r="A54">
        <v>49</v>
      </c>
      <c r="B54">
        <f t="shared" si="0"/>
        <v>344</v>
      </c>
      <c r="C54" s="12">
        <f t="shared" si="2"/>
        <v>2311.9447674418607</v>
      </c>
      <c r="D54">
        <f>SUM($C$5:C54)</f>
        <v>39273.778873384807</v>
      </c>
      <c r="H54">
        <v>44</v>
      </c>
      <c r="I54">
        <f t="shared" si="4"/>
        <v>641282</v>
      </c>
      <c r="J54">
        <f>SUM($I$10:I54)</f>
        <v>5927452</v>
      </c>
      <c r="K54">
        <f t="shared" si="6"/>
        <v>598</v>
      </c>
      <c r="L54">
        <f t="shared" si="7"/>
        <v>80.199999999999989</v>
      </c>
      <c r="M54">
        <f t="shared" si="8"/>
        <v>39.599999999999994</v>
      </c>
      <c r="N54">
        <f t="shared" si="9"/>
        <v>0.2</v>
      </c>
      <c r="O54">
        <f t="shared" si="10"/>
        <v>19.799999999999997</v>
      </c>
      <c r="P54">
        <f t="shared" si="11"/>
        <v>9.8999999999999986</v>
      </c>
      <c r="Q54">
        <f t="shared" si="12"/>
        <v>9.9000000000000008E-3</v>
      </c>
      <c r="R54">
        <f t="shared" si="13"/>
        <v>5.9399999999999991E-3</v>
      </c>
      <c r="S54">
        <f t="shared" si="14"/>
        <v>1.7</v>
      </c>
    </row>
    <row r="55" spans="1:19" x14ac:dyDescent="0.25">
      <c r="A55">
        <v>50</v>
      </c>
      <c r="B55">
        <f t="shared" si="0"/>
        <v>355</v>
      </c>
      <c r="C55" s="12">
        <f t="shared" si="2"/>
        <v>3533.5239436619718</v>
      </c>
      <c r="D55">
        <f>SUM($C$5:C55)</f>
        <v>42807.302817046781</v>
      </c>
      <c r="H55">
        <v>45</v>
      </c>
      <c r="I55">
        <f t="shared" si="4"/>
        <v>670762</v>
      </c>
      <c r="J55">
        <f>SUM($I$10:I55)</f>
        <v>6598214</v>
      </c>
      <c r="K55">
        <f t="shared" si="6"/>
        <v>625</v>
      </c>
      <c r="L55">
        <f t="shared" si="7"/>
        <v>83.799999999999983</v>
      </c>
      <c r="M55">
        <f t="shared" si="8"/>
        <v>41.399999999999991</v>
      </c>
      <c r="N55">
        <f t="shared" si="9"/>
        <v>0.2</v>
      </c>
      <c r="O55">
        <f t="shared" si="10"/>
        <v>20.699999999999996</v>
      </c>
      <c r="P55">
        <f t="shared" si="11"/>
        <v>10.349999999999998</v>
      </c>
      <c r="Q55">
        <f t="shared" si="12"/>
        <v>1.0350000000000002E-2</v>
      </c>
      <c r="R55">
        <f t="shared" si="13"/>
        <v>6.2099999999999994E-3</v>
      </c>
      <c r="S55">
        <f t="shared" si="14"/>
        <v>1.7</v>
      </c>
    </row>
    <row r="56" spans="1:19" x14ac:dyDescent="0.25">
      <c r="A56">
        <v>51</v>
      </c>
      <c r="B56">
        <f t="shared" si="0"/>
        <v>366</v>
      </c>
      <c r="C56" s="12">
        <f t="shared" si="2"/>
        <v>3565.789617486339</v>
      </c>
      <c r="D56">
        <f>SUM($C$5:C56)</f>
        <v>46373.092434533122</v>
      </c>
      <c r="H56">
        <v>46</v>
      </c>
      <c r="I56">
        <f t="shared" si="4"/>
        <v>700905</v>
      </c>
      <c r="J56">
        <f>SUM($I$10:I56)</f>
        <v>7299119</v>
      </c>
      <c r="K56">
        <f t="shared" si="6"/>
        <v>652.6</v>
      </c>
      <c r="L56">
        <f t="shared" si="7"/>
        <v>87.47999999999999</v>
      </c>
      <c r="M56">
        <f t="shared" si="8"/>
        <v>43.239999999999995</v>
      </c>
      <c r="N56">
        <f t="shared" si="9"/>
        <v>0.2</v>
      </c>
      <c r="O56">
        <f t="shared" si="10"/>
        <v>21.619999999999997</v>
      </c>
      <c r="P56">
        <f t="shared" si="11"/>
        <v>10.809999999999999</v>
      </c>
      <c r="Q56">
        <f t="shared" si="12"/>
        <v>1.0810000000000002E-2</v>
      </c>
      <c r="R56">
        <f t="shared" si="13"/>
        <v>6.4859999999999996E-3</v>
      </c>
      <c r="S56">
        <f t="shared" si="14"/>
        <v>1.7</v>
      </c>
    </row>
    <row r="57" spans="1:19" x14ac:dyDescent="0.25">
      <c r="A57">
        <v>52</v>
      </c>
      <c r="B57">
        <f t="shared" si="0"/>
        <v>376</v>
      </c>
      <c r="C57" s="12">
        <f t="shared" si="2"/>
        <v>3608.4069148936169</v>
      </c>
      <c r="D57">
        <f>SUM($C$5:C57)</f>
        <v>49981.49934942674</v>
      </c>
      <c r="H57">
        <v>47</v>
      </c>
      <c r="I57">
        <f t="shared" si="4"/>
        <v>731711</v>
      </c>
      <c r="J57">
        <f>SUM($I$10:I57)</f>
        <v>8030830</v>
      </c>
      <c r="K57">
        <f t="shared" si="6"/>
        <v>680.80000000000007</v>
      </c>
      <c r="L57">
        <f t="shared" si="7"/>
        <v>91.24</v>
      </c>
      <c r="M57">
        <f t="shared" si="8"/>
        <v>45.12</v>
      </c>
      <c r="N57">
        <f t="shared" si="9"/>
        <v>0.2</v>
      </c>
      <c r="O57">
        <f t="shared" si="10"/>
        <v>22.56</v>
      </c>
      <c r="P57">
        <f t="shared" si="11"/>
        <v>11.28</v>
      </c>
      <c r="Q57">
        <f t="shared" si="12"/>
        <v>1.1280000000000002E-2</v>
      </c>
      <c r="R57">
        <f t="shared" si="13"/>
        <v>6.7679999999999997E-3</v>
      </c>
      <c r="S57">
        <f t="shared" si="14"/>
        <v>1.7</v>
      </c>
    </row>
    <row r="58" spans="1:19" x14ac:dyDescent="0.25">
      <c r="A58">
        <v>53</v>
      </c>
      <c r="B58">
        <f t="shared" si="0"/>
        <v>387</v>
      </c>
      <c r="C58" s="12">
        <f t="shared" si="2"/>
        <v>3641.9767441860463</v>
      </c>
      <c r="D58">
        <f>SUM($C$5:C58)</f>
        <v>53623.476093612786</v>
      </c>
      <c r="H58">
        <v>48</v>
      </c>
      <c r="I58">
        <f t="shared" si="4"/>
        <v>763178</v>
      </c>
      <c r="J58">
        <f>SUM($I$10:I58)</f>
        <v>8794008</v>
      </c>
      <c r="K58">
        <f t="shared" si="6"/>
        <v>709.6</v>
      </c>
      <c r="L58">
        <f t="shared" si="7"/>
        <v>95.08</v>
      </c>
      <c r="M58">
        <f t="shared" si="8"/>
        <v>47.04</v>
      </c>
      <c r="N58">
        <f t="shared" si="9"/>
        <v>0.2</v>
      </c>
      <c r="O58">
        <f t="shared" si="10"/>
        <v>23.52</v>
      </c>
      <c r="P58">
        <f t="shared" si="11"/>
        <v>11.76</v>
      </c>
      <c r="Q58">
        <f t="shared" si="12"/>
        <v>1.1760000000000001E-2</v>
      </c>
      <c r="R58">
        <f t="shared" si="13"/>
        <v>7.0559999999999998E-3</v>
      </c>
      <c r="S58">
        <f t="shared" si="14"/>
        <v>1.7</v>
      </c>
    </row>
    <row r="59" spans="1:19" x14ac:dyDescent="0.25">
      <c r="A59">
        <v>54</v>
      </c>
      <c r="B59">
        <f t="shared" si="0"/>
        <v>398</v>
      </c>
      <c r="C59" s="12">
        <f t="shared" si="2"/>
        <v>3676.21608040201</v>
      </c>
      <c r="D59">
        <f>SUM($C$5:C59)</f>
        <v>57299.692174014795</v>
      </c>
      <c r="H59">
        <v>49</v>
      </c>
      <c r="I59">
        <f t="shared" si="4"/>
        <v>795309</v>
      </c>
      <c r="J59">
        <f>SUM($I$10:I59)</f>
        <v>9589317</v>
      </c>
      <c r="K59">
        <f t="shared" si="6"/>
        <v>739</v>
      </c>
      <c r="L59">
        <f t="shared" si="7"/>
        <v>99</v>
      </c>
      <c r="M59">
        <f t="shared" si="8"/>
        <v>49</v>
      </c>
      <c r="N59">
        <f t="shared" si="9"/>
        <v>0.2</v>
      </c>
      <c r="O59">
        <f t="shared" si="10"/>
        <v>24.5</v>
      </c>
      <c r="P59">
        <f t="shared" si="11"/>
        <v>12.25</v>
      </c>
      <c r="Q59">
        <f t="shared" si="12"/>
        <v>1.2250000000000002E-2</v>
      </c>
      <c r="R59">
        <f t="shared" si="13"/>
        <v>7.3499999999999998E-3</v>
      </c>
      <c r="S59">
        <f t="shared" si="14"/>
        <v>1.7</v>
      </c>
    </row>
    <row r="60" spans="1:19" x14ac:dyDescent="0.25">
      <c r="A60">
        <v>55</v>
      </c>
      <c r="B60">
        <f t="shared" si="0"/>
        <v>409</v>
      </c>
      <c r="C60" s="12">
        <f t="shared" si="2"/>
        <v>3711.0635696821514</v>
      </c>
      <c r="D60">
        <f>SUM($C$5:C60)</f>
        <v>61010.755743696944</v>
      </c>
      <c r="H60">
        <v>50</v>
      </c>
      <c r="I60">
        <f t="shared" si="4"/>
        <v>1254401</v>
      </c>
      <c r="J60">
        <f>SUM($I$10:I60)</f>
        <v>10843718</v>
      </c>
      <c r="K60">
        <f t="shared" si="6"/>
        <v>769</v>
      </c>
      <c r="L60">
        <f t="shared" si="7"/>
        <v>103</v>
      </c>
      <c r="M60">
        <f t="shared" si="8"/>
        <v>51</v>
      </c>
      <c r="N60">
        <f t="shared" si="9"/>
        <v>0.2</v>
      </c>
      <c r="O60">
        <f t="shared" si="10"/>
        <v>25.5</v>
      </c>
      <c r="P60">
        <f t="shared" si="11"/>
        <v>12.75</v>
      </c>
      <c r="Q60">
        <f t="shared" si="12"/>
        <v>1.2750000000000003E-2</v>
      </c>
      <c r="R60">
        <f t="shared" si="13"/>
        <v>7.6499999999999997E-3</v>
      </c>
      <c r="S60">
        <f t="shared" si="14"/>
        <v>1.7</v>
      </c>
    </row>
    <row r="61" spans="1:19" x14ac:dyDescent="0.25">
      <c r="A61">
        <v>56</v>
      </c>
      <c r="B61">
        <f t="shared" si="0"/>
        <v>421</v>
      </c>
      <c r="C61" s="12">
        <f t="shared" si="2"/>
        <v>3737.5795724465556</v>
      </c>
      <c r="D61">
        <f>SUM($C$5:C61)</f>
        <v>64748.335316143501</v>
      </c>
      <c r="H61">
        <v>51</v>
      </c>
      <c r="I61">
        <f t="shared" si="4"/>
        <v>1305079</v>
      </c>
      <c r="J61">
        <f>SUM($I$10:I61)</f>
        <v>12148797</v>
      </c>
      <c r="K61">
        <f t="shared" si="6"/>
        <v>799.6</v>
      </c>
      <c r="L61">
        <f t="shared" si="7"/>
        <v>107.08</v>
      </c>
      <c r="M61">
        <f t="shared" si="8"/>
        <v>53.04</v>
      </c>
      <c r="N61">
        <f t="shared" si="9"/>
        <v>0.2</v>
      </c>
      <c r="O61">
        <f t="shared" si="10"/>
        <v>26.52</v>
      </c>
      <c r="P61">
        <f t="shared" si="11"/>
        <v>13.26</v>
      </c>
      <c r="Q61">
        <f t="shared" si="12"/>
        <v>1.3260000000000003E-2</v>
      </c>
      <c r="R61">
        <f t="shared" si="13"/>
        <v>7.9559999999999995E-3</v>
      </c>
      <c r="S61">
        <f t="shared" si="14"/>
        <v>1.7</v>
      </c>
    </row>
    <row r="62" spans="1:19" x14ac:dyDescent="0.25">
      <c r="A62">
        <v>57</v>
      </c>
      <c r="B62">
        <f t="shared" si="0"/>
        <v>432</v>
      </c>
      <c r="C62" s="12">
        <f t="shared" si="2"/>
        <v>3773.6574074074074</v>
      </c>
      <c r="D62">
        <f>SUM($C$5:C62)</f>
        <v>68521.992723550909</v>
      </c>
      <c r="H62">
        <v>52</v>
      </c>
      <c r="I62">
        <f t="shared" si="4"/>
        <v>1356761</v>
      </c>
      <c r="J62">
        <f>SUM($I$10:I62)</f>
        <v>13505558</v>
      </c>
      <c r="K62">
        <f t="shared" si="6"/>
        <v>830.80000000000007</v>
      </c>
      <c r="L62">
        <f t="shared" si="7"/>
        <v>111.24</v>
      </c>
      <c r="M62">
        <f t="shared" si="8"/>
        <v>55.12</v>
      </c>
      <c r="N62">
        <f t="shared" si="9"/>
        <v>0.2</v>
      </c>
      <c r="O62">
        <f t="shared" si="10"/>
        <v>27.56</v>
      </c>
      <c r="P62">
        <f t="shared" si="11"/>
        <v>13.78</v>
      </c>
      <c r="Q62">
        <f t="shared" si="12"/>
        <v>1.3780000000000002E-2</v>
      </c>
      <c r="R62">
        <f t="shared" si="13"/>
        <v>8.2679999999999993E-3</v>
      </c>
      <c r="S62">
        <f t="shared" si="14"/>
        <v>1.7</v>
      </c>
    </row>
    <row r="63" spans="1:19" x14ac:dyDescent="0.25">
      <c r="A63">
        <v>58</v>
      </c>
      <c r="B63">
        <f t="shared" si="0"/>
        <v>443</v>
      </c>
      <c r="C63" s="12">
        <f t="shared" si="2"/>
        <v>3810.2076749435664</v>
      </c>
      <c r="D63">
        <f>SUM($C$5:C63)</f>
        <v>72332.200398494475</v>
      </c>
      <c r="H63">
        <v>53</v>
      </c>
      <c r="I63">
        <f t="shared" si="4"/>
        <v>1409445</v>
      </c>
      <c r="J63">
        <f>SUM($I$10:I63)</f>
        <v>14915003</v>
      </c>
      <c r="K63">
        <f t="shared" si="6"/>
        <v>862.6</v>
      </c>
      <c r="L63">
        <f t="shared" si="7"/>
        <v>115.47999999999999</v>
      </c>
      <c r="M63">
        <f t="shared" si="8"/>
        <v>57.239999999999995</v>
      </c>
      <c r="N63">
        <f t="shared" si="9"/>
        <v>0.2</v>
      </c>
      <c r="O63">
        <f t="shared" si="10"/>
        <v>28.619999999999997</v>
      </c>
      <c r="P63">
        <f t="shared" si="11"/>
        <v>14.309999999999999</v>
      </c>
      <c r="Q63">
        <f t="shared" si="12"/>
        <v>1.4310000000000003E-2</v>
      </c>
      <c r="R63">
        <f t="shared" si="13"/>
        <v>8.5859999999999999E-3</v>
      </c>
      <c r="S63">
        <f t="shared" si="14"/>
        <v>1.7</v>
      </c>
    </row>
    <row r="64" spans="1:19" x14ac:dyDescent="0.25">
      <c r="A64">
        <v>59</v>
      </c>
      <c r="B64">
        <f t="shared" si="0"/>
        <v>455</v>
      </c>
      <c r="C64" s="12">
        <f t="shared" si="2"/>
        <v>3838.7428571428572</v>
      </c>
      <c r="D64">
        <f>SUM($C$5:C64)</f>
        <v>76170.943255637336</v>
      </c>
      <c r="H64">
        <v>54</v>
      </c>
      <c r="I64">
        <f t="shared" si="4"/>
        <v>1463134</v>
      </c>
      <c r="J64">
        <f>SUM($I$10:I64)</f>
        <v>16378137</v>
      </c>
      <c r="K64">
        <f t="shared" si="6"/>
        <v>895</v>
      </c>
      <c r="L64">
        <f t="shared" si="7"/>
        <v>119.79999999999998</v>
      </c>
      <c r="M64">
        <f t="shared" si="8"/>
        <v>59.399999999999991</v>
      </c>
      <c r="N64">
        <f t="shared" si="9"/>
        <v>0.2</v>
      </c>
      <c r="O64">
        <f t="shared" si="10"/>
        <v>29.699999999999996</v>
      </c>
      <c r="P64">
        <f t="shared" si="11"/>
        <v>14.849999999999998</v>
      </c>
      <c r="Q64">
        <f t="shared" si="12"/>
        <v>1.4850000000000004E-2</v>
      </c>
      <c r="R64">
        <f t="shared" si="13"/>
        <v>8.9099999999999995E-3</v>
      </c>
      <c r="S64">
        <f t="shared" si="14"/>
        <v>1.7</v>
      </c>
    </row>
    <row r="65" spans="1:19" x14ac:dyDescent="0.25">
      <c r="A65">
        <v>60</v>
      </c>
      <c r="B65">
        <f t="shared" si="0"/>
        <v>466</v>
      </c>
      <c r="C65" s="12">
        <f t="shared" si="2"/>
        <v>5466.1309012875536</v>
      </c>
      <c r="D65">
        <f>SUM($C$5:C65)</f>
        <v>81637.074156924893</v>
      </c>
      <c r="H65">
        <v>55</v>
      </c>
      <c r="I65">
        <f t="shared" si="4"/>
        <v>1517825</v>
      </c>
      <c r="J65">
        <f>SUM($I$10:I65)</f>
        <v>17895962</v>
      </c>
      <c r="K65">
        <f t="shared" si="6"/>
        <v>928</v>
      </c>
      <c r="L65">
        <f t="shared" si="7"/>
        <v>124.19999999999999</v>
      </c>
      <c r="M65">
        <f t="shared" si="8"/>
        <v>61.599999999999994</v>
      </c>
      <c r="N65">
        <f t="shared" si="9"/>
        <v>0.2</v>
      </c>
      <c r="O65">
        <f t="shared" si="10"/>
        <v>30.799999999999997</v>
      </c>
      <c r="P65">
        <f t="shared" si="11"/>
        <v>15.399999999999999</v>
      </c>
      <c r="Q65">
        <f t="shared" si="12"/>
        <v>1.5400000000000004E-2</v>
      </c>
      <c r="R65">
        <f t="shared" si="13"/>
        <v>9.2399999999999999E-3</v>
      </c>
      <c r="S65">
        <f t="shared" si="14"/>
        <v>1.7</v>
      </c>
    </row>
    <row r="66" spans="1:19" x14ac:dyDescent="0.25">
      <c r="A66">
        <v>61</v>
      </c>
      <c r="B66">
        <f t="shared" si="0"/>
        <v>478</v>
      </c>
      <c r="C66" s="12">
        <f t="shared" si="2"/>
        <v>5508.0167364016734</v>
      </c>
      <c r="D66">
        <f>SUM($C$5:C66)</f>
        <v>87145.09089332656</v>
      </c>
      <c r="H66">
        <v>56</v>
      </c>
      <c r="I66">
        <f t="shared" si="4"/>
        <v>1573521</v>
      </c>
      <c r="J66">
        <f>SUM($I$10:I66)</f>
        <v>19469483</v>
      </c>
      <c r="K66">
        <f t="shared" si="6"/>
        <v>961.6</v>
      </c>
      <c r="L66">
        <f t="shared" si="7"/>
        <v>128.67999999999998</v>
      </c>
      <c r="M66">
        <f t="shared" si="8"/>
        <v>63.839999999999996</v>
      </c>
      <c r="N66">
        <f t="shared" si="9"/>
        <v>0.2</v>
      </c>
      <c r="O66">
        <f t="shared" si="10"/>
        <v>31.919999999999998</v>
      </c>
      <c r="P66">
        <f t="shared" si="11"/>
        <v>15.959999999999999</v>
      </c>
      <c r="Q66">
        <f t="shared" si="12"/>
        <v>1.5960000000000005E-2</v>
      </c>
      <c r="R66">
        <f t="shared" si="13"/>
        <v>9.5759999999999994E-3</v>
      </c>
      <c r="S66">
        <f t="shared" si="14"/>
        <v>1.7</v>
      </c>
    </row>
    <row r="67" spans="1:19" x14ac:dyDescent="0.25">
      <c r="A67">
        <v>62</v>
      </c>
      <c r="B67">
        <f t="shared" si="0"/>
        <v>490</v>
      </c>
      <c r="C67" s="12">
        <f t="shared" si="2"/>
        <v>5550.7387755102045</v>
      </c>
      <c r="D67">
        <f>SUM($C$5:C67)</f>
        <v>92695.82966883677</v>
      </c>
      <c r="H67">
        <v>57</v>
      </c>
      <c r="I67">
        <f t="shared" si="4"/>
        <v>1630220</v>
      </c>
      <c r="J67">
        <f>SUM($I$10:I67)</f>
        <v>21099703</v>
      </c>
      <c r="K67">
        <f t="shared" si="6"/>
        <v>995.80000000000007</v>
      </c>
      <c r="L67">
        <f t="shared" si="7"/>
        <v>133.23999999999998</v>
      </c>
      <c r="M67">
        <f t="shared" si="8"/>
        <v>66.11999999999999</v>
      </c>
      <c r="N67">
        <f t="shared" si="9"/>
        <v>0.2</v>
      </c>
      <c r="O67">
        <f t="shared" si="10"/>
        <v>33.059999999999995</v>
      </c>
      <c r="P67">
        <f t="shared" si="11"/>
        <v>16.529999999999998</v>
      </c>
      <c r="Q67">
        <f t="shared" si="12"/>
        <v>1.6530000000000006E-2</v>
      </c>
      <c r="R67">
        <f t="shared" si="13"/>
        <v>9.9179999999999997E-3</v>
      </c>
      <c r="S67">
        <f t="shared" si="14"/>
        <v>1.7</v>
      </c>
    </row>
    <row r="68" spans="1:19" x14ac:dyDescent="0.25">
      <c r="A68">
        <v>63</v>
      </c>
      <c r="B68">
        <f t="shared" si="0"/>
        <v>502</v>
      </c>
      <c r="C68" s="12">
        <f t="shared" si="2"/>
        <v>5594.2370517928284</v>
      </c>
      <c r="D68">
        <f>SUM($C$5:C68)</f>
        <v>98290.066720629606</v>
      </c>
      <c r="H68">
        <v>58</v>
      </c>
      <c r="I68">
        <f t="shared" si="4"/>
        <v>1687922</v>
      </c>
      <c r="J68">
        <f>SUM($I$10:I68)</f>
        <v>22787625</v>
      </c>
      <c r="K68">
        <f t="shared" si="6"/>
        <v>1030.6000000000001</v>
      </c>
      <c r="L68">
        <f t="shared" si="7"/>
        <v>137.87999999999997</v>
      </c>
      <c r="M68">
        <f t="shared" si="8"/>
        <v>68.439999999999984</v>
      </c>
      <c r="N68">
        <f t="shared" si="9"/>
        <v>0.2</v>
      </c>
      <c r="O68">
        <f t="shared" si="10"/>
        <v>34.219999999999992</v>
      </c>
      <c r="P68">
        <f t="shared" si="11"/>
        <v>17.109999999999996</v>
      </c>
      <c r="Q68">
        <f t="shared" si="12"/>
        <v>1.7110000000000007E-2</v>
      </c>
      <c r="R68">
        <f t="shared" si="13"/>
        <v>1.0265999999999999E-2</v>
      </c>
      <c r="S68">
        <f t="shared" si="14"/>
        <v>1.7</v>
      </c>
    </row>
    <row r="69" spans="1:19" x14ac:dyDescent="0.25">
      <c r="A69">
        <v>64</v>
      </c>
      <c r="B69">
        <f t="shared" si="0"/>
        <v>513</v>
      </c>
      <c r="C69" s="12">
        <f t="shared" si="2"/>
        <v>5649.4483430799219</v>
      </c>
      <c r="D69">
        <f>SUM($C$5:C69)</f>
        <v>103939.51506370952</v>
      </c>
      <c r="H69">
        <v>59</v>
      </c>
      <c r="I69">
        <f t="shared" si="4"/>
        <v>1746628</v>
      </c>
      <c r="J69">
        <f>SUM($I$10:I69)</f>
        <v>24534253</v>
      </c>
      <c r="K69">
        <f t="shared" si="6"/>
        <v>1066.0000000000002</v>
      </c>
      <c r="L69">
        <f t="shared" si="7"/>
        <v>142.59999999999997</v>
      </c>
      <c r="M69">
        <f t="shared" si="8"/>
        <v>70.799999999999983</v>
      </c>
      <c r="N69">
        <f t="shared" si="9"/>
        <v>0.2</v>
      </c>
      <c r="O69">
        <f t="shared" si="10"/>
        <v>35.399999999999991</v>
      </c>
      <c r="P69">
        <f t="shared" si="11"/>
        <v>17.699999999999996</v>
      </c>
      <c r="Q69">
        <f t="shared" si="12"/>
        <v>1.7700000000000007E-2</v>
      </c>
      <c r="R69">
        <f t="shared" si="13"/>
        <v>1.0619999999999999E-2</v>
      </c>
      <c r="S69">
        <f t="shared" si="14"/>
        <v>1.7</v>
      </c>
    </row>
    <row r="70" spans="1:19" x14ac:dyDescent="0.25">
      <c r="A70">
        <v>65</v>
      </c>
      <c r="B70">
        <f t="shared" ref="B70:B105" si="15">_xlfn.CEILING.MATH(1 + A70^$B$3)</f>
        <v>526</v>
      </c>
      <c r="C70" s="12">
        <f t="shared" ref="C70:C104" si="16">I75/B70</f>
        <v>5683.3498098859318</v>
      </c>
      <c r="D70">
        <f>SUM($C$5:C70)</f>
        <v>109622.86487359545</v>
      </c>
      <c r="H70">
        <v>60</v>
      </c>
      <c r="I70">
        <f t="shared" si="4"/>
        <v>2547217</v>
      </c>
      <c r="J70">
        <f>SUM($I$10:I70)</f>
        <v>27081470</v>
      </c>
      <c r="K70">
        <f t="shared" si="6"/>
        <v>1102.0000000000002</v>
      </c>
      <c r="L70">
        <f t="shared" si="7"/>
        <v>147.39999999999998</v>
      </c>
      <c r="M70">
        <f t="shared" si="8"/>
        <v>73.199999999999989</v>
      </c>
      <c r="N70">
        <f t="shared" si="9"/>
        <v>0.2</v>
      </c>
      <c r="O70">
        <f t="shared" si="10"/>
        <v>36.599999999999994</v>
      </c>
      <c r="P70">
        <f t="shared" si="11"/>
        <v>18.299999999999997</v>
      </c>
      <c r="Q70">
        <f t="shared" si="12"/>
        <v>1.8300000000000007E-2</v>
      </c>
      <c r="R70">
        <f t="shared" si="13"/>
        <v>1.0979999999999998E-2</v>
      </c>
      <c r="S70">
        <f t="shared" si="14"/>
        <v>1.7</v>
      </c>
    </row>
    <row r="71" spans="1:19" x14ac:dyDescent="0.25">
      <c r="A71">
        <v>66</v>
      </c>
      <c r="B71">
        <f t="shared" si="15"/>
        <v>538</v>
      </c>
      <c r="C71" s="12">
        <f t="shared" si="16"/>
        <v>5728.871747211896</v>
      </c>
      <c r="D71">
        <f>SUM($C$5:C71)</f>
        <v>115351.73662080735</v>
      </c>
      <c r="H71">
        <v>61</v>
      </c>
      <c r="I71">
        <f t="shared" si="4"/>
        <v>2632832</v>
      </c>
      <c r="J71">
        <f>SUM($I$10:I71)</f>
        <v>29714302</v>
      </c>
      <c r="K71">
        <f t="shared" si="6"/>
        <v>1138.6000000000001</v>
      </c>
      <c r="L71">
        <f t="shared" si="7"/>
        <v>152.27999999999997</v>
      </c>
      <c r="M71">
        <f t="shared" si="8"/>
        <v>75.639999999999986</v>
      </c>
      <c r="N71">
        <f t="shared" si="9"/>
        <v>0.2</v>
      </c>
      <c r="O71">
        <f t="shared" si="10"/>
        <v>37.819999999999993</v>
      </c>
      <c r="P71">
        <f t="shared" si="11"/>
        <v>18.909999999999997</v>
      </c>
      <c r="Q71">
        <f t="shared" si="12"/>
        <v>1.8910000000000007E-2</v>
      </c>
      <c r="R71">
        <f t="shared" si="13"/>
        <v>1.1345999999999998E-2</v>
      </c>
      <c r="S71">
        <f t="shared" si="14"/>
        <v>1.7</v>
      </c>
    </row>
    <row r="72" spans="1:19" x14ac:dyDescent="0.25">
      <c r="A72">
        <v>67</v>
      </c>
      <c r="B72">
        <f t="shared" si="15"/>
        <v>550</v>
      </c>
      <c r="C72" s="12">
        <f t="shared" si="16"/>
        <v>5774.9781818181818</v>
      </c>
      <c r="D72">
        <f>SUM($C$5:C72)</f>
        <v>121126.71480262553</v>
      </c>
      <c r="H72">
        <v>62</v>
      </c>
      <c r="I72">
        <f t="shared" si="4"/>
        <v>2719862</v>
      </c>
      <c r="J72">
        <f>SUM($I$10:I72)</f>
        <v>32434164</v>
      </c>
      <c r="K72">
        <f t="shared" si="6"/>
        <v>1175.8000000000002</v>
      </c>
      <c r="L72">
        <f t="shared" si="7"/>
        <v>157.23999999999998</v>
      </c>
      <c r="M72">
        <f t="shared" si="8"/>
        <v>78.11999999999999</v>
      </c>
      <c r="N72">
        <f t="shared" si="9"/>
        <v>0.2</v>
      </c>
      <c r="O72">
        <f t="shared" si="10"/>
        <v>39.059999999999995</v>
      </c>
      <c r="P72">
        <f t="shared" si="11"/>
        <v>19.529999999999998</v>
      </c>
      <c r="Q72">
        <f t="shared" si="12"/>
        <v>1.9530000000000006E-2</v>
      </c>
      <c r="R72">
        <f t="shared" si="13"/>
        <v>1.1717999999999999E-2</v>
      </c>
      <c r="S72">
        <f t="shared" si="14"/>
        <v>1.7</v>
      </c>
    </row>
    <row r="73" spans="1:19" x14ac:dyDescent="0.25">
      <c r="A73">
        <v>68</v>
      </c>
      <c r="B73">
        <f t="shared" si="15"/>
        <v>562</v>
      </c>
      <c r="C73" s="12">
        <f t="shared" si="16"/>
        <v>5821.6352313167263</v>
      </c>
      <c r="D73">
        <f>SUM($C$5:C73)</f>
        <v>126948.35003394226</v>
      </c>
      <c r="H73">
        <v>63</v>
      </c>
      <c r="I73">
        <f t="shared" si="4"/>
        <v>2808307</v>
      </c>
      <c r="J73">
        <f>SUM($I$10:I73)</f>
        <v>35242471</v>
      </c>
      <c r="K73">
        <f t="shared" si="6"/>
        <v>1213.6000000000001</v>
      </c>
      <c r="L73">
        <f t="shared" si="7"/>
        <v>162.27999999999997</v>
      </c>
      <c r="M73">
        <f t="shared" si="8"/>
        <v>80.639999999999986</v>
      </c>
      <c r="N73">
        <f t="shared" si="9"/>
        <v>0.2</v>
      </c>
      <c r="O73">
        <f t="shared" si="10"/>
        <v>40.319999999999993</v>
      </c>
      <c r="P73">
        <f t="shared" si="11"/>
        <v>20.159999999999997</v>
      </c>
      <c r="Q73">
        <f t="shared" si="12"/>
        <v>2.0160000000000004E-2</v>
      </c>
      <c r="R73">
        <f t="shared" si="13"/>
        <v>1.2095999999999999E-2</v>
      </c>
      <c r="S73">
        <f t="shared" si="14"/>
        <v>1.7</v>
      </c>
    </row>
    <row r="74" spans="1:19" x14ac:dyDescent="0.25">
      <c r="A74">
        <v>69</v>
      </c>
      <c r="B74">
        <f t="shared" si="15"/>
        <v>575</v>
      </c>
      <c r="C74" s="12">
        <f t="shared" si="16"/>
        <v>5858.6</v>
      </c>
      <c r="D74">
        <f>SUM($C$5:C74)</f>
        <v>132806.95003394227</v>
      </c>
      <c r="H74">
        <v>64</v>
      </c>
      <c r="I74">
        <f t="shared" si="4"/>
        <v>2898167</v>
      </c>
      <c r="J74">
        <f>SUM($I$10:I74)</f>
        <v>38140638</v>
      </c>
      <c r="K74">
        <f t="shared" si="6"/>
        <v>1252.0000000000002</v>
      </c>
      <c r="L74">
        <f t="shared" si="7"/>
        <v>167.39999999999998</v>
      </c>
      <c r="M74">
        <f t="shared" si="8"/>
        <v>83.199999999999989</v>
      </c>
      <c r="N74">
        <f t="shared" si="9"/>
        <v>0.2</v>
      </c>
      <c r="O74">
        <f t="shared" si="10"/>
        <v>41.599999999999994</v>
      </c>
      <c r="P74">
        <f t="shared" si="11"/>
        <v>20.799999999999997</v>
      </c>
      <c r="Q74">
        <f t="shared" si="12"/>
        <v>2.0800000000000006E-2</v>
      </c>
      <c r="R74">
        <f t="shared" si="13"/>
        <v>1.248E-2</v>
      </c>
      <c r="S74">
        <f t="shared" si="14"/>
        <v>1.7</v>
      </c>
    </row>
    <row r="75" spans="1:19" x14ac:dyDescent="0.25">
      <c r="A75">
        <v>70</v>
      </c>
      <c r="B75">
        <f t="shared" si="15"/>
        <v>587</v>
      </c>
      <c r="C75" s="12">
        <f t="shared" si="16"/>
        <v>7918.8023850085183</v>
      </c>
      <c r="D75">
        <f>SUM($C$5:C75)</f>
        <v>140725.75241895078</v>
      </c>
      <c r="H75">
        <v>65</v>
      </c>
      <c r="I75">
        <f t="shared" ref="I75:I109" si="17">_xlfn.CEILING.MATH((H75*$I$4*(1+_xlfn.FLOOR.MATH(H75/10)*$I$6))^($I$5)+1)</f>
        <v>2989442</v>
      </c>
      <c r="J75">
        <f>SUM($I$10:I75)</f>
        <v>41130080</v>
      </c>
      <c r="K75">
        <f t="shared" si="6"/>
        <v>1291.0000000000002</v>
      </c>
      <c r="L75">
        <f t="shared" si="7"/>
        <v>172.59999999999997</v>
      </c>
      <c r="M75">
        <f t="shared" si="8"/>
        <v>85.799999999999983</v>
      </c>
      <c r="N75">
        <f t="shared" si="9"/>
        <v>0.2</v>
      </c>
      <c r="O75">
        <f t="shared" si="10"/>
        <v>42.899999999999991</v>
      </c>
      <c r="P75">
        <f t="shared" si="11"/>
        <v>21.449999999999996</v>
      </c>
      <c r="Q75">
        <f t="shared" si="12"/>
        <v>2.1450000000000007E-2</v>
      </c>
      <c r="R75">
        <f t="shared" si="13"/>
        <v>1.2869999999999999E-2</v>
      </c>
      <c r="S75">
        <f t="shared" si="14"/>
        <v>1.7</v>
      </c>
    </row>
    <row r="76" spans="1:19" x14ac:dyDescent="0.25">
      <c r="A76">
        <v>71</v>
      </c>
      <c r="B76">
        <f t="shared" si="15"/>
        <v>600</v>
      </c>
      <c r="C76" s="12">
        <f t="shared" si="16"/>
        <v>7970.16</v>
      </c>
      <c r="D76">
        <f>SUM($C$5:C76)</f>
        <v>148695.91241895079</v>
      </c>
      <c r="H76">
        <v>66</v>
      </c>
      <c r="I76">
        <f t="shared" si="17"/>
        <v>3082133</v>
      </c>
      <c r="J76">
        <f>SUM($I$10:I76)</f>
        <v>44212213</v>
      </c>
      <c r="K76">
        <f t="shared" ref="K76:K110" si="18">K75 + K$5 * $H76</f>
        <v>1330.6000000000001</v>
      </c>
      <c r="L76">
        <f t="shared" ref="L76:L110" si="19">L75 + L$5 * $H76</f>
        <v>177.87999999999997</v>
      </c>
      <c r="M76">
        <f t="shared" ref="M76:M110" si="20">M75 + M$5 * $H76</f>
        <v>88.439999999999984</v>
      </c>
      <c r="N76">
        <f t="shared" ref="N76:N110" si="21">N75 + N$5 * $H76</f>
        <v>0.2</v>
      </c>
      <c r="O76">
        <f t="shared" ref="O76:O110" si="22">O75 + O$5 * $H76</f>
        <v>44.219999999999992</v>
      </c>
      <c r="P76">
        <f t="shared" ref="P76:P110" si="23">P75 + P$5 * $H76</f>
        <v>22.109999999999996</v>
      </c>
      <c r="Q76">
        <f t="shared" ref="Q76:Q110" si="24">Q75 + Q$5 * $H76</f>
        <v>2.2110000000000008E-2</v>
      </c>
      <c r="R76">
        <f t="shared" ref="R76:R110" si="25">R75 + R$5 * $H76</f>
        <v>1.3266E-2</v>
      </c>
      <c r="S76">
        <f t="shared" ref="S76:S110" si="26">S75 + S$5 * $H76</f>
        <v>1.7</v>
      </c>
    </row>
    <row r="77" spans="1:19" x14ac:dyDescent="0.25">
      <c r="A77">
        <v>72</v>
      </c>
      <c r="B77">
        <f t="shared" si="15"/>
        <v>612</v>
      </c>
      <c r="C77" s="12">
        <f t="shared" si="16"/>
        <v>8035.5408496732025</v>
      </c>
      <c r="D77">
        <f>SUM($C$5:C77)</f>
        <v>156731.453268624</v>
      </c>
      <c r="H77">
        <v>67</v>
      </c>
      <c r="I77">
        <f t="shared" si="17"/>
        <v>3176238</v>
      </c>
      <c r="J77">
        <f>SUM($I$10:I77)</f>
        <v>47388451</v>
      </c>
      <c r="K77">
        <f t="shared" si="18"/>
        <v>1370.8000000000002</v>
      </c>
      <c r="L77">
        <f t="shared" si="19"/>
        <v>183.23999999999998</v>
      </c>
      <c r="M77">
        <f t="shared" si="20"/>
        <v>91.11999999999999</v>
      </c>
      <c r="N77">
        <f t="shared" si="21"/>
        <v>0.2</v>
      </c>
      <c r="O77">
        <f t="shared" si="22"/>
        <v>45.559999999999995</v>
      </c>
      <c r="P77">
        <f t="shared" si="23"/>
        <v>22.779999999999998</v>
      </c>
      <c r="Q77">
        <f t="shared" si="24"/>
        <v>2.2780000000000009E-2</v>
      </c>
      <c r="R77">
        <f t="shared" si="25"/>
        <v>1.3668E-2</v>
      </c>
      <c r="S77">
        <f t="shared" si="26"/>
        <v>1.7</v>
      </c>
    </row>
    <row r="78" spans="1:19" x14ac:dyDescent="0.25">
      <c r="A78">
        <v>73</v>
      </c>
      <c r="B78">
        <f t="shared" si="15"/>
        <v>625</v>
      </c>
      <c r="C78" s="12">
        <f t="shared" si="16"/>
        <v>8088.4863999999998</v>
      </c>
      <c r="D78">
        <f>SUM($C$5:C78)</f>
        <v>164819.93966862399</v>
      </c>
      <c r="H78">
        <v>68</v>
      </c>
      <c r="I78">
        <f t="shared" si="17"/>
        <v>3271759</v>
      </c>
      <c r="J78">
        <f>SUM($I$10:I78)</f>
        <v>50660210</v>
      </c>
      <c r="K78">
        <f t="shared" si="18"/>
        <v>1411.6000000000001</v>
      </c>
      <c r="L78">
        <f t="shared" si="19"/>
        <v>188.67999999999998</v>
      </c>
      <c r="M78">
        <f t="shared" si="20"/>
        <v>93.839999999999989</v>
      </c>
      <c r="N78">
        <f t="shared" si="21"/>
        <v>0.2</v>
      </c>
      <c r="O78">
        <f t="shared" si="22"/>
        <v>46.919999999999995</v>
      </c>
      <c r="P78">
        <f t="shared" si="23"/>
        <v>23.459999999999997</v>
      </c>
      <c r="Q78">
        <f t="shared" si="24"/>
        <v>2.3460000000000009E-2</v>
      </c>
      <c r="R78">
        <f t="shared" si="25"/>
        <v>1.4076E-2</v>
      </c>
      <c r="S78">
        <f t="shared" si="26"/>
        <v>1.7</v>
      </c>
    </row>
    <row r="79" spans="1:19" x14ac:dyDescent="0.25">
      <c r="A79">
        <v>74</v>
      </c>
      <c r="B79">
        <f t="shared" si="15"/>
        <v>638</v>
      </c>
      <c r="C79" s="12">
        <f t="shared" si="16"/>
        <v>8142.2476489028213</v>
      </c>
      <c r="D79">
        <f>SUM($C$5:C79)</f>
        <v>172962.18731752681</v>
      </c>
      <c r="H79">
        <v>69</v>
      </c>
      <c r="I79">
        <f t="shared" si="17"/>
        <v>3368695</v>
      </c>
      <c r="J79">
        <f>SUM($I$10:I79)</f>
        <v>54028905</v>
      </c>
      <c r="K79">
        <f t="shared" si="18"/>
        <v>1453.0000000000002</v>
      </c>
      <c r="L79">
        <f t="shared" si="19"/>
        <v>194.2</v>
      </c>
      <c r="M79">
        <f t="shared" si="20"/>
        <v>96.6</v>
      </c>
      <c r="N79">
        <f t="shared" si="21"/>
        <v>0.2</v>
      </c>
      <c r="O79">
        <f t="shared" si="22"/>
        <v>48.3</v>
      </c>
      <c r="P79">
        <f t="shared" si="23"/>
        <v>24.15</v>
      </c>
      <c r="Q79">
        <f t="shared" si="24"/>
        <v>2.4150000000000008E-2</v>
      </c>
      <c r="R79">
        <f t="shared" si="25"/>
        <v>1.4489999999999999E-2</v>
      </c>
      <c r="S79">
        <f t="shared" si="26"/>
        <v>1.7</v>
      </c>
    </row>
    <row r="80" spans="1:19" x14ac:dyDescent="0.25">
      <c r="A80">
        <v>75</v>
      </c>
      <c r="B80">
        <f t="shared" si="15"/>
        <v>651</v>
      </c>
      <c r="C80" s="12">
        <f t="shared" si="16"/>
        <v>8196.7757296466971</v>
      </c>
      <c r="D80">
        <f>SUM($C$5:C80)</f>
        <v>181158.96304717351</v>
      </c>
      <c r="H80">
        <v>70</v>
      </c>
      <c r="I80">
        <f t="shared" si="17"/>
        <v>4648337</v>
      </c>
      <c r="J80">
        <f>SUM($I$10:I80)</f>
        <v>58677242</v>
      </c>
      <c r="K80">
        <f t="shared" si="18"/>
        <v>1495.0000000000002</v>
      </c>
      <c r="L80">
        <f t="shared" si="19"/>
        <v>199.79999999999998</v>
      </c>
      <c r="M80">
        <f t="shared" si="20"/>
        <v>99.399999999999991</v>
      </c>
      <c r="N80">
        <f t="shared" si="21"/>
        <v>0.2</v>
      </c>
      <c r="O80">
        <f t="shared" si="22"/>
        <v>49.699999999999996</v>
      </c>
      <c r="P80">
        <f t="shared" si="23"/>
        <v>24.849999999999998</v>
      </c>
      <c r="Q80">
        <f t="shared" si="24"/>
        <v>2.4850000000000007E-2</v>
      </c>
      <c r="R80">
        <f t="shared" si="25"/>
        <v>1.491E-2</v>
      </c>
      <c r="S80">
        <f t="shared" si="26"/>
        <v>1.7</v>
      </c>
    </row>
    <row r="81" spans="1:19" x14ac:dyDescent="0.25">
      <c r="A81">
        <v>76</v>
      </c>
      <c r="B81">
        <f t="shared" si="15"/>
        <v>664</v>
      </c>
      <c r="C81" s="12">
        <f t="shared" si="16"/>
        <v>8252.0271084337346</v>
      </c>
      <c r="D81">
        <f>SUM($C$5:C81)</f>
        <v>189410.99015560726</v>
      </c>
      <c r="H81">
        <v>71</v>
      </c>
      <c r="I81">
        <f t="shared" si="17"/>
        <v>4782096</v>
      </c>
      <c r="J81">
        <f>SUM($I$10:I81)</f>
        <v>63459338</v>
      </c>
      <c r="K81">
        <f t="shared" si="18"/>
        <v>1537.6000000000001</v>
      </c>
      <c r="L81">
        <f t="shared" si="19"/>
        <v>205.48</v>
      </c>
      <c r="M81">
        <f t="shared" si="20"/>
        <v>102.24</v>
      </c>
      <c r="N81">
        <f t="shared" si="21"/>
        <v>0.2</v>
      </c>
      <c r="O81">
        <f t="shared" si="22"/>
        <v>51.12</v>
      </c>
      <c r="P81">
        <f t="shared" si="23"/>
        <v>25.56</v>
      </c>
      <c r="Q81">
        <f t="shared" si="24"/>
        <v>2.5560000000000006E-2</v>
      </c>
      <c r="R81">
        <f t="shared" si="25"/>
        <v>1.5335999999999999E-2</v>
      </c>
      <c r="S81">
        <f t="shared" si="26"/>
        <v>1.7</v>
      </c>
    </row>
    <row r="82" spans="1:19" x14ac:dyDescent="0.25">
      <c r="A82">
        <v>77</v>
      </c>
      <c r="B82">
        <f t="shared" si="15"/>
        <v>677</v>
      </c>
      <c r="C82" s="12">
        <f t="shared" si="16"/>
        <v>8307.9586410635147</v>
      </c>
      <c r="D82">
        <f>SUM($C$5:C82)</f>
        <v>197718.94879667077</v>
      </c>
      <c r="H82">
        <v>72</v>
      </c>
      <c r="I82">
        <f t="shared" si="17"/>
        <v>4917751</v>
      </c>
      <c r="J82">
        <f>SUM($I$10:I82)</f>
        <v>68377089</v>
      </c>
      <c r="K82">
        <f t="shared" si="18"/>
        <v>1580.8000000000002</v>
      </c>
      <c r="L82">
        <f t="shared" si="19"/>
        <v>211.23999999999998</v>
      </c>
      <c r="M82">
        <f t="shared" si="20"/>
        <v>105.11999999999999</v>
      </c>
      <c r="N82">
        <f t="shared" si="21"/>
        <v>0.2</v>
      </c>
      <c r="O82">
        <f t="shared" si="22"/>
        <v>52.559999999999995</v>
      </c>
      <c r="P82">
        <f t="shared" si="23"/>
        <v>26.279999999999998</v>
      </c>
      <c r="Q82">
        <f t="shared" si="24"/>
        <v>2.6280000000000005E-2</v>
      </c>
      <c r="R82">
        <f t="shared" si="25"/>
        <v>1.5767999999999997E-2</v>
      </c>
      <c r="S82">
        <f t="shared" si="26"/>
        <v>1.7</v>
      </c>
    </row>
    <row r="83" spans="1:19" x14ac:dyDescent="0.25">
      <c r="A83">
        <v>78</v>
      </c>
      <c r="B83">
        <f t="shared" si="15"/>
        <v>690</v>
      </c>
      <c r="C83" s="12">
        <f t="shared" si="16"/>
        <v>8364.5318840579712</v>
      </c>
      <c r="D83">
        <f>SUM($C$5:C83)</f>
        <v>206083.48068072874</v>
      </c>
      <c r="H83">
        <v>73</v>
      </c>
      <c r="I83">
        <f t="shared" si="17"/>
        <v>5055304</v>
      </c>
      <c r="J83">
        <f>SUM($I$10:I83)</f>
        <v>73432393</v>
      </c>
      <c r="K83">
        <f t="shared" si="18"/>
        <v>1624.6000000000001</v>
      </c>
      <c r="L83">
        <f t="shared" si="19"/>
        <v>217.07999999999998</v>
      </c>
      <c r="M83">
        <f t="shared" si="20"/>
        <v>108.03999999999999</v>
      </c>
      <c r="N83">
        <f t="shared" si="21"/>
        <v>0.2</v>
      </c>
      <c r="O83">
        <f t="shared" si="22"/>
        <v>54.019999999999996</v>
      </c>
      <c r="P83">
        <f t="shared" si="23"/>
        <v>27.009999999999998</v>
      </c>
      <c r="Q83">
        <f t="shared" si="24"/>
        <v>2.7010000000000006E-2</v>
      </c>
      <c r="R83">
        <f t="shared" si="25"/>
        <v>1.6205999999999998E-2</v>
      </c>
      <c r="S83">
        <f t="shared" si="26"/>
        <v>1.7</v>
      </c>
    </row>
    <row r="84" spans="1:19" x14ac:dyDescent="0.25">
      <c r="A84">
        <v>79</v>
      </c>
      <c r="B84">
        <f t="shared" si="15"/>
        <v>704</v>
      </c>
      <c r="C84" s="12">
        <f t="shared" si="16"/>
        <v>8409.75</v>
      </c>
      <c r="D84">
        <f>SUM($C$5:C84)</f>
        <v>214493.23068072874</v>
      </c>
      <c r="H84">
        <v>74</v>
      </c>
      <c r="I84">
        <f t="shared" si="17"/>
        <v>5194754</v>
      </c>
      <c r="J84">
        <f>SUM($I$10:I84)</f>
        <v>78627147</v>
      </c>
      <c r="K84">
        <f t="shared" si="18"/>
        <v>1669.0000000000002</v>
      </c>
      <c r="L84">
        <f t="shared" si="19"/>
        <v>222.99999999999997</v>
      </c>
      <c r="M84">
        <f t="shared" si="20"/>
        <v>110.99999999999999</v>
      </c>
      <c r="N84">
        <f t="shared" si="21"/>
        <v>0.2</v>
      </c>
      <c r="O84">
        <f t="shared" si="22"/>
        <v>55.499999999999993</v>
      </c>
      <c r="P84">
        <f t="shared" si="23"/>
        <v>27.749999999999996</v>
      </c>
      <c r="Q84">
        <f t="shared" si="24"/>
        <v>2.7750000000000007E-2</v>
      </c>
      <c r="R84">
        <f t="shared" si="25"/>
        <v>1.6649999999999998E-2</v>
      </c>
      <c r="S84">
        <f t="shared" si="26"/>
        <v>1.7</v>
      </c>
    </row>
    <row r="85" spans="1:19" x14ac:dyDescent="0.25">
      <c r="A85">
        <v>80</v>
      </c>
      <c r="B85">
        <f t="shared" si="15"/>
        <v>717</v>
      </c>
      <c r="C85" s="12">
        <f t="shared" si="16"/>
        <v>10934.450488145048</v>
      </c>
      <c r="D85">
        <f>SUM($C$5:C85)</f>
        <v>225427.68116887379</v>
      </c>
      <c r="H85">
        <v>75</v>
      </c>
      <c r="I85">
        <f t="shared" si="17"/>
        <v>5336101</v>
      </c>
      <c r="J85">
        <f>SUM($I$10:I85)</f>
        <v>83963248</v>
      </c>
      <c r="K85">
        <f t="shared" si="18"/>
        <v>1714.0000000000002</v>
      </c>
      <c r="L85">
        <f t="shared" si="19"/>
        <v>228.99999999999997</v>
      </c>
      <c r="M85">
        <f t="shared" si="20"/>
        <v>113.99999999999999</v>
      </c>
      <c r="N85">
        <f t="shared" si="21"/>
        <v>0.2</v>
      </c>
      <c r="O85">
        <f t="shared" si="22"/>
        <v>56.999999999999993</v>
      </c>
      <c r="P85">
        <f t="shared" si="23"/>
        <v>28.499999999999996</v>
      </c>
      <c r="Q85">
        <f t="shared" si="24"/>
        <v>2.8500000000000008E-2</v>
      </c>
      <c r="R85">
        <f t="shared" si="25"/>
        <v>1.7099999999999997E-2</v>
      </c>
      <c r="S85">
        <f t="shared" si="26"/>
        <v>1.7</v>
      </c>
    </row>
    <row r="86" spans="1:19" x14ac:dyDescent="0.25">
      <c r="A86">
        <v>81</v>
      </c>
      <c r="B86">
        <f t="shared" si="15"/>
        <v>730</v>
      </c>
      <c r="C86" s="12">
        <f t="shared" si="16"/>
        <v>11009.898630136986</v>
      </c>
      <c r="D86">
        <f>SUM($C$5:C86)</f>
        <v>236437.57979901077</v>
      </c>
      <c r="H86">
        <v>76</v>
      </c>
      <c r="I86">
        <f t="shared" si="17"/>
        <v>5479346</v>
      </c>
      <c r="J86">
        <f>SUM($I$10:I86)</f>
        <v>89442594</v>
      </c>
      <c r="K86">
        <f t="shared" si="18"/>
        <v>1759.6000000000001</v>
      </c>
      <c r="L86">
        <f t="shared" si="19"/>
        <v>235.07999999999998</v>
      </c>
      <c r="M86">
        <f t="shared" si="20"/>
        <v>117.03999999999999</v>
      </c>
      <c r="N86">
        <f t="shared" si="21"/>
        <v>0.2</v>
      </c>
      <c r="O86">
        <f t="shared" si="22"/>
        <v>58.519999999999996</v>
      </c>
      <c r="P86">
        <f t="shared" si="23"/>
        <v>29.259999999999998</v>
      </c>
      <c r="Q86">
        <f t="shared" si="24"/>
        <v>2.9260000000000008E-2</v>
      </c>
      <c r="R86">
        <f t="shared" si="25"/>
        <v>1.7555999999999999E-2</v>
      </c>
      <c r="S86">
        <f t="shared" si="26"/>
        <v>1.7</v>
      </c>
    </row>
    <row r="87" spans="1:19" x14ac:dyDescent="0.25">
      <c r="A87">
        <v>82</v>
      </c>
      <c r="B87">
        <f t="shared" si="15"/>
        <v>744</v>
      </c>
      <c r="C87" s="12">
        <f t="shared" si="16"/>
        <v>11071.103494623656</v>
      </c>
      <c r="D87">
        <f>SUM($C$5:C87)</f>
        <v>247508.68329363441</v>
      </c>
      <c r="H87">
        <v>77</v>
      </c>
      <c r="I87">
        <f t="shared" si="17"/>
        <v>5624488</v>
      </c>
      <c r="J87">
        <f>SUM($I$10:I87)</f>
        <v>95067082</v>
      </c>
      <c r="K87">
        <f t="shared" si="18"/>
        <v>1805.8000000000002</v>
      </c>
      <c r="L87">
        <f t="shared" si="19"/>
        <v>241.23999999999998</v>
      </c>
      <c r="M87">
        <f t="shared" si="20"/>
        <v>120.11999999999999</v>
      </c>
      <c r="N87">
        <f t="shared" si="21"/>
        <v>0.2</v>
      </c>
      <c r="O87">
        <f t="shared" si="22"/>
        <v>60.059999999999995</v>
      </c>
      <c r="P87">
        <f t="shared" si="23"/>
        <v>30.029999999999998</v>
      </c>
      <c r="Q87">
        <f t="shared" si="24"/>
        <v>3.0030000000000008E-2</v>
      </c>
      <c r="R87">
        <f t="shared" si="25"/>
        <v>1.8017999999999999E-2</v>
      </c>
      <c r="S87">
        <f t="shared" si="26"/>
        <v>1.7</v>
      </c>
    </row>
    <row r="88" spans="1:19" x14ac:dyDescent="0.25">
      <c r="A88">
        <v>83</v>
      </c>
      <c r="B88">
        <f t="shared" si="15"/>
        <v>758</v>
      </c>
      <c r="C88" s="12">
        <f t="shared" si="16"/>
        <v>11133.279683377308</v>
      </c>
      <c r="D88">
        <f>SUM($C$5:C88)</f>
        <v>258641.96297701172</v>
      </c>
      <c r="H88">
        <v>78</v>
      </c>
      <c r="I88">
        <f t="shared" si="17"/>
        <v>5771527</v>
      </c>
      <c r="J88">
        <f>SUM($I$10:I88)</f>
        <v>100838609</v>
      </c>
      <c r="K88">
        <f t="shared" si="18"/>
        <v>1852.6000000000001</v>
      </c>
      <c r="L88">
        <f t="shared" si="19"/>
        <v>247.48</v>
      </c>
      <c r="M88">
        <f t="shared" si="20"/>
        <v>123.24</v>
      </c>
      <c r="N88">
        <f t="shared" si="21"/>
        <v>0.2</v>
      </c>
      <c r="O88">
        <f t="shared" si="22"/>
        <v>61.62</v>
      </c>
      <c r="P88">
        <f t="shared" si="23"/>
        <v>30.81</v>
      </c>
      <c r="Q88">
        <f t="shared" si="24"/>
        <v>3.0810000000000008E-2</v>
      </c>
      <c r="R88">
        <f t="shared" si="25"/>
        <v>1.8485999999999999E-2</v>
      </c>
      <c r="S88">
        <f t="shared" si="26"/>
        <v>1.7</v>
      </c>
    </row>
    <row r="89" spans="1:19" x14ac:dyDescent="0.25">
      <c r="A89">
        <v>84</v>
      </c>
      <c r="B89">
        <f t="shared" si="15"/>
        <v>771</v>
      </c>
      <c r="C89" s="12">
        <f t="shared" si="16"/>
        <v>11210.896238651103</v>
      </c>
      <c r="D89">
        <f>SUM($C$5:C89)</f>
        <v>269852.85921566281</v>
      </c>
      <c r="H89">
        <v>79</v>
      </c>
      <c r="I89">
        <f t="shared" si="17"/>
        <v>5920464</v>
      </c>
      <c r="J89">
        <f>SUM($I$10:I89)</f>
        <v>106759073</v>
      </c>
      <c r="K89">
        <f t="shared" si="18"/>
        <v>1900.0000000000002</v>
      </c>
      <c r="L89">
        <f t="shared" si="19"/>
        <v>253.79999999999998</v>
      </c>
      <c r="M89">
        <f t="shared" si="20"/>
        <v>126.39999999999999</v>
      </c>
      <c r="N89">
        <f t="shared" si="21"/>
        <v>0.2</v>
      </c>
      <c r="O89">
        <f t="shared" si="22"/>
        <v>63.199999999999996</v>
      </c>
      <c r="P89">
        <f t="shared" si="23"/>
        <v>31.599999999999998</v>
      </c>
      <c r="Q89">
        <f t="shared" si="24"/>
        <v>3.160000000000001E-2</v>
      </c>
      <c r="R89">
        <f t="shared" si="25"/>
        <v>1.8959999999999998E-2</v>
      </c>
      <c r="S89">
        <f t="shared" si="26"/>
        <v>1.7</v>
      </c>
    </row>
    <row r="90" spans="1:19" x14ac:dyDescent="0.25">
      <c r="A90">
        <v>85</v>
      </c>
      <c r="B90">
        <f t="shared" si="15"/>
        <v>785</v>
      </c>
      <c r="C90" s="12">
        <f t="shared" si="16"/>
        <v>11274.68280254777</v>
      </c>
      <c r="D90">
        <f>SUM($C$5:C90)</f>
        <v>281127.54201821057</v>
      </c>
      <c r="H90">
        <v>80</v>
      </c>
      <c r="I90">
        <f t="shared" si="17"/>
        <v>7840001</v>
      </c>
      <c r="J90">
        <f>SUM($I$10:I90)</f>
        <v>114599074</v>
      </c>
      <c r="K90">
        <f t="shared" si="18"/>
        <v>1948.0000000000002</v>
      </c>
      <c r="L90">
        <f t="shared" si="19"/>
        <v>260.2</v>
      </c>
      <c r="M90">
        <f t="shared" si="20"/>
        <v>129.6</v>
      </c>
      <c r="N90">
        <f t="shared" si="21"/>
        <v>0.2</v>
      </c>
      <c r="O90">
        <f t="shared" si="22"/>
        <v>64.8</v>
      </c>
      <c r="P90">
        <f t="shared" si="23"/>
        <v>32.4</v>
      </c>
      <c r="Q90">
        <f t="shared" si="24"/>
        <v>3.2400000000000012E-2</v>
      </c>
      <c r="R90">
        <f t="shared" si="25"/>
        <v>1.9439999999999999E-2</v>
      </c>
      <c r="S90">
        <f t="shared" si="26"/>
        <v>1.7</v>
      </c>
    </row>
    <row r="91" spans="1:19" x14ac:dyDescent="0.25">
      <c r="A91">
        <v>86</v>
      </c>
      <c r="B91">
        <f t="shared" si="15"/>
        <v>799</v>
      </c>
      <c r="C91" s="12">
        <f t="shared" si="16"/>
        <v>11339.300375469336</v>
      </c>
      <c r="D91">
        <f>SUM($C$5:C91)</f>
        <v>292466.84239367989</v>
      </c>
      <c r="H91">
        <v>81</v>
      </c>
      <c r="I91">
        <f t="shared" si="17"/>
        <v>8037226</v>
      </c>
      <c r="J91">
        <f>SUM($I$10:I91)</f>
        <v>122636300</v>
      </c>
      <c r="K91">
        <f t="shared" si="18"/>
        <v>1996.6000000000001</v>
      </c>
      <c r="L91">
        <f t="shared" si="19"/>
        <v>266.68</v>
      </c>
      <c r="M91">
        <f t="shared" si="20"/>
        <v>132.84</v>
      </c>
      <c r="N91">
        <f t="shared" si="21"/>
        <v>0.2</v>
      </c>
      <c r="O91">
        <f t="shared" si="22"/>
        <v>66.42</v>
      </c>
      <c r="P91">
        <f t="shared" si="23"/>
        <v>33.21</v>
      </c>
      <c r="Q91">
        <f t="shared" si="24"/>
        <v>3.321000000000001E-2</v>
      </c>
      <c r="R91">
        <f t="shared" si="25"/>
        <v>1.9925999999999999E-2</v>
      </c>
      <c r="S91">
        <f t="shared" si="26"/>
        <v>1.7</v>
      </c>
    </row>
    <row r="92" spans="1:19" x14ac:dyDescent="0.25">
      <c r="A92">
        <v>87</v>
      </c>
      <c r="B92">
        <f t="shared" si="15"/>
        <v>813</v>
      </c>
      <c r="C92" s="12">
        <f t="shared" si="16"/>
        <v>11404.706027060271</v>
      </c>
      <c r="D92">
        <f>SUM($C$5:C92)</f>
        <v>303871.54842074018</v>
      </c>
      <c r="H92">
        <v>82</v>
      </c>
      <c r="I92">
        <f t="shared" si="17"/>
        <v>8236901</v>
      </c>
      <c r="J92">
        <f>SUM($I$10:I92)</f>
        <v>130873201</v>
      </c>
      <c r="K92">
        <f t="shared" si="18"/>
        <v>2045.8000000000002</v>
      </c>
      <c r="L92">
        <f t="shared" si="19"/>
        <v>273.24</v>
      </c>
      <c r="M92">
        <f t="shared" si="20"/>
        <v>136.12</v>
      </c>
      <c r="N92">
        <f t="shared" si="21"/>
        <v>0.2</v>
      </c>
      <c r="O92">
        <f t="shared" si="22"/>
        <v>68.06</v>
      </c>
      <c r="P92">
        <f t="shared" si="23"/>
        <v>34.03</v>
      </c>
      <c r="Q92">
        <f t="shared" si="24"/>
        <v>3.4030000000000012E-2</v>
      </c>
      <c r="R92">
        <f t="shared" si="25"/>
        <v>2.0417999999999999E-2</v>
      </c>
      <c r="S92">
        <f t="shared" si="26"/>
        <v>1.7</v>
      </c>
    </row>
    <row r="93" spans="1:19" x14ac:dyDescent="0.25">
      <c r="A93">
        <v>88</v>
      </c>
      <c r="B93">
        <f t="shared" si="15"/>
        <v>827</v>
      </c>
      <c r="C93" s="12">
        <f t="shared" si="16"/>
        <v>11470.859733978235</v>
      </c>
      <c r="D93">
        <f>SUM($C$5:C93)</f>
        <v>315342.4081547184</v>
      </c>
      <c r="H93">
        <v>83</v>
      </c>
      <c r="I93">
        <f t="shared" si="17"/>
        <v>8439026</v>
      </c>
      <c r="J93">
        <f>SUM($I$10:I93)</f>
        <v>139312227</v>
      </c>
      <c r="K93">
        <f t="shared" si="18"/>
        <v>2095.6000000000004</v>
      </c>
      <c r="L93">
        <f t="shared" si="19"/>
        <v>279.88</v>
      </c>
      <c r="M93">
        <f t="shared" si="20"/>
        <v>139.44</v>
      </c>
      <c r="N93">
        <f t="shared" si="21"/>
        <v>0.2</v>
      </c>
      <c r="O93">
        <f t="shared" si="22"/>
        <v>69.72</v>
      </c>
      <c r="P93">
        <f t="shared" si="23"/>
        <v>34.86</v>
      </c>
      <c r="Q93">
        <f t="shared" si="24"/>
        <v>3.4860000000000009E-2</v>
      </c>
      <c r="R93">
        <f t="shared" si="25"/>
        <v>2.0915999999999997E-2</v>
      </c>
      <c r="S93">
        <f t="shared" si="26"/>
        <v>1.7</v>
      </c>
    </row>
    <row r="94" spans="1:19" x14ac:dyDescent="0.25">
      <c r="A94">
        <v>89</v>
      </c>
      <c r="B94">
        <f t="shared" si="15"/>
        <v>841</v>
      </c>
      <c r="C94" s="12">
        <f t="shared" si="16"/>
        <v>11537.724137931034</v>
      </c>
      <c r="D94">
        <f>SUM($C$5:C94)</f>
        <v>326880.13229264942</v>
      </c>
      <c r="H94">
        <v>84</v>
      </c>
      <c r="I94">
        <f t="shared" si="17"/>
        <v>8643601</v>
      </c>
      <c r="J94">
        <f>SUM($I$10:I94)</f>
        <v>147955828</v>
      </c>
      <c r="K94">
        <f t="shared" si="18"/>
        <v>2146.0000000000005</v>
      </c>
      <c r="L94">
        <f t="shared" si="19"/>
        <v>286.60000000000002</v>
      </c>
      <c r="M94">
        <f t="shared" si="20"/>
        <v>142.80000000000001</v>
      </c>
      <c r="N94">
        <f t="shared" si="21"/>
        <v>0.2</v>
      </c>
      <c r="O94">
        <f t="shared" si="22"/>
        <v>71.400000000000006</v>
      </c>
      <c r="P94">
        <f t="shared" si="23"/>
        <v>35.700000000000003</v>
      </c>
      <c r="Q94">
        <f t="shared" si="24"/>
        <v>3.570000000000001E-2</v>
      </c>
      <c r="R94">
        <f t="shared" si="25"/>
        <v>2.1419999999999998E-2</v>
      </c>
      <c r="S94">
        <f t="shared" si="26"/>
        <v>1.7</v>
      </c>
    </row>
    <row r="95" spans="1:19" x14ac:dyDescent="0.25">
      <c r="A95">
        <v>90</v>
      </c>
      <c r="B95">
        <f t="shared" si="15"/>
        <v>855</v>
      </c>
      <c r="C95" s="12">
        <f t="shared" si="16"/>
        <v>14557.643274853801</v>
      </c>
      <c r="D95">
        <f>SUM($C$5:C95)</f>
        <v>341437.77556750324</v>
      </c>
      <c r="H95">
        <v>85</v>
      </c>
      <c r="I95">
        <f t="shared" si="17"/>
        <v>8850626</v>
      </c>
      <c r="J95">
        <f>SUM($I$10:I95)</f>
        <v>156806454</v>
      </c>
      <c r="K95">
        <f t="shared" si="18"/>
        <v>2197.0000000000005</v>
      </c>
      <c r="L95">
        <f t="shared" si="19"/>
        <v>293.40000000000003</v>
      </c>
      <c r="M95">
        <f t="shared" si="20"/>
        <v>146.20000000000002</v>
      </c>
      <c r="N95">
        <f t="shared" si="21"/>
        <v>0.2</v>
      </c>
      <c r="O95">
        <f t="shared" si="22"/>
        <v>73.100000000000009</v>
      </c>
      <c r="P95">
        <f t="shared" si="23"/>
        <v>36.550000000000004</v>
      </c>
      <c r="Q95">
        <f t="shared" si="24"/>
        <v>3.6550000000000013E-2</v>
      </c>
      <c r="R95">
        <f t="shared" si="25"/>
        <v>2.1929999999999998E-2</v>
      </c>
      <c r="S95">
        <f t="shared" si="26"/>
        <v>1.7</v>
      </c>
    </row>
    <row r="96" spans="1:19" x14ac:dyDescent="0.25">
      <c r="A96">
        <v>91</v>
      </c>
      <c r="B96">
        <f t="shared" si="15"/>
        <v>870</v>
      </c>
      <c r="C96" s="12">
        <f t="shared" si="16"/>
        <v>14626.341379310345</v>
      </c>
      <c r="D96">
        <f>SUM($C$5:C96)</f>
        <v>356064.11694681359</v>
      </c>
      <c r="H96">
        <v>86</v>
      </c>
      <c r="I96">
        <f t="shared" si="17"/>
        <v>9060101</v>
      </c>
      <c r="J96">
        <f>SUM($I$10:I96)</f>
        <v>165866555</v>
      </c>
      <c r="K96">
        <f t="shared" si="18"/>
        <v>2248.6000000000004</v>
      </c>
      <c r="L96">
        <f t="shared" si="19"/>
        <v>300.28000000000003</v>
      </c>
      <c r="M96">
        <f t="shared" si="20"/>
        <v>149.64000000000001</v>
      </c>
      <c r="N96">
        <f t="shared" si="21"/>
        <v>0.2</v>
      </c>
      <c r="O96">
        <f t="shared" si="22"/>
        <v>74.820000000000007</v>
      </c>
      <c r="P96">
        <f t="shared" si="23"/>
        <v>37.410000000000004</v>
      </c>
      <c r="Q96">
        <f t="shared" si="24"/>
        <v>3.7410000000000013E-2</v>
      </c>
      <c r="R96">
        <f t="shared" si="25"/>
        <v>2.2445999999999997E-2</v>
      </c>
      <c r="S96">
        <f t="shared" si="26"/>
        <v>1.7</v>
      </c>
    </row>
    <row r="97" spans="1:19" x14ac:dyDescent="0.25">
      <c r="A97">
        <v>92</v>
      </c>
      <c r="B97">
        <f t="shared" si="15"/>
        <v>884</v>
      </c>
      <c r="C97" s="12">
        <f t="shared" si="16"/>
        <v>14712.807692307691</v>
      </c>
      <c r="D97">
        <f>SUM($C$5:C97)</f>
        <v>370776.92463912128</v>
      </c>
      <c r="H97">
        <v>87</v>
      </c>
      <c r="I97">
        <f t="shared" si="17"/>
        <v>9272026</v>
      </c>
      <c r="J97">
        <f>SUM($I$10:I97)</f>
        <v>175138581</v>
      </c>
      <c r="K97">
        <f t="shared" si="18"/>
        <v>2300.8000000000002</v>
      </c>
      <c r="L97">
        <f t="shared" si="19"/>
        <v>307.24</v>
      </c>
      <c r="M97">
        <f t="shared" si="20"/>
        <v>153.12</v>
      </c>
      <c r="N97">
        <f t="shared" si="21"/>
        <v>0.2</v>
      </c>
      <c r="O97">
        <f t="shared" si="22"/>
        <v>76.56</v>
      </c>
      <c r="P97">
        <f t="shared" si="23"/>
        <v>38.28</v>
      </c>
      <c r="Q97">
        <f t="shared" si="24"/>
        <v>3.8280000000000015E-2</v>
      </c>
      <c r="R97">
        <f t="shared" si="25"/>
        <v>2.2967999999999999E-2</v>
      </c>
      <c r="S97">
        <f t="shared" si="26"/>
        <v>1.7</v>
      </c>
    </row>
    <row r="98" spans="1:19" x14ac:dyDescent="0.25">
      <c r="A98">
        <v>93</v>
      </c>
      <c r="B98">
        <f t="shared" si="15"/>
        <v>898</v>
      </c>
      <c r="C98" s="12">
        <f t="shared" si="16"/>
        <v>14800.001113585746</v>
      </c>
      <c r="D98">
        <f>SUM($C$5:C98)</f>
        <v>385576.925752707</v>
      </c>
      <c r="H98">
        <v>88</v>
      </c>
      <c r="I98">
        <f t="shared" si="17"/>
        <v>9486401</v>
      </c>
      <c r="J98">
        <f>SUM($I$10:I98)</f>
        <v>184624982</v>
      </c>
      <c r="K98">
        <f t="shared" si="18"/>
        <v>2353.6000000000004</v>
      </c>
      <c r="L98">
        <f t="shared" si="19"/>
        <v>314.28000000000003</v>
      </c>
      <c r="M98">
        <f t="shared" si="20"/>
        <v>156.64000000000001</v>
      </c>
      <c r="N98">
        <f t="shared" si="21"/>
        <v>0.2</v>
      </c>
      <c r="O98">
        <f t="shared" si="22"/>
        <v>78.320000000000007</v>
      </c>
      <c r="P98">
        <f t="shared" si="23"/>
        <v>39.160000000000004</v>
      </c>
      <c r="Q98">
        <f t="shared" si="24"/>
        <v>3.9160000000000014E-2</v>
      </c>
      <c r="R98">
        <f t="shared" si="25"/>
        <v>2.3496E-2</v>
      </c>
      <c r="S98">
        <f t="shared" si="26"/>
        <v>1.7</v>
      </c>
    </row>
    <row r="99" spans="1:19" x14ac:dyDescent="0.25">
      <c r="A99">
        <v>94</v>
      </c>
      <c r="B99">
        <f t="shared" si="15"/>
        <v>913</v>
      </c>
      <c r="C99" s="12">
        <f t="shared" si="16"/>
        <v>14871.580503833517</v>
      </c>
      <c r="D99">
        <f>SUM($C$5:C99)</f>
        <v>400448.50625654054</v>
      </c>
      <c r="H99">
        <v>89</v>
      </c>
      <c r="I99">
        <f t="shared" si="17"/>
        <v>9703226</v>
      </c>
      <c r="J99">
        <f>SUM($I$10:I99)</f>
        <v>194328208</v>
      </c>
      <c r="K99">
        <f t="shared" si="18"/>
        <v>2407.0000000000005</v>
      </c>
      <c r="L99">
        <f t="shared" si="19"/>
        <v>321.40000000000003</v>
      </c>
      <c r="M99">
        <f t="shared" si="20"/>
        <v>160.20000000000002</v>
      </c>
      <c r="N99">
        <f t="shared" si="21"/>
        <v>0.2</v>
      </c>
      <c r="O99">
        <f t="shared" si="22"/>
        <v>80.100000000000009</v>
      </c>
      <c r="P99">
        <f t="shared" si="23"/>
        <v>40.050000000000004</v>
      </c>
      <c r="Q99">
        <f t="shared" si="24"/>
        <v>4.0050000000000016E-2</v>
      </c>
      <c r="R99">
        <f t="shared" si="25"/>
        <v>2.4029999999999999E-2</v>
      </c>
      <c r="S99">
        <f t="shared" si="26"/>
        <v>1.7</v>
      </c>
    </row>
    <row r="100" spans="1:19" x14ac:dyDescent="0.25">
      <c r="A100">
        <v>95</v>
      </c>
      <c r="B100">
        <f t="shared" si="15"/>
        <v>927</v>
      </c>
      <c r="C100" s="12">
        <f t="shared" si="16"/>
        <v>14960.277238403452</v>
      </c>
      <c r="D100">
        <f>SUM($C$5:C100)</f>
        <v>415408.78349494399</v>
      </c>
      <c r="H100">
        <v>90</v>
      </c>
      <c r="I100">
        <f t="shared" si="17"/>
        <v>12446785</v>
      </c>
      <c r="J100">
        <f>SUM($I$10:I100)</f>
        <v>206774993</v>
      </c>
      <c r="K100">
        <f t="shared" si="18"/>
        <v>2461.0000000000005</v>
      </c>
      <c r="L100">
        <f t="shared" si="19"/>
        <v>328.6</v>
      </c>
      <c r="M100">
        <f t="shared" si="20"/>
        <v>163.80000000000001</v>
      </c>
      <c r="N100">
        <f t="shared" si="21"/>
        <v>0.2</v>
      </c>
      <c r="O100">
        <f t="shared" si="22"/>
        <v>81.900000000000006</v>
      </c>
      <c r="P100">
        <f t="shared" si="23"/>
        <v>40.950000000000003</v>
      </c>
      <c r="Q100">
        <f t="shared" si="24"/>
        <v>4.0950000000000014E-2</v>
      </c>
      <c r="R100">
        <f t="shared" si="25"/>
        <v>2.4569999999999998E-2</v>
      </c>
      <c r="S100">
        <f t="shared" si="26"/>
        <v>1.7</v>
      </c>
    </row>
    <row r="101" spans="1:19" x14ac:dyDescent="0.25">
      <c r="A101">
        <v>96</v>
      </c>
      <c r="B101">
        <f t="shared" si="15"/>
        <v>942</v>
      </c>
      <c r="C101" s="12">
        <f t="shared" si="16"/>
        <v>15033.626326963906</v>
      </c>
      <c r="D101">
        <f>SUM($C$5:C101)</f>
        <v>430442.40982190787</v>
      </c>
      <c r="H101">
        <v>91</v>
      </c>
      <c r="I101">
        <f t="shared" si="17"/>
        <v>12724917</v>
      </c>
      <c r="J101">
        <f>SUM($I$10:I101)</f>
        <v>219499910</v>
      </c>
      <c r="K101">
        <f t="shared" si="18"/>
        <v>2515.6000000000004</v>
      </c>
      <c r="L101">
        <f t="shared" si="19"/>
        <v>335.88</v>
      </c>
      <c r="M101">
        <f t="shared" si="20"/>
        <v>167.44</v>
      </c>
      <c r="N101">
        <f t="shared" si="21"/>
        <v>0.2</v>
      </c>
      <c r="O101">
        <f t="shared" si="22"/>
        <v>83.72</v>
      </c>
      <c r="P101">
        <f t="shared" si="23"/>
        <v>41.86</v>
      </c>
      <c r="Q101">
        <f t="shared" si="24"/>
        <v>4.1860000000000015E-2</v>
      </c>
      <c r="R101">
        <f t="shared" si="25"/>
        <v>2.5115999999999999E-2</v>
      </c>
      <c r="S101">
        <f t="shared" si="26"/>
        <v>1.7</v>
      </c>
    </row>
    <row r="102" spans="1:19" x14ac:dyDescent="0.25">
      <c r="A102">
        <v>97</v>
      </c>
      <c r="B102">
        <f t="shared" si="15"/>
        <v>957</v>
      </c>
      <c r="C102" s="12">
        <f t="shared" si="16"/>
        <v>15107.886102403343</v>
      </c>
      <c r="D102">
        <f>SUM($C$5:C102)</f>
        <v>445550.29592431121</v>
      </c>
      <c r="H102">
        <v>92</v>
      </c>
      <c r="I102">
        <f t="shared" si="17"/>
        <v>13006122</v>
      </c>
      <c r="J102">
        <f>SUM($I$10:I102)</f>
        <v>232506032</v>
      </c>
      <c r="K102">
        <f t="shared" si="18"/>
        <v>2570.8000000000002</v>
      </c>
      <c r="L102">
        <f t="shared" si="19"/>
        <v>343.24</v>
      </c>
      <c r="M102">
        <f t="shared" si="20"/>
        <v>171.12</v>
      </c>
      <c r="N102">
        <f t="shared" si="21"/>
        <v>0.2</v>
      </c>
      <c r="O102">
        <f t="shared" si="22"/>
        <v>85.56</v>
      </c>
      <c r="P102">
        <f t="shared" si="23"/>
        <v>42.78</v>
      </c>
      <c r="Q102">
        <f t="shared" si="24"/>
        <v>4.2780000000000012E-2</v>
      </c>
      <c r="R102">
        <f t="shared" si="25"/>
        <v>2.5668E-2</v>
      </c>
      <c r="S102">
        <f t="shared" si="26"/>
        <v>1.7</v>
      </c>
    </row>
    <row r="103" spans="1:19" x14ac:dyDescent="0.25">
      <c r="A103">
        <v>98</v>
      </c>
      <c r="B103">
        <f t="shared" si="15"/>
        <v>972</v>
      </c>
      <c r="C103" s="12">
        <f t="shared" si="16"/>
        <v>15183.01646090535</v>
      </c>
      <c r="D103">
        <f>SUM($C$5:C103)</f>
        <v>460733.31238521659</v>
      </c>
      <c r="H103">
        <v>93</v>
      </c>
      <c r="I103">
        <f t="shared" si="17"/>
        <v>13290401</v>
      </c>
      <c r="J103">
        <f>SUM($I$10:I103)</f>
        <v>245796433</v>
      </c>
      <c r="K103">
        <f t="shared" si="18"/>
        <v>2626.6000000000004</v>
      </c>
      <c r="L103">
        <f t="shared" si="19"/>
        <v>350.68</v>
      </c>
      <c r="M103">
        <f t="shared" si="20"/>
        <v>174.84</v>
      </c>
      <c r="N103">
        <f t="shared" si="21"/>
        <v>0.2</v>
      </c>
      <c r="O103">
        <f t="shared" si="22"/>
        <v>87.42</v>
      </c>
      <c r="P103">
        <f t="shared" si="23"/>
        <v>43.71</v>
      </c>
      <c r="Q103">
        <f t="shared" si="24"/>
        <v>4.3710000000000013E-2</v>
      </c>
      <c r="R103">
        <f t="shared" si="25"/>
        <v>2.6225999999999999E-2</v>
      </c>
      <c r="S103">
        <f t="shared" si="26"/>
        <v>1.7</v>
      </c>
    </row>
    <row r="104" spans="1:19" x14ac:dyDescent="0.25">
      <c r="A104">
        <v>99</v>
      </c>
      <c r="B104">
        <f t="shared" si="15"/>
        <v>987</v>
      </c>
      <c r="C104" s="12">
        <f t="shared" si="16"/>
        <v>15258.976697061804</v>
      </c>
      <c r="D104">
        <f>SUM($C$5:C104)</f>
        <v>475992.28908227838</v>
      </c>
      <c r="H104">
        <v>94</v>
      </c>
      <c r="I104">
        <f t="shared" si="17"/>
        <v>13577753</v>
      </c>
      <c r="J104">
        <f>SUM($I$10:I104)</f>
        <v>259374186</v>
      </c>
      <c r="K104">
        <f t="shared" si="18"/>
        <v>2683.0000000000005</v>
      </c>
      <c r="L104">
        <f t="shared" si="19"/>
        <v>358.2</v>
      </c>
      <c r="M104">
        <f t="shared" si="20"/>
        <v>178.6</v>
      </c>
      <c r="N104">
        <f t="shared" si="21"/>
        <v>0.2</v>
      </c>
      <c r="O104">
        <f t="shared" si="22"/>
        <v>89.3</v>
      </c>
      <c r="P104">
        <f t="shared" si="23"/>
        <v>44.65</v>
      </c>
      <c r="Q104">
        <f t="shared" si="24"/>
        <v>4.4650000000000016E-2</v>
      </c>
      <c r="R104">
        <f t="shared" si="25"/>
        <v>2.6789999999999998E-2</v>
      </c>
      <c r="S104">
        <f t="shared" si="26"/>
        <v>1.7</v>
      </c>
    </row>
    <row r="105" spans="1:19" x14ac:dyDescent="0.25">
      <c r="A105">
        <v>100</v>
      </c>
      <c r="B105">
        <f t="shared" si="15"/>
        <v>1001</v>
      </c>
      <c r="H105">
        <v>95</v>
      </c>
      <c r="I105">
        <f t="shared" si="17"/>
        <v>13868177</v>
      </c>
      <c r="J105">
        <f>SUM($I$10:I105)</f>
        <v>273242363</v>
      </c>
      <c r="K105">
        <f t="shared" si="18"/>
        <v>2740.0000000000005</v>
      </c>
      <c r="L105">
        <f t="shared" si="19"/>
        <v>365.8</v>
      </c>
      <c r="M105">
        <f t="shared" si="20"/>
        <v>182.4</v>
      </c>
      <c r="N105">
        <f t="shared" si="21"/>
        <v>0.2</v>
      </c>
      <c r="O105">
        <f t="shared" si="22"/>
        <v>91.2</v>
      </c>
      <c r="P105">
        <f t="shared" si="23"/>
        <v>45.6</v>
      </c>
      <c r="Q105">
        <f t="shared" si="24"/>
        <v>4.5600000000000016E-2</v>
      </c>
      <c r="R105">
        <f t="shared" si="25"/>
        <v>2.7359999999999999E-2</v>
      </c>
      <c r="S105">
        <f t="shared" si="26"/>
        <v>1.7</v>
      </c>
    </row>
    <row r="106" spans="1:19" x14ac:dyDescent="0.25">
      <c r="H106">
        <v>96</v>
      </c>
      <c r="I106">
        <f t="shared" si="17"/>
        <v>14161676</v>
      </c>
      <c r="J106">
        <f>SUM($I$10:I106)</f>
        <v>287404039</v>
      </c>
      <c r="K106">
        <f t="shared" si="18"/>
        <v>2797.6000000000004</v>
      </c>
      <c r="L106">
        <f t="shared" si="19"/>
        <v>373.48</v>
      </c>
      <c r="M106">
        <f t="shared" si="20"/>
        <v>186.24</v>
      </c>
      <c r="N106">
        <f t="shared" si="21"/>
        <v>0.2</v>
      </c>
      <c r="O106">
        <f t="shared" si="22"/>
        <v>93.12</v>
      </c>
      <c r="P106">
        <f t="shared" si="23"/>
        <v>46.56</v>
      </c>
      <c r="Q106">
        <f t="shared" si="24"/>
        <v>4.6560000000000018E-2</v>
      </c>
      <c r="R106">
        <f t="shared" si="25"/>
        <v>2.7935999999999999E-2</v>
      </c>
      <c r="S106">
        <f t="shared" si="26"/>
        <v>1.7</v>
      </c>
    </row>
    <row r="107" spans="1:19" x14ac:dyDescent="0.25">
      <c r="H107">
        <v>97</v>
      </c>
      <c r="I107">
        <f t="shared" si="17"/>
        <v>14458247</v>
      </c>
      <c r="J107">
        <f>SUM($I$10:I107)</f>
        <v>301862286</v>
      </c>
      <c r="K107">
        <f t="shared" si="18"/>
        <v>2855.8</v>
      </c>
      <c r="L107">
        <f t="shared" si="19"/>
        <v>381.24</v>
      </c>
      <c r="M107">
        <f t="shared" si="20"/>
        <v>190.12</v>
      </c>
      <c r="N107">
        <f t="shared" si="21"/>
        <v>0.2</v>
      </c>
      <c r="O107">
        <f t="shared" si="22"/>
        <v>95.06</v>
      </c>
      <c r="P107">
        <f t="shared" si="23"/>
        <v>47.53</v>
      </c>
      <c r="Q107">
        <f t="shared" si="24"/>
        <v>4.7530000000000017E-2</v>
      </c>
      <c r="R107">
        <f t="shared" si="25"/>
        <v>2.8517999999999998E-2</v>
      </c>
      <c r="S107">
        <f t="shared" si="26"/>
        <v>1.7</v>
      </c>
    </row>
    <row r="108" spans="1:19" x14ac:dyDescent="0.25">
      <c r="H108">
        <v>98</v>
      </c>
      <c r="I108">
        <f t="shared" si="17"/>
        <v>14757892</v>
      </c>
      <c r="J108">
        <f>SUM($I$10:I108)</f>
        <v>316620178</v>
      </c>
      <c r="K108">
        <f t="shared" si="18"/>
        <v>2914.6000000000004</v>
      </c>
      <c r="L108">
        <f t="shared" si="19"/>
        <v>389.08</v>
      </c>
      <c r="M108">
        <f t="shared" si="20"/>
        <v>194.04</v>
      </c>
      <c r="N108">
        <f t="shared" si="21"/>
        <v>0.2</v>
      </c>
      <c r="O108">
        <f t="shared" si="22"/>
        <v>97.02</v>
      </c>
      <c r="P108">
        <f t="shared" si="23"/>
        <v>48.51</v>
      </c>
      <c r="Q108">
        <f t="shared" si="24"/>
        <v>4.8510000000000018E-2</v>
      </c>
      <c r="R108">
        <f t="shared" si="25"/>
        <v>2.9106E-2</v>
      </c>
      <c r="S108">
        <f t="shared" si="26"/>
        <v>1.7</v>
      </c>
    </row>
    <row r="109" spans="1:19" x14ac:dyDescent="0.25">
      <c r="H109">
        <v>99</v>
      </c>
      <c r="I109">
        <f t="shared" si="17"/>
        <v>15060610</v>
      </c>
      <c r="J109">
        <f>SUM($I$10:I109)</f>
        <v>331680788</v>
      </c>
      <c r="K109">
        <f t="shared" si="18"/>
        <v>2974.0000000000005</v>
      </c>
      <c r="L109">
        <f t="shared" si="19"/>
        <v>397</v>
      </c>
      <c r="M109">
        <f t="shared" si="20"/>
        <v>198</v>
      </c>
      <c r="N109">
        <f t="shared" si="21"/>
        <v>0.2</v>
      </c>
      <c r="O109">
        <f t="shared" si="22"/>
        <v>99</v>
      </c>
      <c r="P109">
        <f t="shared" si="23"/>
        <v>49.5</v>
      </c>
      <c r="Q109">
        <f t="shared" si="24"/>
        <v>4.9500000000000016E-2</v>
      </c>
      <c r="R109">
        <f t="shared" si="25"/>
        <v>2.9700000000000001E-2</v>
      </c>
      <c r="S109">
        <f t="shared" si="26"/>
        <v>1.7</v>
      </c>
    </row>
    <row r="110" spans="1:19" x14ac:dyDescent="0.25">
      <c r="H110">
        <v>100</v>
      </c>
      <c r="K110">
        <f t="shared" si="18"/>
        <v>3034.0000000000005</v>
      </c>
      <c r="L110">
        <f t="shared" si="19"/>
        <v>405</v>
      </c>
      <c r="M110">
        <f t="shared" si="20"/>
        <v>202</v>
      </c>
      <c r="N110">
        <f t="shared" si="21"/>
        <v>0.2</v>
      </c>
      <c r="O110">
        <f t="shared" si="22"/>
        <v>101</v>
      </c>
      <c r="P110">
        <f t="shared" si="23"/>
        <v>50.5</v>
      </c>
      <c r="Q110">
        <f t="shared" si="24"/>
        <v>5.0500000000000017E-2</v>
      </c>
      <c r="R110">
        <f t="shared" si="25"/>
        <v>3.0300000000000001E-2</v>
      </c>
      <c r="S110">
        <f t="shared" si="26"/>
        <v>1.7</v>
      </c>
    </row>
  </sheetData>
  <mergeCells count="4">
    <mergeCell ref="K3:O3"/>
    <mergeCell ref="H1:R1"/>
    <mergeCell ref="A1:E1"/>
    <mergeCell ref="P3:S3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zoomScaleNormal="100" workbookViewId="0">
      <selection activeCell="E7" sqref="E7"/>
    </sheetView>
  </sheetViews>
  <sheetFormatPr defaultRowHeight="15" x14ac:dyDescent="0.25"/>
  <cols>
    <col min="1" max="1" width="10.5703125" bestFit="1" customWidth="1"/>
    <col min="2" max="2" width="17.425781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535</v>
      </c>
    </row>
    <row r="2" spans="1:13" x14ac:dyDescent="0.25">
      <c r="A2" s="1"/>
    </row>
    <row r="3" spans="1:13" x14ac:dyDescent="0.25">
      <c r="A3" s="1"/>
      <c r="B3" s="1" t="s">
        <v>1378</v>
      </c>
      <c r="C3">
        <f>SUM('XP Chart'!H10:H110)</f>
        <v>5050</v>
      </c>
    </row>
    <row r="4" spans="1:13" x14ac:dyDescent="0.25">
      <c r="A4" s="1"/>
      <c r="B4" s="1" t="s">
        <v>1379</v>
      </c>
      <c r="C4">
        <f>SUM(HeroTree!E8:E59)</f>
        <v>2133</v>
      </c>
    </row>
    <row r="5" spans="1:13" x14ac:dyDescent="0.25">
      <c r="A5" s="1"/>
      <c r="B5" s="1" t="s">
        <v>851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735</v>
      </c>
      <c r="F7" s="1" t="s">
        <v>563</v>
      </c>
      <c r="G7" s="1" t="s">
        <v>552</v>
      </c>
    </row>
    <row r="8" spans="1:13" s="9" customFormat="1" x14ac:dyDescent="0.25">
      <c r="B8" s="21" t="s">
        <v>915</v>
      </c>
      <c r="C8" s="9" t="s">
        <v>925</v>
      </c>
      <c r="D8" s="9" t="s">
        <v>927</v>
      </c>
      <c r="E8" s="9">
        <v>1</v>
      </c>
      <c r="G8" s="9" t="s">
        <v>940</v>
      </c>
    </row>
    <row r="9" spans="1:13" s="1" customFormat="1" x14ac:dyDescent="0.25"/>
    <row r="10" spans="1:13" x14ac:dyDescent="0.25">
      <c r="B10" s="32" t="s">
        <v>456</v>
      </c>
      <c r="C10" t="s">
        <v>889</v>
      </c>
      <c r="D10" t="s">
        <v>542</v>
      </c>
      <c r="E10">
        <v>5</v>
      </c>
      <c r="F10" s="9" t="s">
        <v>914</v>
      </c>
      <c r="G10" t="s">
        <v>553</v>
      </c>
      <c r="I10" s="29"/>
      <c r="M10" s="8"/>
    </row>
    <row r="11" spans="1:13" x14ac:dyDescent="0.25">
      <c r="B11" s="32"/>
      <c r="C11" t="s">
        <v>887</v>
      </c>
      <c r="D11" t="s">
        <v>543</v>
      </c>
      <c r="E11">
        <v>7</v>
      </c>
      <c r="F11" s="9" t="s">
        <v>914</v>
      </c>
      <c r="G11" t="s">
        <v>554</v>
      </c>
      <c r="I11" s="29"/>
      <c r="M11" s="8"/>
    </row>
    <row r="12" spans="1:13" x14ac:dyDescent="0.25">
      <c r="B12" s="32"/>
      <c r="C12" t="s">
        <v>888</v>
      </c>
      <c r="D12" t="s">
        <v>544</v>
      </c>
      <c r="E12">
        <v>7</v>
      </c>
      <c r="F12" s="9" t="s">
        <v>914</v>
      </c>
      <c r="G12" t="s">
        <v>555</v>
      </c>
      <c r="I12" s="29"/>
      <c r="M12" s="8"/>
    </row>
    <row r="13" spans="1:13" x14ac:dyDescent="0.25">
      <c r="B13" s="32"/>
      <c r="C13" t="s">
        <v>536</v>
      </c>
      <c r="D13" t="s">
        <v>545</v>
      </c>
      <c r="E13">
        <v>7</v>
      </c>
      <c r="F13" s="9" t="s">
        <v>914</v>
      </c>
      <c r="G13" t="s">
        <v>556</v>
      </c>
      <c r="I13" s="29"/>
      <c r="M13" s="8"/>
    </row>
    <row r="14" spans="1:13" x14ac:dyDescent="0.25">
      <c r="B14" s="32"/>
      <c r="C14" t="s">
        <v>537</v>
      </c>
      <c r="D14" t="s">
        <v>546</v>
      </c>
      <c r="E14">
        <v>20</v>
      </c>
      <c r="F14" t="s">
        <v>564</v>
      </c>
      <c r="G14" t="s">
        <v>557</v>
      </c>
      <c r="I14" s="29"/>
    </row>
    <row r="15" spans="1:13" x14ac:dyDescent="0.25">
      <c r="B15" s="32"/>
      <c r="C15" t="s">
        <v>890</v>
      </c>
      <c r="D15" t="s">
        <v>547</v>
      </c>
      <c r="E15">
        <v>100</v>
      </c>
      <c r="F15" t="s">
        <v>537</v>
      </c>
      <c r="G15" t="s">
        <v>558</v>
      </c>
      <c r="I15" s="29"/>
    </row>
    <row r="16" spans="1:13" x14ac:dyDescent="0.25">
      <c r="B16" s="32"/>
      <c r="C16" t="s">
        <v>538</v>
      </c>
      <c r="D16" t="s">
        <v>548</v>
      </c>
      <c r="E16">
        <v>100</v>
      </c>
      <c r="F16" t="s">
        <v>537</v>
      </c>
      <c r="G16" t="s">
        <v>559</v>
      </c>
      <c r="I16" s="29"/>
    </row>
    <row r="17" spans="2:9" x14ac:dyDescent="0.25">
      <c r="B17" s="32"/>
      <c r="C17" t="s">
        <v>539</v>
      </c>
      <c r="D17" t="s">
        <v>549</v>
      </c>
      <c r="E17">
        <v>100</v>
      </c>
      <c r="F17" t="s">
        <v>537</v>
      </c>
      <c r="G17" t="s">
        <v>560</v>
      </c>
      <c r="I17" s="29"/>
    </row>
    <row r="18" spans="2:9" x14ac:dyDescent="0.25">
      <c r="B18" s="32"/>
      <c r="C18" t="s">
        <v>540</v>
      </c>
      <c r="D18" t="s">
        <v>550</v>
      </c>
      <c r="E18">
        <v>100</v>
      </c>
      <c r="F18" t="s">
        <v>537</v>
      </c>
      <c r="G18" t="s">
        <v>561</v>
      </c>
      <c r="I18" s="29"/>
    </row>
    <row r="19" spans="2:9" x14ac:dyDescent="0.25">
      <c r="B19" s="32"/>
      <c r="C19" t="s">
        <v>541</v>
      </c>
      <c r="D19" t="s">
        <v>551</v>
      </c>
      <c r="E19">
        <v>300</v>
      </c>
      <c r="F19" t="s">
        <v>565</v>
      </c>
      <c r="G19" t="s">
        <v>562</v>
      </c>
      <c r="I19" s="29"/>
    </row>
    <row r="21" spans="2:9" x14ac:dyDescent="0.25">
      <c r="B21" s="32" t="s">
        <v>916</v>
      </c>
      <c r="C21" t="s">
        <v>891</v>
      </c>
      <c r="D21" t="s">
        <v>854</v>
      </c>
      <c r="E21">
        <v>2</v>
      </c>
      <c r="F21" s="9" t="s">
        <v>914</v>
      </c>
      <c r="G21" s="8" t="s">
        <v>968</v>
      </c>
      <c r="I21" s="29"/>
    </row>
    <row r="22" spans="2:9" x14ac:dyDescent="0.25">
      <c r="B22" s="32"/>
      <c r="C22" t="s">
        <v>892</v>
      </c>
      <c r="D22" t="s">
        <v>852</v>
      </c>
      <c r="E22">
        <v>3</v>
      </c>
      <c r="F22" t="s">
        <v>891</v>
      </c>
      <c r="G22" s="8" t="s">
        <v>942</v>
      </c>
      <c r="I22" s="29"/>
    </row>
    <row r="23" spans="2:9" x14ac:dyDescent="0.25">
      <c r="B23" s="32"/>
      <c r="C23" t="s">
        <v>893</v>
      </c>
      <c r="D23" t="s">
        <v>855</v>
      </c>
      <c r="E23">
        <v>3</v>
      </c>
      <c r="F23" t="s">
        <v>891</v>
      </c>
      <c r="G23" s="8" t="s">
        <v>941</v>
      </c>
      <c r="I23" s="29"/>
    </row>
    <row r="24" spans="2:9" x14ac:dyDescent="0.25">
      <c r="B24" s="32"/>
      <c r="C24" t="s">
        <v>894</v>
      </c>
      <c r="D24" t="s">
        <v>856</v>
      </c>
      <c r="E24">
        <v>3</v>
      </c>
      <c r="F24" t="s">
        <v>891</v>
      </c>
      <c r="G24" s="8" t="s">
        <v>943</v>
      </c>
      <c r="I24" s="29"/>
    </row>
    <row r="25" spans="2:9" x14ac:dyDescent="0.25">
      <c r="B25" s="32"/>
      <c r="C25" t="s">
        <v>895</v>
      </c>
      <c r="D25" t="s">
        <v>567</v>
      </c>
      <c r="E25">
        <v>3</v>
      </c>
      <c r="F25" t="s">
        <v>891</v>
      </c>
      <c r="G25" s="8" t="s">
        <v>944</v>
      </c>
      <c r="I25" s="29"/>
    </row>
    <row r="26" spans="2:9" x14ac:dyDescent="0.25">
      <c r="B26" s="32"/>
      <c r="C26" t="s">
        <v>896</v>
      </c>
      <c r="D26" t="s">
        <v>857</v>
      </c>
      <c r="E26">
        <v>3</v>
      </c>
      <c r="F26" t="s">
        <v>891</v>
      </c>
      <c r="G26" s="8" t="s">
        <v>949</v>
      </c>
      <c r="I26" s="29"/>
    </row>
    <row r="27" spans="2:9" x14ac:dyDescent="0.25">
      <c r="B27" s="32"/>
      <c r="C27" t="s">
        <v>964</v>
      </c>
      <c r="D27" t="s">
        <v>966</v>
      </c>
      <c r="E27">
        <v>3</v>
      </c>
      <c r="F27" t="s">
        <v>891</v>
      </c>
      <c r="G27" s="8" t="s">
        <v>967</v>
      </c>
      <c r="I27" s="29"/>
    </row>
    <row r="28" spans="2:9" x14ac:dyDescent="0.25">
      <c r="B28" s="32"/>
      <c r="C28" t="s">
        <v>897</v>
      </c>
      <c r="D28" t="s">
        <v>566</v>
      </c>
      <c r="E28">
        <v>3</v>
      </c>
      <c r="F28" t="s">
        <v>891</v>
      </c>
      <c r="G28" s="8" t="s">
        <v>945</v>
      </c>
      <c r="I28" s="29"/>
    </row>
    <row r="29" spans="2:9" x14ac:dyDescent="0.25">
      <c r="B29" s="32"/>
      <c r="C29" t="s">
        <v>898</v>
      </c>
      <c r="D29" t="s">
        <v>853</v>
      </c>
      <c r="E29">
        <v>7</v>
      </c>
      <c r="F29" t="s">
        <v>891</v>
      </c>
      <c r="G29" s="8" t="s">
        <v>946</v>
      </c>
      <c r="I29" s="29"/>
    </row>
    <row r="30" spans="2:9" x14ac:dyDescent="0.25">
      <c r="B30" s="32"/>
      <c r="C30" t="s">
        <v>899</v>
      </c>
      <c r="D30" t="s">
        <v>858</v>
      </c>
      <c r="E30">
        <v>7</v>
      </c>
      <c r="F30" t="s">
        <v>891</v>
      </c>
      <c r="G30" s="8" t="s">
        <v>947</v>
      </c>
      <c r="I30" s="29"/>
    </row>
    <row r="31" spans="2:9" x14ac:dyDescent="0.25">
      <c r="B31" s="32"/>
      <c r="C31" t="s">
        <v>900</v>
      </c>
      <c r="D31" t="s">
        <v>859</v>
      </c>
      <c r="E31">
        <v>7</v>
      </c>
      <c r="F31" t="s">
        <v>891</v>
      </c>
      <c r="G31" s="8" t="s">
        <v>948</v>
      </c>
    </row>
    <row r="32" spans="2:9" x14ac:dyDescent="0.25">
      <c r="B32" s="32"/>
      <c r="C32" t="s">
        <v>901</v>
      </c>
      <c r="D32" t="s">
        <v>860</v>
      </c>
      <c r="E32">
        <v>15</v>
      </c>
      <c r="F32" t="s">
        <v>891</v>
      </c>
      <c r="G32" s="8" t="s">
        <v>950</v>
      </c>
    </row>
    <row r="33" spans="2:7" x14ac:dyDescent="0.25">
      <c r="B33" s="32"/>
      <c r="C33" t="s">
        <v>902</v>
      </c>
      <c r="D33" t="s">
        <v>861</v>
      </c>
      <c r="E33">
        <v>30</v>
      </c>
      <c r="F33" t="s">
        <v>892</v>
      </c>
      <c r="G33" s="8" t="s">
        <v>951</v>
      </c>
    </row>
    <row r="34" spans="2:7" x14ac:dyDescent="0.25">
      <c r="B34" s="32"/>
      <c r="C34" t="s">
        <v>903</v>
      </c>
      <c r="D34" t="s">
        <v>862</v>
      </c>
      <c r="E34">
        <v>30</v>
      </c>
      <c r="F34" t="s">
        <v>893</v>
      </c>
      <c r="G34" s="8" t="s">
        <v>952</v>
      </c>
    </row>
    <row r="35" spans="2:7" x14ac:dyDescent="0.25">
      <c r="B35" s="32"/>
      <c r="C35" t="s">
        <v>904</v>
      </c>
      <c r="D35" t="s">
        <v>863</v>
      </c>
      <c r="E35">
        <v>30</v>
      </c>
      <c r="F35" t="s">
        <v>894</v>
      </c>
      <c r="G35" s="8" t="s">
        <v>953</v>
      </c>
    </row>
    <row r="36" spans="2:7" x14ac:dyDescent="0.25">
      <c r="B36" s="32"/>
      <c r="C36" t="s">
        <v>905</v>
      </c>
      <c r="D36" t="s">
        <v>568</v>
      </c>
      <c r="E36">
        <v>30</v>
      </c>
      <c r="F36" t="s">
        <v>895</v>
      </c>
      <c r="G36" s="8" t="s">
        <v>954</v>
      </c>
    </row>
    <row r="37" spans="2:7" x14ac:dyDescent="0.25">
      <c r="B37" s="32"/>
      <c r="C37" t="s">
        <v>906</v>
      </c>
      <c r="D37" t="s">
        <v>864</v>
      </c>
      <c r="E37">
        <v>30</v>
      </c>
      <c r="F37" t="s">
        <v>896</v>
      </c>
      <c r="G37" s="8" t="s">
        <v>955</v>
      </c>
    </row>
    <row r="38" spans="2:7" x14ac:dyDescent="0.25">
      <c r="B38" s="32"/>
      <c r="C38" t="s">
        <v>962</v>
      </c>
      <c r="D38" t="s">
        <v>963</v>
      </c>
      <c r="E38">
        <v>30</v>
      </c>
      <c r="F38" t="s">
        <v>964</v>
      </c>
      <c r="G38" s="8" t="s">
        <v>965</v>
      </c>
    </row>
    <row r="39" spans="2:7" x14ac:dyDescent="0.25">
      <c r="B39" s="32"/>
      <c r="C39" t="s">
        <v>907</v>
      </c>
      <c r="D39" t="s">
        <v>569</v>
      </c>
      <c r="E39">
        <v>30</v>
      </c>
      <c r="F39" t="s">
        <v>897</v>
      </c>
      <c r="G39" s="8" t="s">
        <v>945</v>
      </c>
    </row>
    <row r="40" spans="2:7" x14ac:dyDescent="0.25">
      <c r="B40" s="32"/>
      <c r="C40" t="s">
        <v>908</v>
      </c>
      <c r="D40" t="s">
        <v>865</v>
      </c>
      <c r="E40">
        <v>35</v>
      </c>
      <c r="F40" t="s">
        <v>898</v>
      </c>
      <c r="G40" s="8" t="s">
        <v>956</v>
      </c>
    </row>
    <row r="41" spans="2:7" x14ac:dyDescent="0.25">
      <c r="B41" s="32"/>
      <c r="C41" t="s">
        <v>909</v>
      </c>
      <c r="D41" t="s">
        <v>866</v>
      </c>
      <c r="E41">
        <v>35</v>
      </c>
      <c r="F41" t="s">
        <v>899</v>
      </c>
      <c r="G41" s="8" t="s">
        <v>957</v>
      </c>
    </row>
    <row r="42" spans="2:7" x14ac:dyDescent="0.25">
      <c r="B42" s="32"/>
      <c r="C42" t="s">
        <v>910</v>
      </c>
      <c r="D42" t="s">
        <v>867</v>
      </c>
      <c r="E42">
        <v>35</v>
      </c>
      <c r="F42" t="s">
        <v>900</v>
      </c>
      <c r="G42" s="8" t="s">
        <v>958</v>
      </c>
    </row>
    <row r="43" spans="2:7" x14ac:dyDescent="0.25">
      <c r="B43" s="32"/>
      <c r="C43" t="s">
        <v>917</v>
      </c>
      <c r="D43" t="s">
        <v>918</v>
      </c>
      <c r="E43">
        <v>70</v>
      </c>
      <c r="F43" t="s">
        <v>901</v>
      </c>
      <c r="G43" s="8" t="s">
        <v>959</v>
      </c>
    </row>
    <row r="45" spans="2:7" x14ac:dyDescent="0.25">
      <c r="B45" s="32" t="s">
        <v>914</v>
      </c>
      <c r="C45" t="s">
        <v>870</v>
      </c>
      <c r="D45" t="s">
        <v>870</v>
      </c>
      <c r="E45">
        <v>150</v>
      </c>
      <c r="F45" t="s">
        <v>926</v>
      </c>
      <c r="G45" t="s">
        <v>960</v>
      </c>
    </row>
    <row r="46" spans="2:7" x14ac:dyDescent="0.25">
      <c r="B46" s="32"/>
      <c r="C46" t="s">
        <v>911</v>
      </c>
      <c r="D46" t="s">
        <v>869</v>
      </c>
      <c r="E46">
        <v>50</v>
      </c>
      <c r="F46" t="s">
        <v>926</v>
      </c>
      <c r="G46" s="9" t="s">
        <v>921</v>
      </c>
    </row>
    <row r="47" spans="2:7" x14ac:dyDescent="0.25">
      <c r="B47" s="32"/>
      <c r="C47" t="s">
        <v>912</v>
      </c>
      <c r="D47" t="s">
        <v>871</v>
      </c>
      <c r="E47">
        <v>150</v>
      </c>
      <c r="F47" t="s">
        <v>911</v>
      </c>
      <c r="G47" s="9" t="s">
        <v>922</v>
      </c>
    </row>
    <row r="48" spans="2:7" x14ac:dyDescent="0.25">
      <c r="B48" s="32"/>
      <c r="C48" t="s">
        <v>926</v>
      </c>
      <c r="D48" t="s">
        <v>928</v>
      </c>
      <c r="E48">
        <v>12</v>
      </c>
      <c r="F48" s="9" t="s">
        <v>925</v>
      </c>
      <c r="G48" s="9" t="s">
        <v>929</v>
      </c>
    </row>
    <row r="49" spans="2:7" x14ac:dyDescent="0.25">
      <c r="B49" s="32"/>
      <c r="C49" t="s">
        <v>919</v>
      </c>
      <c r="D49" t="s">
        <v>924</v>
      </c>
      <c r="E49">
        <v>40</v>
      </c>
      <c r="F49" t="s">
        <v>926</v>
      </c>
      <c r="G49" t="s">
        <v>988</v>
      </c>
    </row>
    <row r="50" spans="2:7" x14ac:dyDescent="0.25">
      <c r="B50" s="32"/>
      <c r="C50" t="s">
        <v>920</v>
      </c>
      <c r="D50" t="s">
        <v>923</v>
      </c>
      <c r="E50">
        <v>75</v>
      </c>
      <c r="F50" s="9" t="s">
        <v>919</v>
      </c>
      <c r="G50" t="s">
        <v>989</v>
      </c>
    </row>
    <row r="51" spans="2:7" x14ac:dyDescent="0.25">
      <c r="B51" s="25"/>
      <c r="F51" s="9"/>
    </row>
    <row r="52" spans="2:7" x14ac:dyDescent="0.25">
      <c r="B52" s="32" t="s">
        <v>1161</v>
      </c>
      <c r="C52" t="s">
        <v>1111</v>
      </c>
      <c r="D52" t="s">
        <v>1114</v>
      </c>
      <c r="E52">
        <v>5</v>
      </c>
      <c r="F52" s="9" t="s">
        <v>925</v>
      </c>
      <c r="G52" s="9" t="s">
        <v>1117</v>
      </c>
    </row>
    <row r="53" spans="2:7" x14ac:dyDescent="0.25">
      <c r="B53" s="32"/>
      <c r="C53" t="s">
        <v>1112</v>
      </c>
      <c r="D53" t="s">
        <v>1115</v>
      </c>
      <c r="E53">
        <v>20</v>
      </c>
      <c r="F53" s="9" t="s">
        <v>1111</v>
      </c>
      <c r="G53" s="9" t="s">
        <v>1118</v>
      </c>
    </row>
    <row r="54" spans="2:7" x14ac:dyDescent="0.25">
      <c r="B54" s="32"/>
      <c r="C54" t="s">
        <v>1113</v>
      </c>
      <c r="D54" t="s">
        <v>1116</v>
      </c>
      <c r="E54">
        <v>20</v>
      </c>
      <c r="F54" s="9" t="s">
        <v>1111</v>
      </c>
      <c r="G54" s="9" t="s">
        <v>1119</v>
      </c>
    </row>
    <row r="55" spans="2:7" x14ac:dyDescent="0.25">
      <c r="B55" s="32"/>
      <c r="C55" t="s">
        <v>1157</v>
      </c>
      <c r="D55" t="s">
        <v>1159</v>
      </c>
      <c r="E55">
        <v>85</v>
      </c>
      <c r="F55" t="s">
        <v>1112</v>
      </c>
      <c r="G55" s="9" t="s">
        <v>1162</v>
      </c>
    </row>
    <row r="56" spans="2:7" x14ac:dyDescent="0.25">
      <c r="B56" s="32"/>
      <c r="C56" t="s">
        <v>1158</v>
      </c>
      <c r="D56" t="s">
        <v>1160</v>
      </c>
      <c r="E56">
        <v>85</v>
      </c>
      <c r="F56" t="s">
        <v>1113</v>
      </c>
      <c r="G56" s="9" t="s">
        <v>1163</v>
      </c>
    </row>
    <row r="58" spans="2:7" x14ac:dyDescent="0.25">
      <c r="B58" s="32" t="s">
        <v>868</v>
      </c>
      <c r="C58" t="s">
        <v>868</v>
      </c>
      <c r="D58" t="s">
        <v>913</v>
      </c>
      <c r="E58">
        <v>250</v>
      </c>
      <c r="F58" t="s">
        <v>914</v>
      </c>
      <c r="G58" t="s">
        <v>961</v>
      </c>
    </row>
    <row r="59" spans="2:7" x14ac:dyDescent="0.25">
      <c r="B59" s="32"/>
      <c r="D59" t="s">
        <v>570</v>
      </c>
    </row>
    <row r="63" spans="2:7" x14ac:dyDescent="0.25">
      <c r="G63" t="s">
        <v>969</v>
      </c>
    </row>
    <row r="64" spans="2:7" x14ac:dyDescent="0.25">
      <c r="G64" t="s">
        <v>970</v>
      </c>
    </row>
    <row r="65" spans="7:7" x14ac:dyDescent="0.25">
      <c r="G65" t="s">
        <v>971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I28"/>
  <sheetViews>
    <sheetView tabSelected="1" workbookViewId="0">
      <selection activeCell="E17" sqref="E17"/>
    </sheetView>
  </sheetViews>
  <sheetFormatPr defaultRowHeight="15" x14ac:dyDescent="0.25"/>
  <cols>
    <col min="1" max="1" width="10.5703125" bestFit="1" customWidth="1"/>
    <col min="2" max="2" width="17.42578125" bestFit="1" customWidth="1"/>
    <col min="3" max="3" width="16.85546875" bestFit="1" customWidth="1"/>
    <col min="4" max="4" width="22.140625" bestFit="1" customWidth="1"/>
    <col min="7" max="7" width="24.140625" customWidth="1"/>
    <col min="8" max="8" width="84.42578125" customWidth="1"/>
    <col min="9" max="9" width="65.5703125" customWidth="1"/>
  </cols>
  <sheetData>
    <row r="1" spans="1:9" x14ac:dyDescent="0.25">
      <c r="A1" s="1" t="s">
        <v>571</v>
      </c>
    </row>
    <row r="3" spans="1:9" x14ac:dyDescent="0.25">
      <c r="B3" s="1" t="s">
        <v>1378</v>
      </c>
      <c r="C3">
        <v>1</v>
      </c>
    </row>
    <row r="4" spans="1:9" x14ac:dyDescent="0.25">
      <c r="B4" s="1" t="s">
        <v>1379</v>
      </c>
      <c r="C4">
        <f>SUM(PlayerTree!E9:E38)</f>
        <v>104</v>
      </c>
    </row>
    <row r="5" spans="1:9" x14ac:dyDescent="0.25">
      <c r="B5" s="1" t="s">
        <v>851</v>
      </c>
      <c r="C5">
        <f>C3-C4</f>
        <v>-103</v>
      </c>
    </row>
    <row r="7" spans="1:9" x14ac:dyDescent="0.25">
      <c r="B7" s="1"/>
      <c r="C7" s="1" t="s">
        <v>0</v>
      </c>
      <c r="D7" s="1" t="s">
        <v>40</v>
      </c>
      <c r="E7" s="1" t="s">
        <v>735</v>
      </c>
      <c r="F7" s="1" t="s">
        <v>1366</v>
      </c>
      <c r="G7" s="1" t="s">
        <v>563</v>
      </c>
      <c r="H7" s="1" t="s">
        <v>552</v>
      </c>
      <c r="I7" s="1" t="s">
        <v>205</v>
      </c>
    </row>
    <row r="9" spans="1:9" x14ac:dyDescent="0.25">
      <c r="C9" t="s">
        <v>990</v>
      </c>
      <c r="D9" t="s">
        <v>1365</v>
      </c>
      <c r="E9">
        <v>1</v>
      </c>
      <c r="F9">
        <v>14</v>
      </c>
      <c r="H9" t="s">
        <v>1377</v>
      </c>
    </row>
    <row r="11" spans="1:9" x14ac:dyDescent="0.25">
      <c r="C11" t="s">
        <v>1360</v>
      </c>
      <c r="D11" t="s">
        <v>1367</v>
      </c>
      <c r="E11">
        <v>2</v>
      </c>
      <c r="H11" t="s">
        <v>1376</v>
      </c>
      <c r="I11" t="s">
        <v>1384</v>
      </c>
    </row>
    <row r="12" spans="1:9" x14ac:dyDescent="0.25">
      <c r="C12" t="s">
        <v>1361</v>
      </c>
      <c r="D12" t="s">
        <v>1371</v>
      </c>
      <c r="E12">
        <v>3</v>
      </c>
      <c r="H12" t="s">
        <v>1375</v>
      </c>
    </row>
    <row r="13" spans="1:9" x14ac:dyDescent="0.25">
      <c r="C13" t="s">
        <v>1362</v>
      </c>
      <c r="D13" t="s">
        <v>1370</v>
      </c>
      <c r="E13">
        <v>4</v>
      </c>
      <c r="H13" t="s">
        <v>1374</v>
      </c>
    </row>
    <row r="14" spans="1:9" x14ac:dyDescent="0.25">
      <c r="C14" t="s">
        <v>1363</v>
      </c>
      <c r="D14" t="s">
        <v>1368</v>
      </c>
      <c r="E14">
        <v>5</v>
      </c>
      <c r="H14" t="s">
        <v>1373</v>
      </c>
    </row>
    <row r="15" spans="1:9" x14ac:dyDescent="0.25">
      <c r="C15" t="s">
        <v>1364</v>
      </c>
      <c r="D15" t="s">
        <v>1369</v>
      </c>
      <c r="E15">
        <v>6</v>
      </c>
      <c r="H15" t="s">
        <v>1372</v>
      </c>
    </row>
    <row r="17" spans="4:8" x14ac:dyDescent="0.25">
      <c r="D17" t="s">
        <v>872</v>
      </c>
      <c r="E17">
        <v>4</v>
      </c>
      <c r="H17" t="s">
        <v>1359</v>
      </c>
    </row>
    <row r="18" spans="4:8" x14ac:dyDescent="0.25">
      <c r="D18" t="s">
        <v>873</v>
      </c>
      <c r="E18">
        <v>8</v>
      </c>
      <c r="H18" t="s">
        <v>874</v>
      </c>
    </row>
    <row r="20" spans="4:8" x14ac:dyDescent="0.25">
      <c r="D20" t="s">
        <v>1381</v>
      </c>
      <c r="E20">
        <v>1</v>
      </c>
      <c r="H20" t="s">
        <v>1380</v>
      </c>
    </row>
    <row r="21" spans="4:8" x14ac:dyDescent="0.25">
      <c r="D21" t="s">
        <v>885</v>
      </c>
      <c r="E21">
        <v>3</v>
      </c>
      <c r="H21" t="s">
        <v>1382</v>
      </c>
    </row>
    <row r="22" spans="4:8" x14ac:dyDescent="0.25">
      <c r="D22" t="s">
        <v>886</v>
      </c>
      <c r="E22">
        <v>5</v>
      </c>
      <c r="H22" t="s">
        <v>1383</v>
      </c>
    </row>
    <row r="24" spans="4:8" x14ac:dyDescent="0.25">
      <c r="D24" t="s">
        <v>875</v>
      </c>
      <c r="E24">
        <v>2</v>
      </c>
      <c r="H24" t="s">
        <v>877</v>
      </c>
    </row>
    <row r="25" spans="4:8" x14ac:dyDescent="0.25">
      <c r="D25" t="s">
        <v>876</v>
      </c>
      <c r="E25">
        <v>4</v>
      </c>
      <c r="H25" t="s">
        <v>878</v>
      </c>
    </row>
    <row r="26" spans="4:8" x14ac:dyDescent="0.25">
      <c r="D26" t="s">
        <v>879</v>
      </c>
      <c r="E26">
        <v>8</v>
      </c>
      <c r="H26" t="s">
        <v>882</v>
      </c>
    </row>
    <row r="27" spans="4:8" x14ac:dyDescent="0.25">
      <c r="D27" t="s">
        <v>880</v>
      </c>
      <c r="E27">
        <v>16</v>
      </c>
      <c r="H27" t="s">
        <v>883</v>
      </c>
    </row>
    <row r="28" spans="4:8" x14ac:dyDescent="0.25">
      <c r="D28" t="s">
        <v>881</v>
      </c>
      <c r="E28">
        <v>32</v>
      </c>
      <c r="H28" t="s">
        <v>884</v>
      </c>
    </row>
  </sheetData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760</v>
      </c>
      <c r="D2" s="1" t="s">
        <v>746</v>
      </c>
      <c r="E2" s="1" t="s">
        <v>205</v>
      </c>
    </row>
    <row r="3" spans="2:5" ht="18" x14ac:dyDescent="0.35">
      <c r="B3" t="s">
        <v>122</v>
      </c>
      <c r="C3" t="s">
        <v>757</v>
      </c>
      <c r="D3" t="s">
        <v>747</v>
      </c>
      <c r="E3" t="s">
        <v>745</v>
      </c>
    </row>
    <row r="4" spans="2:5" ht="18" x14ac:dyDescent="0.35">
      <c r="B4" t="s">
        <v>123</v>
      </c>
      <c r="C4" t="s">
        <v>762</v>
      </c>
      <c r="D4" t="s">
        <v>748</v>
      </c>
      <c r="E4" t="s">
        <v>758</v>
      </c>
    </row>
    <row r="5" spans="2:5" ht="18" x14ac:dyDescent="0.35">
      <c r="B5" t="s">
        <v>124</v>
      </c>
      <c r="C5" t="s">
        <v>761</v>
      </c>
      <c r="D5" t="s">
        <v>749</v>
      </c>
      <c r="E5" t="s">
        <v>759</v>
      </c>
    </row>
    <row r="6" spans="2:5" ht="18" x14ac:dyDescent="0.35">
      <c r="B6" t="s">
        <v>125</v>
      </c>
      <c r="D6" t="s">
        <v>750</v>
      </c>
    </row>
    <row r="7" spans="2:5" ht="18.75" x14ac:dyDescent="0.35">
      <c r="B7" t="s">
        <v>126</v>
      </c>
      <c r="D7" t="s">
        <v>751</v>
      </c>
      <c r="E7" s="11"/>
    </row>
    <row r="8" spans="2:5" ht="18" x14ac:dyDescent="0.35">
      <c r="B8" t="s">
        <v>127</v>
      </c>
      <c r="D8" t="s">
        <v>752</v>
      </c>
    </row>
    <row r="9" spans="2:5" ht="18" x14ac:dyDescent="0.35">
      <c r="B9" t="s">
        <v>128</v>
      </c>
      <c r="D9" t="s">
        <v>753</v>
      </c>
      <c r="E9" t="s">
        <v>786</v>
      </c>
    </row>
    <row r="10" spans="2:5" ht="18.75" x14ac:dyDescent="0.35">
      <c r="B10" t="s">
        <v>129</v>
      </c>
      <c r="D10" t="s">
        <v>754</v>
      </c>
      <c r="E10" t="s">
        <v>787</v>
      </c>
    </row>
    <row r="11" spans="2:5" ht="18" x14ac:dyDescent="0.35">
      <c r="B11" t="s">
        <v>130</v>
      </c>
      <c r="D11" t="s">
        <v>755</v>
      </c>
      <c r="E11" t="s">
        <v>789</v>
      </c>
    </row>
    <row r="12" spans="2:5" x14ac:dyDescent="0.25">
      <c r="B12" t="s">
        <v>131</v>
      </c>
      <c r="D12" t="s">
        <v>756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57"/>
  <sheetViews>
    <sheetView topLeftCell="A108" zoomScale="80" zoomScaleNormal="80" workbookViewId="0">
      <selection activeCell="C151" sqref="C151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572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647</v>
      </c>
      <c r="G2" s="1" t="s">
        <v>204</v>
      </c>
      <c r="H2" s="1" t="s">
        <v>205</v>
      </c>
    </row>
    <row r="4" spans="1:8" x14ac:dyDescent="0.25">
      <c r="B4" s="19" t="s">
        <v>193</v>
      </c>
      <c r="C4" s="15" t="s">
        <v>194</v>
      </c>
      <c r="D4" t="s">
        <v>194</v>
      </c>
      <c r="E4">
        <v>0</v>
      </c>
      <c r="G4" t="s">
        <v>642</v>
      </c>
      <c r="H4" t="s">
        <v>646</v>
      </c>
    </row>
    <row r="6" spans="1:8" x14ac:dyDescent="0.25">
      <c r="B6" s="2">
        <v>11</v>
      </c>
      <c r="C6" s="15" t="s">
        <v>196</v>
      </c>
      <c r="D6" t="s">
        <v>643</v>
      </c>
      <c r="E6">
        <v>6</v>
      </c>
      <c r="G6" t="s">
        <v>664</v>
      </c>
    </row>
    <row r="7" spans="1:8" x14ac:dyDescent="0.25">
      <c r="B7" s="2">
        <v>12</v>
      </c>
      <c r="C7" s="15" t="s">
        <v>197</v>
      </c>
      <c r="E7">
        <v>5</v>
      </c>
      <c r="G7" t="s">
        <v>665</v>
      </c>
    </row>
    <row r="8" spans="1:8" x14ac:dyDescent="0.25">
      <c r="B8" s="2">
        <v>21</v>
      </c>
      <c r="C8" s="15" t="s">
        <v>198</v>
      </c>
      <c r="D8" t="s">
        <v>300</v>
      </c>
      <c r="E8">
        <v>3</v>
      </c>
      <c r="G8" t="s">
        <v>666</v>
      </c>
    </row>
    <row r="9" spans="1:8" x14ac:dyDescent="0.25">
      <c r="B9" s="2">
        <v>22</v>
      </c>
      <c r="C9" s="15" t="s">
        <v>199</v>
      </c>
      <c r="E9">
        <v>3</v>
      </c>
      <c r="G9" t="s">
        <v>222</v>
      </c>
    </row>
    <row r="11" spans="1:8" x14ac:dyDescent="0.25">
      <c r="B11" s="2">
        <v>101</v>
      </c>
      <c r="C11" s="23" t="s">
        <v>644</v>
      </c>
      <c r="D11" s="4" t="s">
        <v>213</v>
      </c>
      <c r="E11" s="4">
        <v>3</v>
      </c>
      <c r="G11" t="s">
        <v>663</v>
      </c>
      <c r="H11" t="s">
        <v>645</v>
      </c>
    </row>
    <row r="12" spans="1:8" x14ac:dyDescent="0.25">
      <c r="B12" s="2">
        <v>102</v>
      </c>
      <c r="C12" s="23" t="s">
        <v>228</v>
      </c>
      <c r="D12" s="4"/>
      <c r="E12" s="4">
        <v>4</v>
      </c>
      <c r="G12" t="s">
        <v>222</v>
      </c>
      <c r="H12" t="s">
        <v>657</v>
      </c>
    </row>
    <row r="13" spans="1:8" x14ac:dyDescent="0.25">
      <c r="B13" s="2">
        <v>103</v>
      </c>
      <c r="C13" s="23"/>
      <c r="D13" s="4"/>
      <c r="E13" s="4"/>
      <c r="H13" t="s">
        <v>659</v>
      </c>
    </row>
    <row r="14" spans="1:8" x14ac:dyDescent="0.25">
      <c r="B14" s="2">
        <v>104</v>
      </c>
      <c r="C14" s="23"/>
      <c r="D14" s="4"/>
      <c r="E14" s="4"/>
      <c r="H14" t="s">
        <v>658</v>
      </c>
    </row>
    <row r="15" spans="1:8" x14ac:dyDescent="0.25">
      <c r="B15" s="2">
        <v>105</v>
      </c>
      <c r="C15" s="23"/>
      <c r="D15" s="4"/>
      <c r="E15" s="4"/>
      <c r="H15" t="s">
        <v>660</v>
      </c>
    </row>
    <row r="16" spans="1:8" x14ac:dyDescent="0.25">
      <c r="B16" s="2">
        <v>106</v>
      </c>
      <c r="C16" s="23" t="s">
        <v>1036</v>
      </c>
      <c r="D16" s="4"/>
      <c r="E16" s="4">
        <v>3</v>
      </c>
      <c r="G16" t="s">
        <v>663</v>
      </c>
      <c r="H16" t="s">
        <v>657</v>
      </c>
    </row>
    <row r="17" spans="2:8" x14ac:dyDescent="0.25">
      <c r="B17" s="2">
        <v>107</v>
      </c>
      <c r="C17" s="23"/>
      <c r="D17" s="4"/>
      <c r="E17" s="4"/>
      <c r="H17" t="s">
        <v>659</v>
      </c>
    </row>
    <row r="18" spans="2:8" x14ac:dyDescent="0.25">
      <c r="B18" s="2">
        <v>108</v>
      </c>
      <c r="C18" s="23" t="s">
        <v>1090</v>
      </c>
      <c r="D18" s="4"/>
      <c r="E18" s="4">
        <v>3</v>
      </c>
      <c r="G18" t="s">
        <v>663</v>
      </c>
      <c r="H18" t="s">
        <v>645</v>
      </c>
    </row>
    <row r="19" spans="2:8" x14ac:dyDescent="0.25">
      <c r="B19" s="2">
        <v>111</v>
      </c>
      <c r="C19" s="15" t="s">
        <v>661</v>
      </c>
      <c r="E19">
        <v>2</v>
      </c>
      <c r="G19" t="s">
        <v>663</v>
      </c>
      <c r="H19" t="s">
        <v>657</v>
      </c>
    </row>
    <row r="20" spans="2:8" x14ac:dyDescent="0.25">
      <c r="B20" s="2">
        <v>112</v>
      </c>
      <c r="H20" t="s">
        <v>658</v>
      </c>
    </row>
    <row r="21" spans="2:8" x14ac:dyDescent="0.25">
      <c r="B21" s="2">
        <v>113</v>
      </c>
      <c r="H21" t="s">
        <v>659</v>
      </c>
    </row>
    <row r="22" spans="2:8" x14ac:dyDescent="0.25">
      <c r="B22" s="2">
        <v>114</v>
      </c>
      <c r="H22" t="s">
        <v>660</v>
      </c>
    </row>
    <row r="23" spans="2:8" x14ac:dyDescent="0.25">
      <c r="B23" s="2">
        <v>115</v>
      </c>
      <c r="C23" s="15" t="s">
        <v>662</v>
      </c>
      <c r="G23" t="s">
        <v>316</v>
      </c>
    </row>
    <row r="24" spans="2:8" x14ac:dyDescent="0.25">
      <c r="B24" s="2">
        <v>121</v>
      </c>
      <c r="C24" s="15" t="s">
        <v>211</v>
      </c>
      <c r="E24">
        <v>2</v>
      </c>
      <c r="G24" t="s">
        <v>316</v>
      </c>
      <c r="H24" t="s">
        <v>657</v>
      </c>
    </row>
    <row r="25" spans="2:8" x14ac:dyDescent="0.25">
      <c r="B25" s="2">
        <v>122</v>
      </c>
      <c r="H25" t="s">
        <v>658</v>
      </c>
    </row>
    <row r="26" spans="2:8" x14ac:dyDescent="0.25">
      <c r="B26" s="2">
        <v>123</v>
      </c>
      <c r="H26" t="s">
        <v>659</v>
      </c>
    </row>
    <row r="27" spans="2:8" x14ac:dyDescent="0.25">
      <c r="B27" s="2">
        <v>124</v>
      </c>
      <c r="H27" t="s">
        <v>660</v>
      </c>
    </row>
    <row r="28" spans="2:8" x14ac:dyDescent="0.25">
      <c r="B28" s="2">
        <v>125</v>
      </c>
      <c r="C28" s="15" t="s">
        <v>685</v>
      </c>
      <c r="E28">
        <v>2</v>
      </c>
      <c r="G28" t="s">
        <v>663</v>
      </c>
      <c r="H28" t="s">
        <v>689</v>
      </c>
    </row>
    <row r="29" spans="2:8" x14ac:dyDescent="0.25">
      <c r="B29" s="2">
        <v>126</v>
      </c>
      <c r="H29" t="s">
        <v>690</v>
      </c>
    </row>
    <row r="30" spans="2:8" x14ac:dyDescent="0.25">
      <c r="B30" s="2">
        <v>127</v>
      </c>
      <c r="E30">
        <v>3</v>
      </c>
      <c r="H30" t="s">
        <v>691</v>
      </c>
    </row>
    <row r="31" spans="2:8" x14ac:dyDescent="0.25">
      <c r="B31" s="2">
        <v>128</v>
      </c>
      <c r="H31" t="s">
        <v>692</v>
      </c>
    </row>
    <row r="32" spans="2:8" x14ac:dyDescent="0.25">
      <c r="B32" s="2">
        <v>129</v>
      </c>
      <c r="E32">
        <v>2</v>
      </c>
      <c r="H32" t="s">
        <v>1020</v>
      </c>
    </row>
    <row r="33" spans="2:8" x14ac:dyDescent="0.25">
      <c r="B33" s="2">
        <v>130</v>
      </c>
      <c r="H33" t="s">
        <v>1021</v>
      </c>
    </row>
    <row r="34" spans="2:8" x14ac:dyDescent="0.25">
      <c r="B34" s="2">
        <v>131</v>
      </c>
      <c r="C34" s="15" t="s">
        <v>212</v>
      </c>
      <c r="E34">
        <v>3</v>
      </c>
      <c r="G34" t="s">
        <v>316</v>
      </c>
      <c r="H34" t="s">
        <v>657</v>
      </c>
    </row>
    <row r="35" spans="2:8" x14ac:dyDescent="0.25">
      <c r="B35" s="2">
        <v>132</v>
      </c>
      <c r="H35" t="s">
        <v>658</v>
      </c>
    </row>
    <row r="36" spans="2:8" x14ac:dyDescent="0.25">
      <c r="B36" s="2">
        <v>133</v>
      </c>
      <c r="H36" t="s">
        <v>659</v>
      </c>
    </row>
    <row r="37" spans="2:8" x14ac:dyDescent="0.25">
      <c r="B37" s="2">
        <v>134</v>
      </c>
      <c r="H37" t="s">
        <v>660</v>
      </c>
    </row>
    <row r="38" spans="2:8" x14ac:dyDescent="0.25">
      <c r="B38" s="2">
        <v>141</v>
      </c>
      <c r="C38" s="15" t="s">
        <v>214</v>
      </c>
      <c r="E38">
        <v>9</v>
      </c>
      <c r="G38" t="s">
        <v>316</v>
      </c>
      <c r="H38" t="s">
        <v>657</v>
      </c>
    </row>
    <row r="39" spans="2:8" x14ac:dyDescent="0.25">
      <c r="B39" s="2">
        <v>142</v>
      </c>
      <c r="H39" t="s">
        <v>659</v>
      </c>
    </row>
    <row r="40" spans="2:8" x14ac:dyDescent="0.25">
      <c r="B40" s="2">
        <v>151</v>
      </c>
      <c r="C40" s="15" t="s">
        <v>668</v>
      </c>
      <c r="D40" t="s">
        <v>215</v>
      </c>
      <c r="E40">
        <v>2</v>
      </c>
      <c r="G40" t="s">
        <v>667</v>
      </c>
      <c r="H40" t="s">
        <v>657</v>
      </c>
    </row>
    <row r="41" spans="2:8" x14ac:dyDescent="0.25">
      <c r="B41" s="2">
        <v>152</v>
      </c>
      <c r="H41" t="s">
        <v>658</v>
      </c>
    </row>
    <row r="42" spans="2:8" x14ac:dyDescent="0.25">
      <c r="B42" s="2">
        <v>153</v>
      </c>
      <c r="H42" t="s">
        <v>659</v>
      </c>
    </row>
    <row r="43" spans="2:8" x14ac:dyDescent="0.25">
      <c r="B43" s="2">
        <v>154</v>
      </c>
      <c r="H43" t="s">
        <v>660</v>
      </c>
    </row>
    <row r="44" spans="2:8" x14ac:dyDescent="0.25">
      <c r="B44" s="2">
        <v>155</v>
      </c>
      <c r="C44" s="15" t="s">
        <v>669</v>
      </c>
      <c r="H44" t="s">
        <v>657</v>
      </c>
    </row>
    <row r="45" spans="2:8" x14ac:dyDescent="0.25">
      <c r="B45" s="2">
        <v>156</v>
      </c>
      <c r="H45" t="s">
        <v>658</v>
      </c>
    </row>
    <row r="46" spans="2:8" x14ac:dyDescent="0.25">
      <c r="B46" s="2">
        <v>157</v>
      </c>
      <c r="H46" t="s">
        <v>659</v>
      </c>
    </row>
    <row r="47" spans="2:8" x14ac:dyDescent="0.25">
      <c r="B47" s="2">
        <v>158</v>
      </c>
      <c r="H47" t="s">
        <v>660</v>
      </c>
    </row>
    <row r="48" spans="2:8" x14ac:dyDescent="0.25">
      <c r="B48" s="2">
        <v>161</v>
      </c>
      <c r="C48" s="15" t="s">
        <v>210</v>
      </c>
      <c r="E48">
        <v>4</v>
      </c>
      <c r="G48" t="s">
        <v>208</v>
      </c>
    </row>
    <row r="49" spans="2:8" x14ac:dyDescent="0.25">
      <c r="B49" s="2">
        <v>162</v>
      </c>
      <c r="C49" s="15" t="s">
        <v>216</v>
      </c>
      <c r="E49">
        <v>4</v>
      </c>
      <c r="G49" t="s">
        <v>208</v>
      </c>
    </row>
    <row r="50" spans="2:8" x14ac:dyDescent="0.25">
      <c r="B50" s="2">
        <v>163</v>
      </c>
      <c r="C50" s="15" t="s">
        <v>217</v>
      </c>
      <c r="E50">
        <v>-1</v>
      </c>
      <c r="G50" t="s">
        <v>208</v>
      </c>
    </row>
    <row r="51" spans="2:8" x14ac:dyDescent="0.25">
      <c r="B51" s="2">
        <v>164</v>
      </c>
      <c r="C51" s="15" t="s">
        <v>218</v>
      </c>
      <c r="E51">
        <v>5</v>
      </c>
      <c r="G51" t="s">
        <v>219</v>
      </c>
    </row>
    <row r="52" spans="2:8" x14ac:dyDescent="0.25">
      <c r="B52" s="2">
        <v>165</v>
      </c>
      <c r="C52" s="15" t="s">
        <v>220</v>
      </c>
      <c r="E52">
        <v>2</v>
      </c>
      <c r="G52" t="s">
        <v>219</v>
      </c>
    </row>
    <row r="53" spans="2:8" x14ac:dyDescent="0.25">
      <c r="B53" s="2">
        <v>171</v>
      </c>
      <c r="C53" s="15" t="s">
        <v>221</v>
      </c>
      <c r="D53" t="s">
        <v>725</v>
      </c>
      <c r="E53">
        <v>4</v>
      </c>
      <c r="G53" t="s">
        <v>222</v>
      </c>
    </row>
    <row r="54" spans="2:8" x14ac:dyDescent="0.25">
      <c r="B54" s="2">
        <v>172</v>
      </c>
      <c r="C54" s="15" t="s">
        <v>223</v>
      </c>
      <c r="E54">
        <v>7</v>
      </c>
      <c r="G54" t="s">
        <v>319</v>
      </c>
      <c r="H54" t="s">
        <v>670</v>
      </c>
    </row>
    <row r="55" spans="2:8" x14ac:dyDescent="0.25">
      <c r="B55" s="2">
        <v>173</v>
      </c>
      <c r="C55" s="15" t="s">
        <v>223</v>
      </c>
      <c r="E55">
        <v>7</v>
      </c>
      <c r="H55" t="s">
        <v>671</v>
      </c>
    </row>
    <row r="56" spans="2:8" x14ac:dyDescent="0.25">
      <c r="B56" s="2">
        <v>174</v>
      </c>
      <c r="C56" s="15" t="s">
        <v>229</v>
      </c>
      <c r="E56">
        <v>3</v>
      </c>
      <c r="G56" t="s">
        <v>222</v>
      </c>
    </row>
    <row r="57" spans="2:8" x14ac:dyDescent="0.25">
      <c r="B57" s="2">
        <v>175</v>
      </c>
      <c r="C57" s="15" t="s">
        <v>726</v>
      </c>
      <c r="E57">
        <v>7</v>
      </c>
      <c r="G57" t="s">
        <v>222</v>
      </c>
    </row>
    <row r="58" spans="2:8" x14ac:dyDescent="0.25">
      <c r="B58" s="2">
        <v>176</v>
      </c>
      <c r="C58" s="15" t="s">
        <v>230</v>
      </c>
      <c r="E58">
        <v>4</v>
      </c>
      <c r="G58" t="s">
        <v>222</v>
      </c>
    </row>
    <row r="59" spans="2:8" x14ac:dyDescent="0.25">
      <c r="B59" s="2">
        <v>177</v>
      </c>
      <c r="C59" s="15" t="s">
        <v>231</v>
      </c>
      <c r="E59">
        <v>4</v>
      </c>
      <c r="G59" t="s">
        <v>222</v>
      </c>
    </row>
    <row r="60" spans="2:8" x14ac:dyDescent="0.25">
      <c r="B60" s="2">
        <v>178</v>
      </c>
      <c r="C60" s="15" t="s">
        <v>1037</v>
      </c>
      <c r="E60">
        <v>1</v>
      </c>
      <c r="G60" t="s">
        <v>222</v>
      </c>
    </row>
    <row r="61" spans="2:8" x14ac:dyDescent="0.25">
      <c r="B61" s="2">
        <v>179</v>
      </c>
      <c r="C61" s="15" t="s">
        <v>1038</v>
      </c>
      <c r="E61">
        <v>2</v>
      </c>
    </row>
    <row r="62" spans="2:8" x14ac:dyDescent="0.25">
      <c r="B62" s="2">
        <v>180</v>
      </c>
      <c r="C62" s="15" t="s">
        <v>1164</v>
      </c>
      <c r="E62">
        <v>0</v>
      </c>
      <c r="G62" t="s">
        <v>1165</v>
      </c>
    </row>
    <row r="63" spans="2:8" x14ac:dyDescent="0.25">
      <c r="B63" s="2">
        <v>181</v>
      </c>
      <c r="C63" s="15" t="s">
        <v>224</v>
      </c>
      <c r="D63" t="s">
        <v>213</v>
      </c>
      <c r="E63">
        <v>4</v>
      </c>
      <c r="G63" t="s">
        <v>222</v>
      </c>
    </row>
    <row r="64" spans="2:8" x14ac:dyDescent="0.25">
      <c r="B64" s="2">
        <v>182</v>
      </c>
      <c r="C64" s="15" t="s">
        <v>225</v>
      </c>
      <c r="E64">
        <v>4</v>
      </c>
      <c r="G64" t="s">
        <v>222</v>
      </c>
    </row>
    <row r="65" spans="2:8" x14ac:dyDescent="0.25">
      <c r="B65" s="2">
        <v>183</v>
      </c>
      <c r="C65" s="15" t="s">
        <v>226</v>
      </c>
      <c r="E65">
        <v>2</v>
      </c>
      <c r="G65" t="s">
        <v>222</v>
      </c>
    </row>
    <row r="66" spans="2:8" x14ac:dyDescent="0.25">
      <c r="B66" s="2">
        <v>184</v>
      </c>
      <c r="C66" s="15" t="s">
        <v>227</v>
      </c>
      <c r="E66">
        <v>2</v>
      </c>
      <c r="G66" t="s">
        <v>222</v>
      </c>
    </row>
    <row r="67" spans="2:8" x14ac:dyDescent="0.25">
      <c r="B67" s="2">
        <v>185</v>
      </c>
      <c r="C67" s="15" t="s">
        <v>209</v>
      </c>
      <c r="E67">
        <v>1</v>
      </c>
      <c r="G67" t="s">
        <v>672</v>
      </c>
    </row>
    <row r="68" spans="2:8" x14ac:dyDescent="0.25">
      <c r="B68" s="2">
        <v>186</v>
      </c>
      <c r="C68" s="15" t="s">
        <v>1168</v>
      </c>
      <c r="D68" t="s">
        <v>1173</v>
      </c>
      <c r="E68">
        <v>0</v>
      </c>
      <c r="G68" t="s">
        <v>1166</v>
      </c>
      <c r="H68" t="s">
        <v>1169</v>
      </c>
    </row>
    <row r="69" spans="2:8" x14ac:dyDescent="0.25">
      <c r="B69" s="2">
        <v>187</v>
      </c>
      <c r="C69" s="15" t="s">
        <v>1167</v>
      </c>
      <c r="E69">
        <v>0</v>
      </c>
      <c r="G69" t="s">
        <v>1172</v>
      </c>
      <c r="H69" t="s">
        <v>1169</v>
      </c>
    </row>
    <row r="70" spans="2:8" x14ac:dyDescent="0.25">
      <c r="B70" s="2">
        <v>188</v>
      </c>
      <c r="E70">
        <v>0</v>
      </c>
      <c r="H70" t="s">
        <v>1170</v>
      </c>
    </row>
    <row r="71" spans="2:8" x14ac:dyDescent="0.25">
      <c r="B71" s="2">
        <v>189</v>
      </c>
      <c r="E71">
        <v>0</v>
      </c>
      <c r="H71" t="s">
        <v>1171</v>
      </c>
    </row>
    <row r="72" spans="2:8" x14ac:dyDescent="0.25">
      <c r="B72" s="2">
        <v>190</v>
      </c>
      <c r="E72">
        <v>0</v>
      </c>
      <c r="H72" t="s">
        <v>645</v>
      </c>
    </row>
    <row r="73" spans="2:8" x14ac:dyDescent="0.25">
      <c r="B73" s="2">
        <v>191</v>
      </c>
      <c r="C73" s="15" t="s">
        <v>706</v>
      </c>
      <c r="D73" t="s">
        <v>213</v>
      </c>
      <c r="E73">
        <v>5</v>
      </c>
      <c r="G73" s="8" t="s">
        <v>465</v>
      </c>
      <c r="H73" t="s">
        <v>657</v>
      </c>
    </row>
    <row r="74" spans="2:8" x14ac:dyDescent="0.25">
      <c r="B74" s="2">
        <v>192</v>
      </c>
      <c r="H74" t="s">
        <v>659</v>
      </c>
    </row>
    <row r="75" spans="2:8" x14ac:dyDescent="0.25">
      <c r="B75" s="2">
        <v>193</v>
      </c>
      <c r="C75" s="15" t="s">
        <v>707</v>
      </c>
      <c r="H75" t="s">
        <v>657</v>
      </c>
    </row>
    <row r="76" spans="2:8" x14ac:dyDescent="0.25">
      <c r="B76" s="2">
        <v>194</v>
      </c>
      <c r="H76" t="s">
        <v>659</v>
      </c>
    </row>
    <row r="77" spans="2:8" x14ac:dyDescent="0.25">
      <c r="B77" s="2">
        <v>195</v>
      </c>
      <c r="C77" s="15" t="s">
        <v>1174</v>
      </c>
      <c r="D77" t="s">
        <v>725</v>
      </c>
      <c r="E77">
        <v>0</v>
      </c>
      <c r="H77" t="s">
        <v>657</v>
      </c>
    </row>
    <row r="78" spans="2:8" x14ac:dyDescent="0.25">
      <c r="B78" s="2">
        <v>196</v>
      </c>
      <c r="H78" t="s">
        <v>658</v>
      </c>
    </row>
    <row r="79" spans="2:8" x14ac:dyDescent="0.25">
      <c r="B79" s="2">
        <v>197</v>
      </c>
      <c r="H79" t="s">
        <v>659</v>
      </c>
    </row>
    <row r="80" spans="2:8" x14ac:dyDescent="0.25">
      <c r="B80" s="2">
        <v>198</v>
      </c>
      <c r="H80" t="s">
        <v>660</v>
      </c>
    </row>
    <row r="81" spans="2:8" x14ac:dyDescent="0.25">
      <c r="B81" s="2">
        <v>201</v>
      </c>
      <c r="C81" s="15" t="s">
        <v>207</v>
      </c>
      <c r="D81" t="s">
        <v>708</v>
      </c>
      <c r="E81">
        <v>100</v>
      </c>
      <c r="G81" s="8" t="s">
        <v>465</v>
      </c>
    </row>
    <row r="82" spans="2:8" x14ac:dyDescent="0.25">
      <c r="B82" s="2">
        <v>202</v>
      </c>
      <c r="C82" s="15" t="s">
        <v>236</v>
      </c>
      <c r="E82">
        <v>6</v>
      </c>
      <c r="G82" s="8"/>
    </row>
    <row r="83" spans="2:8" x14ac:dyDescent="0.25">
      <c r="B83" s="2" t="s">
        <v>709</v>
      </c>
      <c r="C83" s="15" t="s">
        <v>233</v>
      </c>
      <c r="D83" t="s">
        <v>711</v>
      </c>
      <c r="E83">
        <v>7</v>
      </c>
      <c r="G83" s="8" t="s">
        <v>712</v>
      </c>
      <c r="H83" t="s">
        <v>713</v>
      </c>
    </row>
    <row r="84" spans="2:8" x14ac:dyDescent="0.25">
      <c r="B84" s="2" t="s">
        <v>710</v>
      </c>
      <c r="C84" s="15" t="s">
        <v>232</v>
      </c>
      <c r="E84">
        <v>9</v>
      </c>
      <c r="G84" s="8" t="s">
        <v>465</v>
      </c>
      <c r="H84" t="s">
        <v>713</v>
      </c>
    </row>
    <row r="85" spans="2:8" x14ac:dyDescent="0.25">
      <c r="B85" s="2">
        <v>251</v>
      </c>
      <c r="C85" s="15" t="s">
        <v>237</v>
      </c>
      <c r="D85" t="s">
        <v>724</v>
      </c>
      <c r="E85">
        <v>1</v>
      </c>
      <c r="G85" s="8" t="s">
        <v>465</v>
      </c>
      <c r="H85" t="s">
        <v>657</v>
      </c>
    </row>
    <row r="86" spans="2:8" x14ac:dyDescent="0.25">
      <c r="B86" s="2">
        <v>252</v>
      </c>
      <c r="G86" s="8"/>
      <c r="H86" t="s">
        <v>659</v>
      </c>
    </row>
    <row r="87" spans="2:8" x14ac:dyDescent="0.25">
      <c r="B87" s="2">
        <v>253</v>
      </c>
      <c r="C87" s="15" t="s">
        <v>1315</v>
      </c>
      <c r="E87">
        <v>7</v>
      </c>
      <c r="G87" s="8" t="s">
        <v>1316</v>
      </c>
    </row>
    <row r="88" spans="2:8" x14ac:dyDescent="0.25">
      <c r="B88" s="2">
        <v>254</v>
      </c>
      <c r="C88" s="15" t="s">
        <v>237</v>
      </c>
      <c r="E88">
        <v>1</v>
      </c>
      <c r="G88" s="8" t="s">
        <v>465</v>
      </c>
      <c r="H88" t="s">
        <v>658</v>
      </c>
    </row>
    <row r="89" spans="2:8" x14ac:dyDescent="0.25">
      <c r="B89" s="2">
        <v>255</v>
      </c>
      <c r="G89" s="8"/>
      <c r="H89" t="s">
        <v>660</v>
      </c>
    </row>
    <row r="91" spans="2:8" x14ac:dyDescent="0.25">
      <c r="B91" s="2" t="s">
        <v>676</v>
      </c>
      <c r="C91" s="15" t="s">
        <v>202</v>
      </c>
      <c r="D91" t="s">
        <v>203</v>
      </c>
      <c r="E91">
        <v>100</v>
      </c>
      <c r="G91" t="s">
        <v>673</v>
      </c>
      <c r="H91" t="s">
        <v>674</v>
      </c>
    </row>
    <row r="92" spans="2:8" x14ac:dyDescent="0.25">
      <c r="B92" s="2">
        <v>311</v>
      </c>
      <c r="C92" s="15" t="s">
        <v>206</v>
      </c>
      <c r="G92" s="8" t="s">
        <v>465</v>
      </c>
      <c r="H92" t="s">
        <v>683</v>
      </c>
    </row>
    <row r="93" spans="2:8" x14ac:dyDescent="0.25">
      <c r="B93" s="2">
        <v>312</v>
      </c>
      <c r="H93" t="s">
        <v>684</v>
      </c>
    </row>
    <row r="94" spans="2:8" x14ac:dyDescent="0.25">
      <c r="B94" s="2">
        <v>321</v>
      </c>
      <c r="C94" s="15" t="s">
        <v>675</v>
      </c>
      <c r="D94" t="s">
        <v>675</v>
      </c>
      <c r="E94">
        <v>0</v>
      </c>
      <c r="G94" t="s">
        <v>680</v>
      </c>
      <c r="H94" t="s">
        <v>677</v>
      </c>
    </row>
    <row r="95" spans="2:8" x14ac:dyDescent="0.25">
      <c r="B95" s="2">
        <v>322</v>
      </c>
      <c r="E95">
        <v>100</v>
      </c>
      <c r="G95" t="s">
        <v>681</v>
      </c>
      <c r="H95" t="s">
        <v>678</v>
      </c>
    </row>
    <row r="96" spans="2:8" x14ac:dyDescent="0.25">
      <c r="B96" s="2">
        <v>323</v>
      </c>
      <c r="G96" t="s">
        <v>682</v>
      </c>
      <c r="H96" t="s">
        <v>679</v>
      </c>
    </row>
    <row r="97" spans="2:8" x14ac:dyDescent="0.25">
      <c r="B97" s="2">
        <v>331</v>
      </c>
      <c r="C97" s="15" t="s">
        <v>837</v>
      </c>
      <c r="D97" t="s">
        <v>693</v>
      </c>
      <c r="E97">
        <v>0</v>
      </c>
      <c r="G97" t="s">
        <v>680</v>
      </c>
      <c r="H97" t="s">
        <v>694</v>
      </c>
    </row>
    <row r="98" spans="2:8" x14ac:dyDescent="0.25">
      <c r="B98" s="2">
        <v>332</v>
      </c>
      <c r="H98" t="s">
        <v>695</v>
      </c>
    </row>
    <row r="99" spans="2:8" x14ac:dyDescent="0.25">
      <c r="B99" s="2">
        <v>333</v>
      </c>
      <c r="H99" t="s">
        <v>696</v>
      </c>
    </row>
    <row r="100" spans="2:8" x14ac:dyDescent="0.25">
      <c r="B100" s="2">
        <v>334</v>
      </c>
      <c r="H100" t="s">
        <v>697</v>
      </c>
    </row>
    <row r="101" spans="2:8" x14ac:dyDescent="0.25">
      <c r="B101" s="2">
        <v>335</v>
      </c>
      <c r="H101" t="s">
        <v>698</v>
      </c>
    </row>
    <row r="102" spans="2:8" x14ac:dyDescent="0.25">
      <c r="B102" s="2">
        <v>336</v>
      </c>
      <c r="H102" t="s">
        <v>699</v>
      </c>
    </row>
    <row r="103" spans="2:8" x14ac:dyDescent="0.25">
      <c r="B103" s="2">
        <v>337</v>
      </c>
      <c r="H103" t="s">
        <v>700</v>
      </c>
    </row>
    <row r="104" spans="2:8" x14ac:dyDescent="0.25">
      <c r="B104" s="2">
        <v>338</v>
      </c>
      <c r="H104" t="s">
        <v>701</v>
      </c>
    </row>
    <row r="105" spans="2:8" x14ac:dyDescent="0.25">
      <c r="B105" s="2">
        <v>339</v>
      </c>
      <c r="C105" s="15" t="s">
        <v>702</v>
      </c>
      <c r="E105">
        <v>100</v>
      </c>
      <c r="G105" t="s">
        <v>681</v>
      </c>
      <c r="H105" t="s">
        <v>657</v>
      </c>
    </row>
    <row r="106" spans="2:8" x14ac:dyDescent="0.25">
      <c r="B106" s="2">
        <v>340</v>
      </c>
      <c r="H106" t="s">
        <v>659</v>
      </c>
    </row>
    <row r="107" spans="2:8" x14ac:dyDescent="0.25">
      <c r="B107" s="2">
        <v>341</v>
      </c>
      <c r="H107" t="s">
        <v>704</v>
      </c>
    </row>
    <row r="108" spans="2:8" x14ac:dyDescent="0.25">
      <c r="B108" s="2">
        <v>342</v>
      </c>
      <c r="H108" t="s">
        <v>705</v>
      </c>
    </row>
    <row r="109" spans="2:8" x14ac:dyDescent="0.25">
      <c r="B109" s="2">
        <v>343</v>
      </c>
      <c r="C109" s="15" t="s">
        <v>703</v>
      </c>
      <c r="G109" t="s">
        <v>727</v>
      </c>
      <c r="H109" t="s">
        <v>657</v>
      </c>
    </row>
    <row r="110" spans="2:8" x14ac:dyDescent="0.25">
      <c r="B110" s="2">
        <v>344</v>
      </c>
      <c r="H110" t="s">
        <v>659</v>
      </c>
    </row>
    <row r="111" spans="2:8" x14ac:dyDescent="0.25">
      <c r="B111" s="2">
        <v>345</v>
      </c>
      <c r="H111" t="s">
        <v>704</v>
      </c>
    </row>
    <row r="112" spans="2:8" x14ac:dyDescent="0.25">
      <c r="B112" s="2">
        <v>346</v>
      </c>
      <c r="H112" t="s">
        <v>705</v>
      </c>
    </row>
    <row r="113" spans="1:8" x14ac:dyDescent="0.25">
      <c r="A113" s="4"/>
      <c r="B113" s="2">
        <v>351</v>
      </c>
      <c r="C113" s="15" t="s">
        <v>1048</v>
      </c>
      <c r="D113" t="s">
        <v>693</v>
      </c>
      <c r="E113">
        <v>0</v>
      </c>
      <c r="G113" t="s">
        <v>680</v>
      </c>
      <c r="H113" t="s">
        <v>694</v>
      </c>
    </row>
    <row r="114" spans="1:8" x14ac:dyDescent="0.25">
      <c r="A114" s="4"/>
      <c r="B114" s="2">
        <v>352</v>
      </c>
      <c r="H114" t="s">
        <v>695</v>
      </c>
    </row>
    <row r="115" spans="1:8" x14ac:dyDescent="0.25">
      <c r="A115" s="4"/>
      <c r="B115" s="2">
        <v>353</v>
      </c>
      <c r="H115" t="s">
        <v>696</v>
      </c>
    </row>
    <row r="116" spans="1:8" x14ac:dyDescent="0.25">
      <c r="A116" s="4"/>
      <c r="B116" s="2">
        <v>354</v>
      </c>
      <c r="H116" t="s">
        <v>697</v>
      </c>
    </row>
    <row r="117" spans="1:8" x14ac:dyDescent="0.25">
      <c r="A117" s="4"/>
      <c r="B117" s="2">
        <v>355</v>
      </c>
      <c r="H117" t="s">
        <v>698</v>
      </c>
    </row>
    <row r="118" spans="1:8" x14ac:dyDescent="0.25">
      <c r="A118" s="4"/>
      <c r="B118" s="2">
        <v>356</v>
      </c>
      <c r="H118" t="s">
        <v>699</v>
      </c>
    </row>
    <row r="119" spans="1:8" x14ac:dyDescent="0.25">
      <c r="A119" s="4"/>
      <c r="B119" s="2">
        <v>357</v>
      </c>
      <c r="H119" t="s">
        <v>700</v>
      </c>
    </row>
    <row r="120" spans="1:8" x14ac:dyDescent="0.25">
      <c r="A120" s="4"/>
      <c r="B120" s="2">
        <v>358</v>
      </c>
      <c r="H120" t="s">
        <v>701</v>
      </c>
    </row>
    <row r="121" spans="1:8" x14ac:dyDescent="0.25">
      <c r="A121" s="4"/>
      <c r="B121" s="2">
        <v>359</v>
      </c>
      <c r="C121" s="15" t="s">
        <v>1049</v>
      </c>
      <c r="E121">
        <v>100</v>
      </c>
      <c r="G121" t="s">
        <v>681</v>
      </c>
      <c r="H121" t="s">
        <v>657</v>
      </c>
    </row>
    <row r="122" spans="1:8" x14ac:dyDescent="0.25">
      <c r="A122" s="4"/>
      <c r="B122" s="2">
        <v>360</v>
      </c>
      <c r="H122" t="s">
        <v>659</v>
      </c>
    </row>
    <row r="123" spans="1:8" x14ac:dyDescent="0.25">
      <c r="A123" s="4"/>
      <c r="B123" s="2">
        <v>361</v>
      </c>
      <c r="H123" t="s">
        <v>704</v>
      </c>
    </row>
    <row r="124" spans="1:8" x14ac:dyDescent="0.25">
      <c r="A124" s="4"/>
      <c r="B124" s="2">
        <v>362</v>
      </c>
      <c r="H124" t="s">
        <v>705</v>
      </c>
    </row>
    <row r="125" spans="1:8" x14ac:dyDescent="0.25">
      <c r="A125" s="4"/>
      <c r="B125" s="2">
        <v>363</v>
      </c>
      <c r="C125" s="15" t="s">
        <v>1050</v>
      </c>
      <c r="G125" t="s">
        <v>727</v>
      </c>
      <c r="H125" t="s">
        <v>657</v>
      </c>
    </row>
    <row r="126" spans="1:8" x14ac:dyDescent="0.25">
      <c r="A126" s="4"/>
      <c r="B126" s="2">
        <v>364</v>
      </c>
      <c r="H126" t="s">
        <v>659</v>
      </c>
    </row>
    <row r="127" spans="1:8" x14ac:dyDescent="0.25">
      <c r="A127" s="4"/>
      <c r="B127" s="2">
        <v>365</v>
      </c>
      <c r="H127" t="s">
        <v>704</v>
      </c>
    </row>
    <row r="128" spans="1:8" x14ac:dyDescent="0.25">
      <c r="A128" s="4"/>
      <c r="B128" s="2">
        <v>366</v>
      </c>
      <c r="H128" t="s">
        <v>705</v>
      </c>
    </row>
    <row r="130" spans="2:8" x14ac:dyDescent="0.25">
      <c r="B130" s="2">
        <v>401</v>
      </c>
      <c r="C130" s="15" t="s">
        <v>278</v>
      </c>
      <c r="D130" t="s">
        <v>280</v>
      </c>
      <c r="E130">
        <v>0</v>
      </c>
      <c r="G130" t="s">
        <v>281</v>
      </c>
    </row>
    <row r="131" spans="2:8" x14ac:dyDescent="0.25">
      <c r="B131" s="2">
        <v>411</v>
      </c>
      <c r="C131" s="15" t="s">
        <v>641</v>
      </c>
      <c r="E131">
        <v>0</v>
      </c>
      <c r="G131" t="s">
        <v>282</v>
      </c>
      <c r="H131" t="s">
        <v>714</v>
      </c>
    </row>
    <row r="132" spans="2:8" x14ac:dyDescent="0.25">
      <c r="B132" s="2">
        <v>412</v>
      </c>
      <c r="G132" t="s">
        <v>283</v>
      </c>
      <c r="H132" t="s">
        <v>715</v>
      </c>
    </row>
    <row r="133" spans="2:8" x14ac:dyDescent="0.25">
      <c r="B133" s="2">
        <v>421</v>
      </c>
      <c r="C133" s="15" t="s">
        <v>716</v>
      </c>
      <c r="E133">
        <v>20</v>
      </c>
      <c r="G133" t="s">
        <v>317</v>
      </c>
      <c r="H133" t="s">
        <v>645</v>
      </c>
    </row>
    <row r="134" spans="2:8" x14ac:dyDescent="0.25">
      <c r="B134" s="2">
        <v>422</v>
      </c>
      <c r="C134" s="15" t="s">
        <v>717</v>
      </c>
      <c r="H134" t="s">
        <v>645</v>
      </c>
    </row>
    <row r="135" spans="2:8" x14ac:dyDescent="0.25">
      <c r="B135" s="2">
        <v>423</v>
      </c>
      <c r="C135" s="15" t="s">
        <v>718</v>
      </c>
      <c r="H135" t="s">
        <v>645</v>
      </c>
    </row>
    <row r="136" spans="2:8" x14ac:dyDescent="0.25">
      <c r="B136" s="2">
        <v>424</v>
      </c>
      <c r="C136" s="15" t="s">
        <v>719</v>
      </c>
      <c r="H136" t="s">
        <v>645</v>
      </c>
    </row>
    <row r="137" spans="2:8" x14ac:dyDescent="0.25">
      <c r="B137" s="2">
        <v>425</v>
      </c>
      <c r="C137" s="15" t="s">
        <v>720</v>
      </c>
      <c r="E137">
        <v>30</v>
      </c>
      <c r="H137" t="s">
        <v>1308</v>
      </c>
    </row>
    <row r="138" spans="2:8" x14ac:dyDescent="0.25">
      <c r="B138" s="2">
        <v>426</v>
      </c>
      <c r="C138" s="15" t="s">
        <v>744</v>
      </c>
      <c r="E138">
        <v>20</v>
      </c>
      <c r="H138" t="s">
        <v>645</v>
      </c>
    </row>
    <row r="139" spans="2:8" x14ac:dyDescent="0.25">
      <c r="B139" s="2">
        <v>431</v>
      </c>
      <c r="C139" s="15" t="s">
        <v>234</v>
      </c>
      <c r="E139">
        <v>7</v>
      </c>
    </row>
    <row r="140" spans="2:8" x14ac:dyDescent="0.25">
      <c r="B140" s="19">
        <v>441</v>
      </c>
      <c r="C140" s="15" t="s">
        <v>235</v>
      </c>
      <c r="E140">
        <v>5</v>
      </c>
      <c r="G140" t="s">
        <v>318</v>
      </c>
      <c r="H140" t="s">
        <v>721</v>
      </c>
    </row>
    <row r="141" spans="2:8" x14ac:dyDescent="0.25">
      <c r="B141" s="2">
        <v>442</v>
      </c>
      <c r="H141" t="s">
        <v>722</v>
      </c>
    </row>
    <row r="142" spans="2:8" x14ac:dyDescent="0.25">
      <c r="B142" s="2">
        <v>443</v>
      </c>
      <c r="H142" t="s">
        <v>723</v>
      </c>
    </row>
    <row r="143" spans="2:8" x14ac:dyDescent="0.25">
      <c r="B143" s="2">
        <v>444</v>
      </c>
      <c r="C143" s="15" t="s">
        <v>1309</v>
      </c>
      <c r="E143">
        <v>30</v>
      </c>
      <c r="G143" t="s">
        <v>317</v>
      </c>
      <c r="H143" t="s">
        <v>1308</v>
      </c>
    </row>
    <row r="144" spans="2:8" x14ac:dyDescent="0.25">
      <c r="B144" s="2">
        <v>445</v>
      </c>
      <c r="C144" s="15" t="s">
        <v>1310</v>
      </c>
      <c r="E144">
        <v>30</v>
      </c>
      <c r="H144" t="s">
        <v>1308</v>
      </c>
    </row>
    <row r="145" spans="2:8" x14ac:dyDescent="0.25">
      <c r="B145" s="2">
        <v>446</v>
      </c>
      <c r="C145" s="15" t="s">
        <v>1311</v>
      </c>
      <c r="E145">
        <v>30</v>
      </c>
      <c r="H145" t="s">
        <v>1308</v>
      </c>
    </row>
    <row r="146" spans="2:8" x14ac:dyDescent="0.25">
      <c r="B146" s="2">
        <v>447</v>
      </c>
      <c r="C146" s="15" t="s">
        <v>1312</v>
      </c>
      <c r="E146">
        <v>30</v>
      </c>
      <c r="H146" t="s">
        <v>1308</v>
      </c>
    </row>
    <row r="147" spans="2:8" x14ac:dyDescent="0.25">
      <c r="B147" s="2">
        <v>448</v>
      </c>
      <c r="C147" s="15" t="s">
        <v>1313</v>
      </c>
      <c r="E147">
        <v>40</v>
      </c>
      <c r="H147" t="s">
        <v>1307</v>
      </c>
    </row>
    <row r="148" spans="2:8" x14ac:dyDescent="0.25">
      <c r="B148" s="2">
        <v>449</v>
      </c>
      <c r="C148" s="15" t="s">
        <v>1314</v>
      </c>
      <c r="E148">
        <v>30</v>
      </c>
      <c r="H148" t="s">
        <v>1308</v>
      </c>
    </row>
    <row r="150" spans="2:8" x14ac:dyDescent="0.25">
      <c r="B150" s="2">
        <v>501</v>
      </c>
      <c r="C150" s="15" t="s">
        <v>239</v>
      </c>
      <c r="D150" t="s">
        <v>238</v>
      </c>
      <c r="E150">
        <v>5</v>
      </c>
      <c r="H150" t="s">
        <v>1338</v>
      </c>
    </row>
    <row r="151" spans="2:8" x14ac:dyDescent="0.25">
      <c r="B151" s="2">
        <v>502</v>
      </c>
      <c r="C151" s="15" t="s">
        <v>240</v>
      </c>
      <c r="H151" t="s">
        <v>1335</v>
      </c>
    </row>
    <row r="152" spans="2:8" x14ac:dyDescent="0.25">
      <c r="B152" s="2">
        <v>503</v>
      </c>
      <c r="C152" s="15" t="s">
        <v>241</v>
      </c>
      <c r="H152" t="s">
        <v>1337</v>
      </c>
    </row>
    <row r="153" spans="2:8" x14ac:dyDescent="0.25">
      <c r="B153" s="2">
        <v>504</v>
      </c>
      <c r="C153" s="15" t="s">
        <v>242</v>
      </c>
      <c r="H153" t="s">
        <v>1336</v>
      </c>
    </row>
    <row r="154" spans="2:8" x14ac:dyDescent="0.25">
      <c r="B154" s="2">
        <v>505</v>
      </c>
      <c r="C154" s="15" t="s">
        <v>243</v>
      </c>
      <c r="H154" t="s">
        <v>1336</v>
      </c>
    </row>
    <row r="155" spans="2:8" x14ac:dyDescent="0.25">
      <c r="B155" s="2">
        <v>511</v>
      </c>
      <c r="C155" s="15" t="s">
        <v>244</v>
      </c>
      <c r="E155">
        <v>9</v>
      </c>
    </row>
    <row r="156" spans="2:8" x14ac:dyDescent="0.25">
      <c r="B156" s="2">
        <v>512</v>
      </c>
      <c r="C156" s="15" t="s">
        <v>245</v>
      </c>
    </row>
    <row r="157" spans="2:8" x14ac:dyDescent="0.25">
      <c r="B157" s="2">
        <v>513</v>
      </c>
      <c r="C157" s="15" t="s">
        <v>246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54"/>
  <sheetViews>
    <sheetView zoomScale="90" zoomScaleNormal="90" workbookViewId="0">
      <selection activeCell="K54" sqref="K54"/>
    </sheetView>
  </sheetViews>
  <sheetFormatPr defaultRowHeight="15" x14ac:dyDescent="0.25"/>
  <cols>
    <col min="2" max="2" width="9.140625" style="1"/>
    <col min="3" max="3" width="23.425781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176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50</v>
      </c>
      <c r="N2" s="1" t="s">
        <v>51</v>
      </c>
      <c r="O2" s="1" t="s">
        <v>52</v>
      </c>
      <c r="P2" s="1" t="s">
        <v>8</v>
      </c>
      <c r="Q2" s="1" t="s">
        <v>1000</v>
      </c>
      <c r="R2" s="1" t="s">
        <v>9</v>
      </c>
    </row>
    <row r="3" spans="1:18" x14ac:dyDescent="0.25">
      <c r="B3" s="1">
        <v>1001</v>
      </c>
      <c r="C3" t="s">
        <v>383</v>
      </c>
      <c r="D3" t="s">
        <v>384</v>
      </c>
      <c r="E3" t="s">
        <v>384</v>
      </c>
      <c r="F3">
        <v>0</v>
      </c>
      <c r="H3">
        <v>1</v>
      </c>
      <c r="R3" t="s">
        <v>385</v>
      </c>
    </row>
    <row r="4" spans="1:18" x14ac:dyDescent="0.25">
      <c r="B4" s="1">
        <v>1002</v>
      </c>
      <c r="C4" t="s">
        <v>728</v>
      </c>
      <c r="D4" t="s">
        <v>729</v>
      </c>
      <c r="E4" t="s">
        <v>384</v>
      </c>
      <c r="F4">
        <v>1</v>
      </c>
      <c r="H4">
        <v>2.5</v>
      </c>
      <c r="L4">
        <v>1.4</v>
      </c>
      <c r="Q4" t="s">
        <v>1005</v>
      </c>
      <c r="R4" t="s">
        <v>999</v>
      </c>
    </row>
    <row r="5" spans="1:18" x14ac:dyDescent="0.25">
      <c r="B5" s="1">
        <v>1003</v>
      </c>
      <c r="C5" t="s">
        <v>998</v>
      </c>
      <c r="D5" t="s">
        <v>729</v>
      </c>
      <c r="E5" t="s">
        <v>384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1009</v>
      </c>
      <c r="D6" t="s">
        <v>1010</v>
      </c>
      <c r="E6" t="s">
        <v>384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1011</v>
      </c>
      <c r="R6" t="s">
        <v>1012</v>
      </c>
    </row>
    <row r="7" spans="1:18" x14ac:dyDescent="0.25">
      <c r="B7" s="1">
        <v>1005</v>
      </c>
      <c r="C7" t="s">
        <v>1024</v>
      </c>
      <c r="D7" t="s">
        <v>729</v>
      </c>
      <c r="E7" t="s">
        <v>384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1032</v>
      </c>
      <c r="R7" t="s">
        <v>1026</v>
      </c>
    </row>
    <row r="8" spans="1:18" x14ac:dyDescent="0.25">
      <c r="B8" s="1">
        <v>1006</v>
      </c>
      <c r="C8" t="s">
        <v>1025</v>
      </c>
      <c r="D8" t="s">
        <v>1010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1207</v>
      </c>
    </row>
    <row r="9" spans="1:18" x14ac:dyDescent="0.25">
      <c r="B9" s="1">
        <v>1007</v>
      </c>
      <c r="C9" t="s">
        <v>1202</v>
      </c>
      <c r="D9" t="s">
        <v>1010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1203</v>
      </c>
      <c r="D10" t="s">
        <v>1010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732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1.7</v>
      </c>
    </row>
    <row r="13" spans="1:18" x14ac:dyDescent="0.25">
      <c r="B13" s="1">
        <v>1102</v>
      </c>
      <c r="C13" t="s">
        <v>1027</v>
      </c>
      <c r="E13" t="s">
        <v>443</v>
      </c>
      <c r="H13">
        <v>4</v>
      </c>
      <c r="I13">
        <v>1</v>
      </c>
      <c r="J13">
        <v>0</v>
      </c>
      <c r="K13">
        <v>0</v>
      </c>
      <c r="L13">
        <v>1.8</v>
      </c>
      <c r="M13">
        <v>3</v>
      </c>
      <c r="P13" t="s">
        <v>1208</v>
      </c>
    </row>
    <row r="14" spans="1:18" x14ac:dyDescent="0.25">
      <c r="B14" s="1">
        <v>1103</v>
      </c>
      <c r="C14" t="s">
        <v>1029</v>
      </c>
      <c r="E14" t="s">
        <v>448</v>
      </c>
    </row>
    <row r="15" spans="1:18" x14ac:dyDescent="0.25">
      <c r="B15" s="1">
        <v>1104</v>
      </c>
      <c r="C15" t="s">
        <v>444</v>
      </c>
      <c r="E15" t="s">
        <v>449</v>
      </c>
    </row>
    <row r="16" spans="1:18" x14ac:dyDescent="0.25">
      <c r="B16" s="1">
        <v>1105</v>
      </c>
      <c r="C16" t="s">
        <v>730</v>
      </c>
      <c r="E16" t="s">
        <v>731</v>
      </c>
    </row>
    <row r="17" spans="2:18" x14ac:dyDescent="0.25">
      <c r="B17" s="1">
        <v>1106</v>
      </c>
      <c r="C17" t="s">
        <v>445</v>
      </c>
      <c r="E17" t="s">
        <v>451</v>
      </c>
    </row>
    <row r="18" spans="2:18" x14ac:dyDescent="0.25">
      <c r="B18" s="1">
        <v>1116</v>
      </c>
      <c r="C18" t="s">
        <v>1028</v>
      </c>
      <c r="E18" t="s">
        <v>452</v>
      </c>
    </row>
    <row r="19" spans="2:18" x14ac:dyDescent="0.25">
      <c r="B19" s="1">
        <v>1117</v>
      </c>
      <c r="C19" t="s">
        <v>446</v>
      </c>
      <c r="E19" t="s">
        <v>453</v>
      </c>
    </row>
    <row r="20" spans="2:18" x14ac:dyDescent="0.25">
      <c r="B20" s="1">
        <v>1118</v>
      </c>
      <c r="C20" t="s">
        <v>1030</v>
      </c>
      <c r="E20" t="s">
        <v>451</v>
      </c>
    </row>
    <row r="21" spans="2:18" x14ac:dyDescent="0.25">
      <c r="B21" s="1">
        <v>1119</v>
      </c>
      <c r="C21" t="s">
        <v>454</v>
      </c>
      <c r="E21" t="s">
        <v>451</v>
      </c>
    </row>
    <row r="22" spans="2:18" x14ac:dyDescent="0.25">
      <c r="B22" s="1">
        <v>1120</v>
      </c>
      <c r="C22" t="s">
        <v>447</v>
      </c>
      <c r="E22" t="s">
        <v>450</v>
      </c>
    </row>
    <row r="23" spans="2:18" x14ac:dyDescent="0.25">
      <c r="B23" s="1">
        <v>1131</v>
      </c>
      <c r="C23" t="s">
        <v>1294</v>
      </c>
      <c r="E23" t="s">
        <v>451</v>
      </c>
    </row>
    <row r="25" spans="2:18" x14ac:dyDescent="0.25">
      <c r="B25" s="1">
        <v>1201</v>
      </c>
      <c r="C25" t="s">
        <v>11</v>
      </c>
      <c r="D25" t="s">
        <v>12</v>
      </c>
      <c r="E25" t="s">
        <v>12</v>
      </c>
      <c r="F25">
        <v>1</v>
      </c>
      <c r="H25">
        <v>1</v>
      </c>
      <c r="I25">
        <v>1</v>
      </c>
      <c r="J25">
        <v>0</v>
      </c>
      <c r="K25">
        <v>0</v>
      </c>
      <c r="L25">
        <v>0.3</v>
      </c>
      <c r="Q25" t="s">
        <v>1003</v>
      </c>
      <c r="R25" t="s">
        <v>184</v>
      </c>
    </row>
    <row r="26" spans="2:18" x14ac:dyDescent="0.25">
      <c r="B26" s="1">
        <v>1202</v>
      </c>
      <c r="C26" t="s">
        <v>177</v>
      </c>
      <c r="F26">
        <v>2</v>
      </c>
      <c r="H26">
        <v>2.2000000000000002</v>
      </c>
      <c r="I26">
        <v>1.3</v>
      </c>
      <c r="J26">
        <v>0</v>
      </c>
      <c r="K26">
        <v>0</v>
      </c>
      <c r="L26">
        <v>0.3</v>
      </c>
      <c r="Q26" t="s">
        <v>1003</v>
      </c>
    </row>
    <row r="27" spans="2:18" x14ac:dyDescent="0.25">
      <c r="B27" s="1">
        <v>1203</v>
      </c>
      <c r="C27" t="s">
        <v>178</v>
      </c>
      <c r="F27">
        <v>3</v>
      </c>
      <c r="H27">
        <v>3.5</v>
      </c>
      <c r="I27">
        <v>2</v>
      </c>
      <c r="J27">
        <v>0</v>
      </c>
      <c r="K27">
        <v>0</v>
      </c>
      <c r="L27">
        <v>0.4</v>
      </c>
      <c r="Q27" t="s">
        <v>1003</v>
      </c>
      <c r="R27" t="s">
        <v>184</v>
      </c>
    </row>
    <row r="28" spans="2:18" x14ac:dyDescent="0.25">
      <c r="B28" s="1">
        <v>1204</v>
      </c>
      <c r="C28" t="s">
        <v>186</v>
      </c>
      <c r="F28">
        <v>4</v>
      </c>
      <c r="H28">
        <v>5</v>
      </c>
      <c r="I28">
        <v>3</v>
      </c>
      <c r="J28">
        <v>0.3</v>
      </c>
      <c r="K28">
        <v>0</v>
      </c>
      <c r="L28">
        <v>0.5</v>
      </c>
      <c r="Q28" t="s">
        <v>1003</v>
      </c>
      <c r="R28" t="s">
        <v>188</v>
      </c>
    </row>
    <row r="29" spans="2:18" x14ac:dyDescent="0.25">
      <c r="B29" s="1">
        <v>1205</v>
      </c>
      <c r="C29" t="s">
        <v>187</v>
      </c>
      <c r="F29">
        <v>5</v>
      </c>
      <c r="H29">
        <v>7</v>
      </c>
      <c r="I29">
        <v>3.2</v>
      </c>
      <c r="J29">
        <v>0.3</v>
      </c>
      <c r="K29">
        <v>0</v>
      </c>
      <c r="L29">
        <v>0.8</v>
      </c>
      <c r="Q29" t="s">
        <v>1003</v>
      </c>
      <c r="R29" t="s">
        <v>188</v>
      </c>
    </row>
    <row r="30" spans="2:18" x14ac:dyDescent="0.25">
      <c r="B30" s="1">
        <v>1206</v>
      </c>
      <c r="C30" t="s">
        <v>179</v>
      </c>
      <c r="F30">
        <v>6</v>
      </c>
      <c r="H30">
        <v>9</v>
      </c>
      <c r="I30">
        <v>3.5</v>
      </c>
      <c r="J30">
        <v>0.3</v>
      </c>
      <c r="K30">
        <v>0</v>
      </c>
      <c r="L30">
        <v>0.6</v>
      </c>
      <c r="Q30" t="s">
        <v>1003</v>
      </c>
    </row>
    <row r="31" spans="2:18" x14ac:dyDescent="0.25">
      <c r="B31" s="1">
        <v>1207</v>
      </c>
      <c r="C31" t="s">
        <v>180</v>
      </c>
      <c r="F31">
        <v>7</v>
      </c>
      <c r="H31">
        <v>11</v>
      </c>
      <c r="I31">
        <v>4</v>
      </c>
      <c r="J31">
        <v>0.6</v>
      </c>
      <c r="K31">
        <v>0</v>
      </c>
      <c r="L31">
        <v>0.9</v>
      </c>
      <c r="Q31" t="s">
        <v>1003</v>
      </c>
      <c r="R31" t="s">
        <v>185</v>
      </c>
    </row>
    <row r="32" spans="2:18" x14ac:dyDescent="0.25">
      <c r="B32" s="1">
        <v>1208</v>
      </c>
      <c r="C32" t="s">
        <v>181</v>
      </c>
      <c r="F32">
        <v>8</v>
      </c>
      <c r="H32">
        <v>14</v>
      </c>
      <c r="I32">
        <v>4.3</v>
      </c>
      <c r="J32">
        <v>0.6</v>
      </c>
      <c r="K32">
        <v>0</v>
      </c>
      <c r="L32">
        <v>1</v>
      </c>
      <c r="Q32" t="s">
        <v>1003</v>
      </c>
      <c r="R32" t="s">
        <v>185</v>
      </c>
    </row>
    <row r="33" spans="2:18" x14ac:dyDescent="0.25">
      <c r="B33" s="1">
        <v>1209</v>
      </c>
      <c r="C33" t="s">
        <v>182</v>
      </c>
      <c r="F33">
        <v>9</v>
      </c>
      <c r="H33">
        <v>17</v>
      </c>
      <c r="I33">
        <v>4.7</v>
      </c>
      <c r="J33">
        <v>0.6</v>
      </c>
      <c r="K33">
        <v>0</v>
      </c>
      <c r="L33">
        <v>1.1000000000000001</v>
      </c>
      <c r="Q33" t="s">
        <v>1003</v>
      </c>
    </row>
    <row r="34" spans="2:18" x14ac:dyDescent="0.25">
      <c r="B34" s="1">
        <v>1210</v>
      </c>
      <c r="C34" t="s">
        <v>183</v>
      </c>
      <c r="F34">
        <v>10</v>
      </c>
      <c r="H34">
        <v>20</v>
      </c>
      <c r="I34">
        <v>5</v>
      </c>
      <c r="J34">
        <v>1</v>
      </c>
      <c r="K34">
        <v>0</v>
      </c>
      <c r="L34">
        <v>1.2</v>
      </c>
      <c r="Q34" t="s">
        <v>1004</v>
      </c>
    </row>
    <row r="35" spans="2:18" x14ac:dyDescent="0.25">
      <c r="B35" s="1">
        <v>1291</v>
      </c>
      <c r="C35" t="s">
        <v>12</v>
      </c>
      <c r="F35" t="s">
        <v>1322</v>
      </c>
      <c r="H35" t="s">
        <v>1324</v>
      </c>
      <c r="I35" t="s">
        <v>1325</v>
      </c>
      <c r="J35" t="s">
        <v>1328</v>
      </c>
      <c r="K35" t="s">
        <v>1326</v>
      </c>
      <c r="L35">
        <v>0.8</v>
      </c>
      <c r="Q35" t="s">
        <v>1003</v>
      </c>
      <c r="R35" t="s">
        <v>1321</v>
      </c>
    </row>
    <row r="36" spans="2:18" x14ac:dyDescent="0.25">
      <c r="B36" s="1">
        <v>1292</v>
      </c>
      <c r="C36" t="s">
        <v>1327</v>
      </c>
      <c r="L36">
        <v>1.3</v>
      </c>
      <c r="Q36" t="s">
        <v>1330</v>
      </c>
    </row>
    <row r="37" spans="2:18" x14ac:dyDescent="0.25">
      <c r="B37" s="1">
        <v>1293</v>
      </c>
      <c r="C37" t="s">
        <v>1331</v>
      </c>
      <c r="J37" t="s">
        <v>1329</v>
      </c>
      <c r="Q37" t="s">
        <v>1340</v>
      </c>
    </row>
    <row r="38" spans="2:18" x14ac:dyDescent="0.25">
      <c r="B38" s="1">
        <v>1294</v>
      </c>
    </row>
    <row r="39" spans="2:18" x14ac:dyDescent="0.25">
      <c r="B39" s="1">
        <v>1295</v>
      </c>
    </row>
    <row r="41" spans="2:18" x14ac:dyDescent="0.25">
      <c r="B41" s="1">
        <v>1301</v>
      </c>
      <c r="C41" t="s">
        <v>1197</v>
      </c>
      <c r="D41" t="s">
        <v>1196</v>
      </c>
      <c r="E41" t="s">
        <v>12</v>
      </c>
      <c r="F41">
        <v>1</v>
      </c>
      <c r="H41">
        <v>6</v>
      </c>
      <c r="I41">
        <v>2.5</v>
      </c>
      <c r="J41">
        <v>0.2</v>
      </c>
      <c r="K41">
        <v>0</v>
      </c>
      <c r="L41">
        <v>1</v>
      </c>
    </row>
    <row r="42" spans="2:18" x14ac:dyDescent="0.25">
      <c r="B42" s="1">
        <v>1302</v>
      </c>
      <c r="C42" t="s">
        <v>1198</v>
      </c>
      <c r="F42">
        <v>2</v>
      </c>
      <c r="H42">
        <v>8</v>
      </c>
      <c r="I42">
        <v>5</v>
      </c>
      <c r="J42">
        <v>0</v>
      </c>
      <c r="K42">
        <v>0</v>
      </c>
      <c r="L42">
        <v>1.5</v>
      </c>
    </row>
    <row r="43" spans="2:18" x14ac:dyDescent="0.25">
      <c r="B43" s="1">
        <v>1303</v>
      </c>
      <c r="C43" t="s">
        <v>1199</v>
      </c>
      <c r="F43">
        <v>3</v>
      </c>
      <c r="H43">
        <v>15</v>
      </c>
      <c r="I43">
        <v>4</v>
      </c>
      <c r="J43">
        <v>1</v>
      </c>
      <c r="K43">
        <v>0</v>
      </c>
      <c r="L43">
        <v>0.9</v>
      </c>
    </row>
    <row r="44" spans="2:18" x14ac:dyDescent="0.25">
      <c r="B44" s="1">
        <v>1304</v>
      </c>
      <c r="C44" t="s">
        <v>1200</v>
      </c>
      <c r="F44">
        <v>4</v>
      </c>
      <c r="H44">
        <v>12</v>
      </c>
      <c r="I44">
        <v>5.5</v>
      </c>
      <c r="J44">
        <v>0.4</v>
      </c>
      <c r="K44">
        <v>0.05</v>
      </c>
      <c r="L44">
        <v>1.7</v>
      </c>
    </row>
    <row r="45" spans="2:18" x14ac:dyDescent="0.25">
      <c r="B45" s="1">
        <v>1305</v>
      </c>
      <c r="C45" t="s">
        <v>1201</v>
      </c>
      <c r="F45">
        <v>5</v>
      </c>
      <c r="H45">
        <v>15</v>
      </c>
      <c r="I45">
        <v>7</v>
      </c>
      <c r="J45">
        <v>0.4</v>
      </c>
      <c r="K45">
        <v>0</v>
      </c>
      <c r="L45">
        <v>1.3</v>
      </c>
    </row>
    <row r="46" spans="2:18" x14ac:dyDescent="0.25">
      <c r="B46" s="1">
        <v>1306</v>
      </c>
      <c r="C46" t="s">
        <v>1204</v>
      </c>
      <c r="F46">
        <v>6</v>
      </c>
      <c r="H46">
        <v>20</v>
      </c>
      <c r="I46">
        <v>8</v>
      </c>
      <c r="J46">
        <v>0.4</v>
      </c>
      <c r="K46">
        <v>0.12</v>
      </c>
      <c r="L46">
        <v>1.4</v>
      </c>
    </row>
    <row r="47" spans="2:18" x14ac:dyDescent="0.25">
      <c r="B47" s="1">
        <v>1307</v>
      </c>
      <c r="C47" t="s">
        <v>1205</v>
      </c>
      <c r="F47">
        <v>7</v>
      </c>
      <c r="H47">
        <v>25</v>
      </c>
      <c r="I47">
        <v>6.5</v>
      </c>
      <c r="J47">
        <v>2.2000000000000002</v>
      </c>
      <c r="K47">
        <v>0.03</v>
      </c>
      <c r="L47">
        <v>1.1000000000000001</v>
      </c>
    </row>
    <row r="48" spans="2:18" x14ac:dyDescent="0.25">
      <c r="B48" s="1">
        <v>1308</v>
      </c>
      <c r="C48" t="s">
        <v>1206</v>
      </c>
      <c r="F48">
        <v>8</v>
      </c>
      <c r="H48">
        <v>22</v>
      </c>
      <c r="I48">
        <v>10</v>
      </c>
      <c r="J48">
        <v>0.8</v>
      </c>
      <c r="K48">
        <v>0.15</v>
      </c>
      <c r="L48">
        <v>1.4</v>
      </c>
      <c r="R48" s="8" t="s">
        <v>1297</v>
      </c>
    </row>
    <row r="49" spans="2:18" x14ac:dyDescent="0.25">
      <c r="B49" s="1">
        <v>1309</v>
      </c>
      <c r="C49" t="s">
        <v>1346</v>
      </c>
      <c r="F49">
        <v>9</v>
      </c>
      <c r="H49">
        <v>18</v>
      </c>
      <c r="I49">
        <v>10</v>
      </c>
      <c r="J49">
        <v>0.9</v>
      </c>
      <c r="K49">
        <v>0.25</v>
      </c>
      <c r="L49">
        <v>1.6</v>
      </c>
      <c r="Q49" t="s">
        <v>1352</v>
      </c>
      <c r="R49" s="8" t="s">
        <v>1348</v>
      </c>
    </row>
    <row r="50" spans="2:18" x14ac:dyDescent="0.25">
      <c r="B50" s="1">
        <v>1310</v>
      </c>
      <c r="C50" t="s">
        <v>1347</v>
      </c>
      <c r="F50">
        <v>10</v>
      </c>
      <c r="H50">
        <v>28</v>
      </c>
      <c r="I50">
        <v>13</v>
      </c>
      <c r="J50">
        <v>1</v>
      </c>
      <c r="K50">
        <v>0.1</v>
      </c>
      <c r="L50">
        <v>1.1000000000000001</v>
      </c>
      <c r="R50" s="8" t="s">
        <v>1349</v>
      </c>
    </row>
    <row r="51" spans="2:18" x14ac:dyDescent="0.25">
      <c r="R51" s="8"/>
    </row>
    <row r="52" spans="2:18" x14ac:dyDescent="0.25">
      <c r="B52" s="1">
        <v>1351</v>
      </c>
      <c r="C52" t="s">
        <v>1317</v>
      </c>
      <c r="D52" t="s">
        <v>1345</v>
      </c>
      <c r="F52">
        <v>11</v>
      </c>
      <c r="H52">
        <v>50</v>
      </c>
      <c r="I52">
        <v>7.5</v>
      </c>
      <c r="J52">
        <v>1.6</v>
      </c>
      <c r="K52">
        <v>0.1</v>
      </c>
      <c r="L52">
        <v>0.6</v>
      </c>
      <c r="M52">
        <v>10</v>
      </c>
      <c r="N52">
        <v>1.2</v>
      </c>
      <c r="O52">
        <v>0.05</v>
      </c>
      <c r="Q52" t="s">
        <v>1341</v>
      </c>
      <c r="R52" t="s">
        <v>1323</v>
      </c>
    </row>
    <row r="53" spans="2:18" x14ac:dyDescent="0.25">
      <c r="B53" s="1">
        <v>1352</v>
      </c>
      <c r="C53" t="s">
        <v>1350</v>
      </c>
    </row>
    <row r="54" spans="2:18" x14ac:dyDescent="0.25">
      <c r="B54" s="1">
        <v>1353</v>
      </c>
      <c r="C54" t="s">
        <v>1351</v>
      </c>
      <c r="F54">
        <v>8</v>
      </c>
      <c r="H54">
        <v>30</v>
      </c>
      <c r="L54">
        <v>0.75</v>
      </c>
      <c r="Q54" t="s">
        <v>1353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64</v>
      </c>
      <c r="E2" s="1" t="s">
        <v>13</v>
      </c>
      <c r="F2" s="1" t="s">
        <v>9</v>
      </c>
      <c r="G2" s="1" t="s">
        <v>815</v>
      </c>
    </row>
    <row r="3" spans="2:7" s="9" customFormat="1" x14ac:dyDescent="0.25">
      <c r="B3" s="9" t="s">
        <v>411</v>
      </c>
      <c r="C3" s="9" t="s">
        <v>484</v>
      </c>
      <c r="E3" s="9" t="s">
        <v>415</v>
      </c>
      <c r="G3" s="9" t="s">
        <v>835</v>
      </c>
    </row>
    <row r="4" spans="2:7" s="9" customFormat="1" x14ac:dyDescent="0.25">
      <c r="B4" s="9" t="s">
        <v>412</v>
      </c>
      <c r="C4" s="9" t="s">
        <v>485</v>
      </c>
      <c r="D4" s="9" t="s">
        <v>413</v>
      </c>
      <c r="E4" s="9" t="s">
        <v>414</v>
      </c>
      <c r="G4" s="9" t="s">
        <v>836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397</v>
      </c>
      <c r="C6" t="s">
        <v>34</v>
      </c>
      <c r="D6" t="s">
        <v>811</v>
      </c>
      <c r="E6" t="s">
        <v>386</v>
      </c>
      <c r="G6" t="s">
        <v>830</v>
      </c>
    </row>
    <row r="7" spans="2:7" x14ac:dyDescent="0.25">
      <c r="B7" t="s">
        <v>62</v>
      </c>
      <c r="C7" t="s">
        <v>486</v>
      </c>
      <c r="D7" t="s">
        <v>65</v>
      </c>
      <c r="E7" t="s">
        <v>388</v>
      </c>
      <c r="G7" t="s">
        <v>831</v>
      </c>
    </row>
    <row r="8" spans="2:7" x14ac:dyDescent="0.25">
      <c r="B8" t="s">
        <v>398</v>
      </c>
      <c r="C8" t="s">
        <v>35</v>
      </c>
      <c r="D8" t="s">
        <v>812</v>
      </c>
      <c r="E8" t="s">
        <v>387</v>
      </c>
      <c r="G8" t="s">
        <v>832</v>
      </c>
    </row>
    <row r="9" spans="2:7" x14ac:dyDescent="0.25">
      <c r="B9" t="s">
        <v>63</v>
      </c>
      <c r="C9" t="s">
        <v>487</v>
      </c>
      <c r="D9" t="s">
        <v>813</v>
      </c>
      <c r="E9" t="s">
        <v>393</v>
      </c>
      <c r="G9" t="s">
        <v>833</v>
      </c>
    </row>
    <row r="10" spans="2:7" x14ac:dyDescent="0.25">
      <c r="B10" t="s">
        <v>190</v>
      </c>
      <c r="C10" t="s">
        <v>483</v>
      </c>
      <c r="D10" t="s">
        <v>813</v>
      </c>
      <c r="E10" t="s">
        <v>394</v>
      </c>
      <c r="G10" t="s">
        <v>834</v>
      </c>
    </row>
    <row r="12" spans="2:7" x14ac:dyDescent="0.25">
      <c r="B12" t="s">
        <v>400</v>
      </c>
      <c r="C12" t="s">
        <v>468</v>
      </c>
      <c r="D12" t="s">
        <v>810</v>
      </c>
      <c r="E12" t="s">
        <v>389</v>
      </c>
      <c r="G12" t="s">
        <v>822</v>
      </c>
    </row>
    <row r="13" spans="2:7" x14ac:dyDescent="0.25">
      <c r="B13" t="s">
        <v>399</v>
      </c>
      <c r="C13" t="s">
        <v>469</v>
      </c>
      <c r="D13" t="s">
        <v>392</v>
      </c>
      <c r="E13" t="s">
        <v>390</v>
      </c>
      <c r="G13" t="s">
        <v>823</v>
      </c>
    </row>
    <row r="14" spans="2:7" x14ac:dyDescent="0.25">
      <c r="B14" t="s">
        <v>401</v>
      </c>
      <c r="C14" t="s">
        <v>471</v>
      </c>
      <c r="D14" t="s">
        <v>423</v>
      </c>
      <c r="E14" s="10" t="s">
        <v>421</v>
      </c>
      <c r="G14" t="s">
        <v>824</v>
      </c>
    </row>
    <row r="15" spans="2:7" x14ac:dyDescent="0.25">
      <c r="B15" t="s">
        <v>402</v>
      </c>
      <c r="C15" t="s">
        <v>470</v>
      </c>
      <c r="D15" t="s">
        <v>424</v>
      </c>
      <c r="E15" t="s">
        <v>422</v>
      </c>
      <c r="G15" t="s">
        <v>825</v>
      </c>
    </row>
    <row r="16" spans="2:7" ht="14.45" customHeight="1" x14ac:dyDescent="0.25">
      <c r="B16" t="s">
        <v>395</v>
      </c>
      <c r="C16" t="s">
        <v>472</v>
      </c>
      <c r="D16" t="s">
        <v>427</v>
      </c>
      <c r="E16" t="s">
        <v>425</v>
      </c>
      <c r="F16" s="27" t="s">
        <v>440</v>
      </c>
      <c r="G16" t="s">
        <v>820</v>
      </c>
    </row>
    <row r="17" spans="2:7" x14ac:dyDescent="0.25">
      <c r="B17" t="s">
        <v>396</v>
      </c>
      <c r="C17" t="s">
        <v>473</v>
      </c>
      <c r="D17" t="s">
        <v>391</v>
      </c>
      <c r="E17" t="s">
        <v>426</v>
      </c>
      <c r="F17" s="27"/>
      <c r="G17" t="s">
        <v>821</v>
      </c>
    </row>
    <row r="18" spans="2:7" x14ac:dyDescent="0.25">
      <c r="B18" t="s">
        <v>403</v>
      </c>
      <c r="C18" t="s">
        <v>474</v>
      </c>
      <c r="D18" t="s">
        <v>427</v>
      </c>
      <c r="E18" t="s">
        <v>436</v>
      </c>
      <c r="F18" s="27"/>
      <c r="G18" t="s">
        <v>818</v>
      </c>
    </row>
    <row r="19" spans="2:7" x14ac:dyDescent="0.25">
      <c r="B19" t="s">
        <v>404</v>
      </c>
      <c r="C19" t="s">
        <v>475</v>
      </c>
      <c r="D19" t="s">
        <v>428</v>
      </c>
      <c r="E19" t="s">
        <v>437</v>
      </c>
      <c r="F19" s="27"/>
      <c r="G19" t="s">
        <v>819</v>
      </c>
    </row>
    <row r="20" spans="2:7" x14ac:dyDescent="0.25">
      <c r="B20" t="s">
        <v>405</v>
      </c>
      <c r="C20" t="s">
        <v>476</v>
      </c>
      <c r="D20" t="s">
        <v>429</v>
      </c>
      <c r="E20" t="s">
        <v>441</v>
      </c>
      <c r="G20" t="s">
        <v>816</v>
      </c>
    </row>
    <row r="21" spans="2:7" x14ac:dyDescent="0.25">
      <c r="B21" t="s">
        <v>406</v>
      </c>
      <c r="C21" t="s">
        <v>477</v>
      </c>
      <c r="D21" t="s">
        <v>434</v>
      </c>
      <c r="E21" t="s">
        <v>433</v>
      </c>
      <c r="G21" t="s">
        <v>817</v>
      </c>
    </row>
    <row r="22" spans="2:7" x14ac:dyDescent="0.25">
      <c r="B22" t="s">
        <v>189</v>
      </c>
      <c r="C22" t="s">
        <v>478</v>
      </c>
      <c r="D22" t="s">
        <v>191</v>
      </c>
      <c r="E22" t="s">
        <v>431</v>
      </c>
      <c r="G22" t="s">
        <v>826</v>
      </c>
    </row>
    <row r="23" spans="2:7" x14ac:dyDescent="0.25">
      <c r="B23" t="s">
        <v>407</v>
      </c>
      <c r="C23" t="s">
        <v>479</v>
      </c>
      <c r="D23" t="s">
        <v>430</v>
      </c>
      <c r="E23" t="s">
        <v>432</v>
      </c>
      <c r="G23" t="s">
        <v>827</v>
      </c>
    </row>
    <row r="24" spans="2:7" x14ac:dyDescent="0.25">
      <c r="B24" t="s">
        <v>408</v>
      </c>
      <c r="C24" t="s">
        <v>480</v>
      </c>
      <c r="D24" t="s">
        <v>439</v>
      </c>
      <c r="E24" t="s">
        <v>435</v>
      </c>
      <c r="G24" t="s">
        <v>828</v>
      </c>
    </row>
    <row r="25" spans="2:7" x14ac:dyDescent="0.25">
      <c r="B25" t="s">
        <v>409</v>
      </c>
      <c r="C25" t="s">
        <v>481</v>
      </c>
      <c r="D25" t="s">
        <v>814</v>
      </c>
      <c r="E25" t="s">
        <v>438</v>
      </c>
      <c r="G25" t="s">
        <v>829</v>
      </c>
    </row>
    <row r="26" spans="2:7" x14ac:dyDescent="0.25">
      <c r="B26" t="s">
        <v>410</v>
      </c>
      <c r="C26" t="s">
        <v>482</v>
      </c>
    </row>
    <row r="27" spans="2:7" x14ac:dyDescent="0.25">
      <c r="B27" t="s">
        <v>416</v>
      </c>
      <c r="C27" t="s">
        <v>489</v>
      </c>
    </row>
    <row r="28" spans="2:7" x14ac:dyDescent="0.25">
      <c r="B28" t="s">
        <v>417</v>
      </c>
      <c r="C28" t="s">
        <v>488</v>
      </c>
    </row>
    <row r="29" spans="2:7" x14ac:dyDescent="0.25">
      <c r="B29" t="s">
        <v>418</v>
      </c>
      <c r="C29" t="s">
        <v>490</v>
      </c>
    </row>
    <row r="30" spans="2:7" x14ac:dyDescent="0.25">
      <c r="B30" t="s">
        <v>419</v>
      </c>
      <c r="C30" t="s">
        <v>491</v>
      </c>
    </row>
    <row r="31" spans="2:7" x14ac:dyDescent="0.25">
      <c r="B31" t="s">
        <v>420</v>
      </c>
      <c r="C31" t="s">
        <v>467</v>
      </c>
    </row>
    <row r="33" spans="2:6" x14ac:dyDescent="0.25">
      <c r="B33" t="s">
        <v>466</v>
      </c>
      <c r="C33" t="s">
        <v>513</v>
      </c>
      <c r="E33" t="s">
        <v>492</v>
      </c>
      <c r="F33" t="s">
        <v>493</v>
      </c>
    </row>
    <row r="34" spans="2:6" x14ac:dyDescent="0.25">
      <c r="B34" t="s">
        <v>511</v>
      </c>
      <c r="C34" t="s">
        <v>512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Z296"/>
  <sheetViews>
    <sheetView zoomScale="85" zoomScaleNormal="85" workbookViewId="0">
      <pane xSplit="3" ySplit="2" topLeftCell="D222" activePane="bottomRight" state="frozen"/>
      <selection pane="topRight" activeCell="D1" sqref="D1"/>
      <selection pane="bottomLeft" activeCell="A3" sqref="A3"/>
      <selection pane="bottomRight" activeCell="H235" sqref="H235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1" max="21" width="9.5703125" bestFit="1" customWidth="1"/>
    <col min="22" max="22" width="10.28515625" bestFit="1" customWidth="1"/>
    <col min="24" max="24" width="101.140625" bestFit="1" customWidth="1"/>
    <col min="26" max="26" width="91.140625" customWidth="1"/>
  </cols>
  <sheetData>
    <row r="1" spans="1:26" s="1" customFormat="1" x14ac:dyDescent="0.25">
      <c r="A1" s="1" t="s">
        <v>15</v>
      </c>
      <c r="F1" s="28" t="s">
        <v>37</v>
      </c>
      <c r="G1" s="28"/>
      <c r="H1" s="28"/>
      <c r="I1" s="28"/>
      <c r="K1" s="28" t="s">
        <v>31</v>
      </c>
      <c r="L1" s="28"/>
      <c r="M1" s="28"/>
      <c r="N1" s="28"/>
      <c r="O1" s="28"/>
      <c r="P1" s="28"/>
      <c r="Q1" s="28"/>
      <c r="R1" s="28"/>
      <c r="S1" s="28"/>
      <c r="T1" s="7"/>
      <c r="U1" s="24"/>
      <c r="V1" s="7"/>
    </row>
    <row r="2" spans="1:26" s="1" customFormat="1" x14ac:dyDescent="0.25">
      <c r="B2" s="1" t="s">
        <v>0</v>
      </c>
      <c r="C2" s="1" t="s">
        <v>1</v>
      </c>
      <c r="D2" s="1" t="s">
        <v>17</v>
      </c>
      <c r="E2" s="1" t="s">
        <v>192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50</v>
      </c>
      <c r="N2" s="1" t="s">
        <v>18</v>
      </c>
      <c r="O2" s="1" t="s">
        <v>3</v>
      </c>
      <c r="P2" s="1" t="s">
        <v>51</v>
      </c>
      <c r="Q2" s="1" t="s">
        <v>6</v>
      </c>
      <c r="R2" s="1" t="s">
        <v>52</v>
      </c>
      <c r="S2" s="1" t="s">
        <v>7</v>
      </c>
      <c r="T2" s="1" t="s">
        <v>321</v>
      </c>
      <c r="U2" s="1" t="s">
        <v>1296</v>
      </c>
      <c r="V2" s="1" t="s">
        <v>1295</v>
      </c>
      <c r="X2" s="1" t="s">
        <v>9</v>
      </c>
      <c r="Z2" s="1" t="s">
        <v>19</v>
      </c>
    </row>
    <row r="4" spans="1:26" x14ac:dyDescent="0.25">
      <c r="B4">
        <v>2101</v>
      </c>
      <c r="C4" t="s">
        <v>30</v>
      </c>
      <c r="D4" t="s">
        <v>28</v>
      </c>
      <c r="H4">
        <v>1</v>
      </c>
      <c r="Z4" t="s">
        <v>1121</v>
      </c>
    </row>
    <row r="5" spans="1:26" x14ac:dyDescent="0.25">
      <c r="B5">
        <v>2102</v>
      </c>
      <c r="C5" t="s">
        <v>66</v>
      </c>
      <c r="H5">
        <v>3</v>
      </c>
      <c r="I5">
        <v>1</v>
      </c>
      <c r="Z5" t="s">
        <v>1121</v>
      </c>
    </row>
    <row r="6" spans="1:26" x14ac:dyDescent="0.25">
      <c r="B6">
        <v>2103</v>
      </c>
      <c r="C6" t="s">
        <v>67</v>
      </c>
      <c r="H6">
        <v>3</v>
      </c>
      <c r="I6">
        <v>1</v>
      </c>
      <c r="Z6" t="s">
        <v>1121</v>
      </c>
    </row>
    <row r="7" spans="1:26" x14ac:dyDescent="0.25">
      <c r="B7">
        <v>2104</v>
      </c>
      <c r="C7" t="s">
        <v>68</v>
      </c>
      <c r="H7">
        <v>3</v>
      </c>
      <c r="I7">
        <v>1</v>
      </c>
      <c r="Z7" t="s">
        <v>1121</v>
      </c>
    </row>
    <row r="8" spans="1:26" x14ac:dyDescent="0.25">
      <c r="B8">
        <v>2105</v>
      </c>
      <c r="C8" t="s">
        <v>320</v>
      </c>
      <c r="H8">
        <v>4</v>
      </c>
      <c r="Z8" t="s">
        <v>1121</v>
      </c>
    </row>
    <row r="9" spans="1:26" x14ac:dyDescent="0.25">
      <c r="B9">
        <v>2106</v>
      </c>
      <c r="C9" t="s">
        <v>69</v>
      </c>
      <c r="H9">
        <v>8</v>
      </c>
      <c r="I9">
        <v>4</v>
      </c>
      <c r="Z9" t="s">
        <v>1122</v>
      </c>
    </row>
    <row r="10" spans="1:26" x14ac:dyDescent="0.25">
      <c r="B10">
        <v>2107</v>
      </c>
      <c r="C10" t="s">
        <v>70</v>
      </c>
      <c r="H10">
        <v>6</v>
      </c>
      <c r="I10">
        <v>3</v>
      </c>
      <c r="Z10" t="s">
        <v>1121</v>
      </c>
    </row>
    <row r="11" spans="1:26" x14ac:dyDescent="0.25">
      <c r="B11">
        <v>2108</v>
      </c>
      <c r="C11" t="s">
        <v>80</v>
      </c>
      <c r="H11">
        <v>25</v>
      </c>
      <c r="I11">
        <v>5</v>
      </c>
      <c r="Z11" t="s">
        <v>1123</v>
      </c>
    </row>
    <row r="12" spans="1:26" x14ac:dyDescent="0.25">
      <c r="B12">
        <v>2109</v>
      </c>
      <c r="C12" t="s">
        <v>71</v>
      </c>
      <c r="H12">
        <v>40</v>
      </c>
      <c r="I12">
        <v>10</v>
      </c>
      <c r="Z12" t="s">
        <v>1121</v>
      </c>
    </row>
    <row r="13" spans="1:26" x14ac:dyDescent="0.25">
      <c r="B13">
        <v>2110</v>
      </c>
      <c r="C13" t="s">
        <v>72</v>
      </c>
      <c r="H13">
        <v>20</v>
      </c>
      <c r="I13">
        <v>-5</v>
      </c>
      <c r="Z13" t="s">
        <v>1121</v>
      </c>
    </row>
    <row r="14" spans="1:26" x14ac:dyDescent="0.25">
      <c r="B14">
        <v>2111</v>
      </c>
      <c r="C14" t="s">
        <v>73</v>
      </c>
      <c r="H14">
        <v>20</v>
      </c>
      <c r="Z14" t="s">
        <v>1121</v>
      </c>
    </row>
    <row r="15" spans="1:26" x14ac:dyDescent="0.25">
      <c r="B15">
        <v>2112</v>
      </c>
      <c r="C15" t="s">
        <v>74</v>
      </c>
      <c r="H15">
        <v>18</v>
      </c>
      <c r="Z15" t="s">
        <v>1121</v>
      </c>
    </row>
    <row r="16" spans="1:26" x14ac:dyDescent="0.25">
      <c r="B16">
        <v>2113</v>
      </c>
      <c r="C16" t="s">
        <v>75</v>
      </c>
      <c r="H16">
        <v>15</v>
      </c>
      <c r="I16">
        <v>-5</v>
      </c>
      <c r="Z16" t="s">
        <v>1121</v>
      </c>
    </row>
    <row r="17" spans="2:26" x14ac:dyDescent="0.25">
      <c r="B17">
        <v>2114</v>
      </c>
      <c r="C17" t="s">
        <v>76</v>
      </c>
      <c r="H17">
        <v>12</v>
      </c>
      <c r="I17">
        <v>6</v>
      </c>
      <c r="Z17" t="s">
        <v>1121</v>
      </c>
    </row>
    <row r="18" spans="2:26" x14ac:dyDescent="0.25">
      <c r="B18">
        <v>2115</v>
      </c>
      <c r="C18" t="s">
        <v>842</v>
      </c>
      <c r="H18">
        <v>15</v>
      </c>
      <c r="I18">
        <v>-5</v>
      </c>
      <c r="Z18" t="s">
        <v>1121</v>
      </c>
    </row>
    <row r="19" spans="2:26" x14ac:dyDescent="0.25">
      <c r="B19">
        <v>2116</v>
      </c>
      <c r="C19" t="s">
        <v>992</v>
      </c>
      <c r="H19">
        <v>20</v>
      </c>
      <c r="I19">
        <v>10</v>
      </c>
      <c r="X19" t="s">
        <v>993</v>
      </c>
      <c r="Z19" t="s">
        <v>1124</v>
      </c>
    </row>
    <row r="20" spans="2:26" x14ac:dyDescent="0.25">
      <c r="B20">
        <v>2117</v>
      </c>
      <c r="C20" t="s">
        <v>994</v>
      </c>
      <c r="H20">
        <v>40</v>
      </c>
      <c r="I20">
        <v>10</v>
      </c>
      <c r="Z20" t="s">
        <v>1124</v>
      </c>
    </row>
    <row r="21" spans="2:26" x14ac:dyDescent="0.25">
      <c r="B21">
        <v>2118</v>
      </c>
      <c r="C21" t="s">
        <v>995</v>
      </c>
      <c r="H21">
        <v>25</v>
      </c>
      <c r="I21">
        <v>10</v>
      </c>
      <c r="X21" t="s">
        <v>1035</v>
      </c>
      <c r="Z21" t="s">
        <v>1124</v>
      </c>
    </row>
    <row r="22" spans="2:26" x14ac:dyDescent="0.25">
      <c r="B22">
        <v>2119</v>
      </c>
      <c r="C22" t="s">
        <v>1001</v>
      </c>
      <c r="H22">
        <v>10</v>
      </c>
      <c r="I22">
        <v>10</v>
      </c>
      <c r="X22" t="s">
        <v>1002</v>
      </c>
      <c r="Z22" t="s">
        <v>1125</v>
      </c>
    </row>
    <row r="23" spans="2:26" x14ac:dyDescent="0.25">
      <c r="B23">
        <v>2120</v>
      </c>
      <c r="C23" t="s">
        <v>1039</v>
      </c>
      <c r="H23">
        <v>18</v>
      </c>
      <c r="I23">
        <v>10</v>
      </c>
      <c r="Z23" t="s">
        <v>1121</v>
      </c>
    </row>
    <row r="24" spans="2:26" x14ac:dyDescent="0.25">
      <c r="B24">
        <v>2121</v>
      </c>
      <c r="C24" t="s">
        <v>1040</v>
      </c>
      <c r="H24">
        <v>16</v>
      </c>
      <c r="I24">
        <v>6</v>
      </c>
      <c r="Z24" t="s">
        <v>1121</v>
      </c>
    </row>
    <row r="25" spans="2:26" x14ac:dyDescent="0.25">
      <c r="B25">
        <v>2122</v>
      </c>
      <c r="C25" t="s">
        <v>1041</v>
      </c>
      <c r="H25">
        <v>18</v>
      </c>
      <c r="I25">
        <v>8</v>
      </c>
      <c r="Z25" t="s">
        <v>1121</v>
      </c>
    </row>
    <row r="26" spans="2:26" x14ac:dyDescent="0.25">
      <c r="B26">
        <v>2123</v>
      </c>
      <c r="C26" t="s">
        <v>1043</v>
      </c>
      <c r="H26">
        <v>25</v>
      </c>
      <c r="I26">
        <v>0</v>
      </c>
      <c r="Z26" t="s">
        <v>1121</v>
      </c>
    </row>
    <row r="27" spans="2:26" x14ac:dyDescent="0.25">
      <c r="B27">
        <v>2124</v>
      </c>
      <c r="C27" t="s">
        <v>1044</v>
      </c>
      <c r="D27" t="s">
        <v>1046</v>
      </c>
      <c r="X27" t="s">
        <v>1047</v>
      </c>
      <c r="Z27" t="s">
        <v>1121</v>
      </c>
    </row>
    <row r="28" spans="2:26" x14ac:dyDescent="0.25">
      <c r="B28">
        <v>2125</v>
      </c>
      <c r="C28" t="s">
        <v>1045</v>
      </c>
      <c r="D28" t="s">
        <v>28</v>
      </c>
      <c r="H28">
        <v>25</v>
      </c>
      <c r="I28">
        <v>5</v>
      </c>
      <c r="Z28" t="s">
        <v>1121</v>
      </c>
    </row>
    <row r="29" spans="2:26" x14ac:dyDescent="0.25">
      <c r="B29">
        <v>2131</v>
      </c>
      <c r="C29" t="s">
        <v>81</v>
      </c>
      <c r="H29">
        <v>0</v>
      </c>
      <c r="I29">
        <v>12</v>
      </c>
      <c r="Z29" t="s">
        <v>1121</v>
      </c>
    </row>
    <row r="30" spans="2:26" x14ac:dyDescent="0.25">
      <c r="B30">
        <v>2132</v>
      </c>
      <c r="C30" t="s">
        <v>77</v>
      </c>
      <c r="H30">
        <v>6</v>
      </c>
      <c r="I30">
        <v>15</v>
      </c>
      <c r="Z30" t="s">
        <v>1121</v>
      </c>
    </row>
    <row r="31" spans="2:26" x14ac:dyDescent="0.25">
      <c r="B31">
        <v>2133</v>
      </c>
      <c r="C31" t="s">
        <v>78</v>
      </c>
      <c r="H31">
        <v>6</v>
      </c>
      <c r="I31">
        <v>20</v>
      </c>
      <c r="Z31" t="s">
        <v>1212</v>
      </c>
    </row>
    <row r="32" spans="2:26" x14ac:dyDescent="0.25">
      <c r="B32">
        <v>2134</v>
      </c>
      <c r="C32" t="s">
        <v>79</v>
      </c>
      <c r="H32">
        <v>8</v>
      </c>
      <c r="I32">
        <v>20</v>
      </c>
      <c r="Z32" t="s">
        <v>1121</v>
      </c>
    </row>
    <row r="33" spans="2:26" x14ac:dyDescent="0.25">
      <c r="B33">
        <v>2141</v>
      </c>
      <c r="C33" t="s">
        <v>82</v>
      </c>
      <c r="E33">
        <v>2</v>
      </c>
      <c r="F33">
        <v>10</v>
      </c>
      <c r="I33">
        <v>50</v>
      </c>
      <c r="Z33" t="s">
        <v>1143</v>
      </c>
    </row>
    <row r="34" spans="2:26" x14ac:dyDescent="0.25">
      <c r="B34">
        <v>2142</v>
      </c>
      <c r="C34" t="s">
        <v>83</v>
      </c>
      <c r="E34">
        <v>3</v>
      </c>
      <c r="F34">
        <v>30</v>
      </c>
      <c r="H34">
        <v>35</v>
      </c>
      <c r="I34">
        <v>10</v>
      </c>
      <c r="Z34" t="s">
        <v>1241</v>
      </c>
    </row>
    <row r="35" spans="2:26" x14ac:dyDescent="0.25">
      <c r="B35">
        <v>2151</v>
      </c>
      <c r="C35" t="s">
        <v>84</v>
      </c>
      <c r="D35" t="s">
        <v>1059</v>
      </c>
      <c r="G35">
        <v>1</v>
      </c>
      <c r="Z35" t="s">
        <v>1121</v>
      </c>
    </row>
    <row r="36" spans="2:26" x14ac:dyDescent="0.25">
      <c r="B36">
        <v>2152</v>
      </c>
      <c r="C36" t="s">
        <v>85</v>
      </c>
      <c r="G36">
        <v>5</v>
      </c>
      <c r="Z36" t="s">
        <v>1121</v>
      </c>
    </row>
    <row r="37" spans="2:26" x14ac:dyDescent="0.25">
      <c r="B37">
        <v>2153</v>
      </c>
      <c r="C37" t="s">
        <v>86</v>
      </c>
      <c r="G37">
        <v>10</v>
      </c>
      <c r="Z37" t="s">
        <v>1121</v>
      </c>
    </row>
    <row r="38" spans="2:26" x14ac:dyDescent="0.25">
      <c r="B38">
        <v>2154</v>
      </c>
      <c r="C38" t="s">
        <v>87</v>
      </c>
      <c r="G38">
        <v>50</v>
      </c>
      <c r="Z38" t="s">
        <v>1225</v>
      </c>
    </row>
    <row r="39" spans="2:26" x14ac:dyDescent="0.25">
      <c r="B39">
        <v>2155</v>
      </c>
      <c r="C39" t="s">
        <v>88</v>
      </c>
      <c r="E39">
        <v>2</v>
      </c>
      <c r="G39">
        <v>101</v>
      </c>
    </row>
    <row r="40" spans="2:26" x14ac:dyDescent="0.25">
      <c r="B40">
        <v>2156</v>
      </c>
      <c r="C40" t="s">
        <v>89</v>
      </c>
      <c r="E40">
        <v>2</v>
      </c>
      <c r="G40">
        <v>500</v>
      </c>
    </row>
    <row r="41" spans="2:26" x14ac:dyDescent="0.25">
      <c r="B41">
        <v>2157</v>
      </c>
      <c r="C41" t="s">
        <v>92</v>
      </c>
      <c r="E41">
        <v>2</v>
      </c>
      <c r="G41">
        <v>1000</v>
      </c>
    </row>
    <row r="42" spans="2:26" x14ac:dyDescent="0.25">
      <c r="B42">
        <v>2158</v>
      </c>
      <c r="C42" t="s">
        <v>90</v>
      </c>
      <c r="E42">
        <v>2</v>
      </c>
      <c r="G42">
        <v>5000</v>
      </c>
    </row>
    <row r="43" spans="2:26" x14ac:dyDescent="0.25">
      <c r="B43">
        <v>2159</v>
      </c>
      <c r="C43" t="s">
        <v>91</v>
      </c>
      <c r="E43">
        <v>3</v>
      </c>
      <c r="G43">
        <v>10100</v>
      </c>
    </row>
    <row r="44" spans="2:26" x14ac:dyDescent="0.25">
      <c r="B44">
        <v>2161</v>
      </c>
      <c r="C44" t="s">
        <v>1062</v>
      </c>
      <c r="D44" t="s">
        <v>1067</v>
      </c>
      <c r="Z44" t="s">
        <v>1134</v>
      </c>
    </row>
    <row r="45" spans="2:26" x14ac:dyDescent="0.25">
      <c r="B45">
        <v>2162</v>
      </c>
      <c r="C45" t="s">
        <v>1063</v>
      </c>
      <c r="Z45" t="s">
        <v>1138</v>
      </c>
    </row>
    <row r="46" spans="2:26" x14ac:dyDescent="0.25">
      <c r="B46">
        <v>2163</v>
      </c>
      <c r="C46" t="s">
        <v>1064</v>
      </c>
      <c r="Z46" t="s">
        <v>1133</v>
      </c>
    </row>
    <row r="47" spans="2:26" x14ac:dyDescent="0.25">
      <c r="B47">
        <v>2164</v>
      </c>
      <c r="C47" t="s">
        <v>1065</v>
      </c>
      <c r="E47">
        <v>2</v>
      </c>
      <c r="Z47" t="s">
        <v>1234</v>
      </c>
    </row>
    <row r="48" spans="2:26" x14ac:dyDescent="0.25">
      <c r="B48">
        <v>2165</v>
      </c>
      <c r="C48" t="s">
        <v>1069</v>
      </c>
      <c r="E48">
        <v>2</v>
      </c>
      <c r="Z48" t="s">
        <v>1211</v>
      </c>
    </row>
    <row r="49" spans="2:26" x14ac:dyDescent="0.25">
      <c r="B49">
        <v>2166</v>
      </c>
      <c r="C49" t="s">
        <v>1151</v>
      </c>
      <c r="E49">
        <v>3</v>
      </c>
      <c r="Z49" t="s">
        <v>1210</v>
      </c>
    </row>
    <row r="51" spans="2:26" x14ac:dyDescent="0.25">
      <c r="B51">
        <v>2201</v>
      </c>
      <c r="C51" t="s">
        <v>268</v>
      </c>
      <c r="D51" t="s">
        <v>27</v>
      </c>
      <c r="L51" s="4">
        <v>0.8</v>
      </c>
      <c r="N51">
        <v>0.12</v>
      </c>
      <c r="Z51" t="s">
        <v>1121</v>
      </c>
    </row>
    <row r="52" spans="2:26" x14ac:dyDescent="0.25">
      <c r="B52">
        <v>2202</v>
      </c>
      <c r="C52" t="s">
        <v>21</v>
      </c>
      <c r="L52" s="4">
        <v>1.6</v>
      </c>
      <c r="N52">
        <v>0.02</v>
      </c>
      <c r="Z52" t="s">
        <v>1142</v>
      </c>
    </row>
    <row r="53" spans="2:26" x14ac:dyDescent="0.25">
      <c r="B53">
        <v>2203</v>
      </c>
      <c r="C53" t="s">
        <v>267</v>
      </c>
      <c r="L53" s="4">
        <v>2.5</v>
      </c>
      <c r="N53">
        <v>0.01</v>
      </c>
      <c r="Q53">
        <v>4</v>
      </c>
      <c r="Z53" t="s">
        <v>1121</v>
      </c>
    </row>
    <row r="54" spans="2:26" x14ac:dyDescent="0.25">
      <c r="B54">
        <v>2204</v>
      </c>
      <c r="C54" t="s">
        <v>266</v>
      </c>
      <c r="L54" s="4">
        <v>4.5</v>
      </c>
      <c r="N54">
        <v>0.1</v>
      </c>
      <c r="Q54">
        <v>6</v>
      </c>
      <c r="Z54" t="s">
        <v>1230</v>
      </c>
    </row>
    <row r="55" spans="2:26" x14ac:dyDescent="0.25">
      <c r="B55">
        <v>2205</v>
      </c>
      <c r="C55" t="s">
        <v>1152</v>
      </c>
      <c r="L55" s="4">
        <v>2.2000000000000002</v>
      </c>
      <c r="N55">
        <v>0.15</v>
      </c>
      <c r="Q55">
        <v>1</v>
      </c>
      <c r="Z55" t="s">
        <v>1213</v>
      </c>
    </row>
    <row r="56" spans="2:26" x14ac:dyDescent="0.25">
      <c r="B56">
        <v>2206</v>
      </c>
      <c r="C56" t="s">
        <v>1153</v>
      </c>
      <c r="L56" s="4">
        <v>2</v>
      </c>
      <c r="N56">
        <v>0.15</v>
      </c>
      <c r="Q56">
        <v>0</v>
      </c>
      <c r="Z56" t="s">
        <v>1213</v>
      </c>
    </row>
    <row r="57" spans="2:26" x14ac:dyDescent="0.25">
      <c r="B57">
        <v>2207</v>
      </c>
      <c r="C57" t="s">
        <v>1154</v>
      </c>
      <c r="L57" s="4">
        <v>1.9</v>
      </c>
      <c r="N57">
        <v>0.35</v>
      </c>
      <c r="Q57">
        <v>4</v>
      </c>
      <c r="Z57" t="s">
        <v>1213</v>
      </c>
    </row>
    <row r="58" spans="2:26" x14ac:dyDescent="0.25">
      <c r="B58">
        <v>2208</v>
      </c>
      <c r="C58" t="s">
        <v>1155</v>
      </c>
      <c r="L58" s="4">
        <v>1.7</v>
      </c>
      <c r="N58">
        <v>0.35</v>
      </c>
      <c r="Q58">
        <v>3</v>
      </c>
      <c r="Z58" t="s">
        <v>1213</v>
      </c>
    </row>
    <row r="59" spans="2:26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Z59" t="s">
        <v>1146</v>
      </c>
    </row>
    <row r="60" spans="2:26" x14ac:dyDescent="0.25">
      <c r="B60">
        <v>2212</v>
      </c>
      <c r="C60" t="s">
        <v>1175</v>
      </c>
      <c r="E60">
        <v>2</v>
      </c>
      <c r="L60" s="4">
        <v>6</v>
      </c>
      <c r="N60">
        <v>0.15</v>
      </c>
      <c r="Q60">
        <v>2</v>
      </c>
    </row>
    <row r="61" spans="2:26" x14ac:dyDescent="0.25">
      <c r="B61">
        <v>2213</v>
      </c>
      <c r="C61" t="s">
        <v>1176</v>
      </c>
      <c r="E61">
        <v>2</v>
      </c>
      <c r="L61" s="4">
        <v>5.5</v>
      </c>
      <c r="N61">
        <v>0.35</v>
      </c>
      <c r="Q61">
        <v>5</v>
      </c>
    </row>
    <row r="62" spans="2:26" x14ac:dyDescent="0.25">
      <c r="B62">
        <v>2214</v>
      </c>
      <c r="C62" t="s">
        <v>1209</v>
      </c>
      <c r="E62">
        <v>2</v>
      </c>
      <c r="L62" s="4">
        <v>6</v>
      </c>
      <c r="N62">
        <v>0.2</v>
      </c>
      <c r="Q62">
        <v>2</v>
      </c>
      <c r="S62">
        <v>-0.2</v>
      </c>
    </row>
    <row r="63" spans="2:26" x14ac:dyDescent="0.25">
      <c r="B63">
        <v>2221</v>
      </c>
      <c r="C63" t="s">
        <v>1177</v>
      </c>
      <c r="E63">
        <v>3</v>
      </c>
      <c r="L63" s="4">
        <v>50</v>
      </c>
      <c r="N63">
        <v>0.15</v>
      </c>
      <c r="Q63">
        <v>3</v>
      </c>
    </row>
    <row r="64" spans="2:26" x14ac:dyDescent="0.25">
      <c r="B64">
        <v>2222</v>
      </c>
      <c r="C64" t="s">
        <v>1178</v>
      </c>
      <c r="E64">
        <v>3</v>
      </c>
      <c r="L64" s="4">
        <v>45</v>
      </c>
      <c r="N64">
        <v>0.35</v>
      </c>
      <c r="Q64">
        <v>8</v>
      </c>
    </row>
    <row r="65" spans="2:17" x14ac:dyDescent="0.25">
      <c r="B65">
        <v>2223</v>
      </c>
      <c r="C65" t="s">
        <v>1293</v>
      </c>
      <c r="E65">
        <v>3</v>
      </c>
      <c r="L65" s="4">
        <v>13</v>
      </c>
      <c r="N65">
        <v>0.25</v>
      </c>
    </row>
    <row r="66" spans="2:17" x14ac:dyDescent="0.25">
      <c r="B66">
        <v>2231</v>
      </c>
      <c r="C66" t="s">
        <v>1179</v>
      </c>
      <c r="E66">
        <v>4</v>
      </c>
      <c r="L66" s="4">
        <v>120</v>
      </c>
      <c r="N66">
        <v>0.15</v>
      </c>
      <c r="Q66">
        <v>5</v>
      </c>
    </row>
    <row r="67" spans="2:17" x14ac:dyDescent="0.25">
      <c r="B67">
        <v>2232</v>
      </c>
      <c r="C67" t="s">
        <v>1180</v>
      </c>
      <c r="E67">
        <v>4</v>
      </c>
      <c r="L67" s="4">
        <v>108</v>
      </c>
      <c r="N67">
        <v>0.35</v>
      </c>
      <c r="Q67">
        <v>12</v>
      </c>
    </row>
    <row r="68" spans="2:17" x14ac:dyDescent="0.25">
      <c r="B68">
        <v>2241</v>
      </c>
      <c r="C68" t="s">
        <v>1181</v>
      </c>
      <c r="E68">
        <v>5</v>
      </c>
      <c r="L68" s="4">
        <v>260</v>
      </c>
      <c r="N68">
        <v>0.15</v>
      </c>
      <c r="Q68">
        <v>6</v>
      </c>
    </row>
    <row r="69" spans="2:17" x14ac:dyDescent="0.25">
      <c r="B69">
        <v>2242</v>
      </c>
      <c r="C69" t="s">
        <v>1182</v>
      </c>
      <c r="E69">
        <v>5</v>
      </c>
      <c r="L69" s="4">
        <v>235</v>
      </c>
      <c r="N69">
        <v>0.35</v>
      </c>
      <c r="Q69">
        <v>14</v>
      </c>
    </row>
    <row r="70" spans="2:17" x14ac:dyDescent="0.25">
      <c r="B70">
        <v>2251</v>
      </c>
      <c r="C70" t="s">
        <v>1183</v>
      </c>
      <c r="E70">
        <v>6</v>
      </c>
      <c r="L70" s="4">
        <v>350</v>
      </c>
      <c r="N70">
        <v>0.15</v>
      </c>
      <c r="Q70">
        <v>7</v>
      </c>
    </row>
    <row r="71" spans="2:17" x14ac:dyDescent="0.25">
      <c r="B71">
        <v>2252</v>
      </c>
      <c r="C71" t="s">
        <v>1184</v>
      </c>
      <c r="E71">
        <v>6</v>
      </c>
      <c r="L71" s="4">
        <v>315</v>
      </c>
      <c r="N71">
        <v>0.35</v>
      </c>
      <c r="Q71">
        <v>16</v>
      </c>
    </row>
    <row r="72" spans="2:17" x14ac:dyDescent="0.25">
      <c r="B72">
        <v>2261</v>
      </c>
      <c r="C72" t="s">
        <v>1185</v>
      </c>
      <c r="E72">
        <v>7</v>
      </c>
      <c r="L72" s="4">
        <v>460</v>
      </c>
      <c r="N72">
        <v>0.15</v>
      </c>
      <c r="Q72">
        <v>8</v>
      </c>
    </row>
    <row r="73" spans="2:17" x14ac:dyDescent="0.25">
      <c r="B73">
        <v>2262</v>
      </c>
      <c r="C73" t="s">
        <v>1186</v>
      </c>
      <c r="E73">
        <v>7</v>
      </c>
      <c r="L73" s="4">
        <v>415</v>
      </c>
      <c r="N73">
        <v>0.35</v>
      </c>
      <c r="Q73">
        <v>18</v>
      </c>
    </row>
    <row r="74" spans="2:17" x14ac:dyDescent="0.25">
      <c r="B74">
        <v>2271</v>
      </c>
      <c r="C74" t="s">
        <v>1190</v>
      </c>
      <c r="E74">
        <v>8</v>
      </c>
      <c r="L74" s="4">
        <v>980</v>
      </c>
      <c r="N74">
        <v>0.15</v>
      </c>
      <c r="Q74">
        <v>9</v>
      </c>
    </row>
    <row r="75" spans="2:17" x14ac:dyDescent="0.25">
      <c r="B75">
        <v>2272</v>
      </c>
      <c r="C75" t="s">
        <v>1191</v>
      </c>
      <c r="E75">
        <v>8</v>
      </c>
      <c r="L75" s="4">
        <v>890</v>
      </c>
      <c r="N75">
        <v>0.35</v>
      </c>
      <c r="Q75">
        <v>20</v>
      </c>
    </row>
    <row r="76" spans="2:17" x14ac:dyDescent="0.25">
      <c r="B76">
        <v>2281</v>
      </c>
      <c r="C76" t="s">
        <v>1192</v>
      </c>
      <c r="E76">
        <v>9</v>
      </c>
      <c r="L76" s="4">
        <v>2000</v>
      </c>
      <c r="N76">
        <v>0.15</v>
      </c>
      <c r="Q76">
        <v>10</v>
      </c>
    </row>
    <row r="77" spans="2:17" x14ac:dyDescent="0.25">
      <c r="B77">
        <v>2282</v>
      </c>
      <c r="C77" t="s">
        <v>1193</v>
      </c>
      <c r="E77">
        <v>9</v>
      </c>
      <c r="L77" s="4">
        <v>1750</v>
      </c>
      <c r="N77">
        <v>0.35</v>
      </c>
      <c r="Q77">
        <v>22</v>
      </c>
    </row>
    <row r="78" spans="2:17" x14ac:dyDescent="0.25">
      <c r="B78">
        <v>2291</v>
      </c>
      <c r="C78" t="s">
        <v>1194</v>
      </c>
      <c r="E78">
        <v>10</v>
      </c>
      <c r="L78" s="4">
        <v>9100</v>
      </c>
      <c r="N78">
        <v>0.15</v>
      </c>
      <c r="Q78">
        <v>11</v>
      </c>
    </row>
    <row r="79" spans="2:17" x14ac:dyDescent="0.25">
      <c r="B79">
        <v>2292</v>
      </c>
      <c r="C79" t="s">
        <v>1195</v>
      </c>
      <c r="E79">
        <v>10</v>
      </c>
      <c r="L79" s="4">
        <v>7400</v>
      </c>
      <c r="N79">
        <v>0.35</v>
      </c>
      <c r="Q79">
        <v>24</v>
      </c>
    </row>
    <row r="81" spans="2:26" x14ac:dyDescent="0.25">
      <c r="B81">
        <v>2301</v>
      </c>
      <c r="C81" t="s">
        <v>36</v>
      </c>
      <c r="D81" s="15" t="s">
        <v>29</v>
      </c>
      <c r="L81" s="13" t="s">
        <v>846</v>
      </c>
      <c r="N81">
        <v>3.5</v>
      </c>
      <c r="V81">
        <v>1</v>
      </c>
      <c r="X81" t="s">
        <v>807</v>
      </c>
      <c r="Z81" t="s">
        <v>1121</v>
      </c>
    </row>
    <row r="82" spans="2:26" x14ac:dyDescent="0.25">
      <c r="B82">
        <v>2311</v>
      </c>
      <c r="C82" t="s">
        <v>736</v>
      </c>
      <c r="D82" s="15"/>
      <c r="E82">
        <v>2</v>
      </c>
      <c r="L82" s="13" t="s">
        <v>847</v>
      </c>
      <c r="N82">
        <v>5</v>
      </c>
      <c r="Q82">
        <v>15</v>
      </c>
      <c r="V82">
        <v>1</v>
      </c>
      <c r="X82" t="s">
        <v>808</v>
      </c>
    </row>
    <row r="83" spans="2:26" x14ac:dyDescent="0.25">
      <c r="B83">
        <v>2312</v>
      </c>
      <c r="C83" t="s">
        <v>158</v>
      </c>
      <c r="D83" s="15"/>
      <c r="E83">
        <v>2</v>
      </c>
      <c r="L83" s="4">
        <v>20</v>
      </c>
      <c r="N83">
        <v>6</v>
      </c>
      <c r="Q83">
        <v>12</v>
      </c>
      <c r="V83">
        <v>8</v>
      </c>
      <c r="X83" t="s">
        <v>342</v>
      </c>
      <c r="Z83" t="s">
        <v>1232</v>
      </c>
    </row>
    <row r="84" spans="2:26" x14ac:dyDescent="0.25">
      <c r="B84">
        <v>2321</v>
      </c>
      <c r="C84" t="s">
        <v>140</v>
      </c>
      <c r="D84" s="15"/>
      <c r="E84">
        <v>3</v>
      </c>
      <c r="L84" s="4">
        <v>200</v>
      </c>
      <c r="N84">
        <v>10</v>
      </c>
      <c r="Q84">
        <v>10</v>
      </c>
      <c r="V84">
        <v>6</v>
      </c>
      <c r="X84" t="s">
        <v>349</v>
      </c>
    </row>
    <row r="85" spans="2:26" x14ac:dyDescent="0.25">
      <c r="B85">
        <v>2322</v>
      </c>
      <c r="C85" t="s">
        <v>148</v>
      </c>
      <c r="D85" s="15"/>
      <c r="E85">
        <v>3</v>
      </c>
      <c r="L85" s="4" t="s">
        <v>333</v>
      </c>
      <c r="N85">
        <v>7</v>
      </c>
      <c r="Q85">
        <v>10</v>
      </c>
      <c r="V85">
        <v>20</v>
      </c>
      <c r="X85" t="s">
        <v>356</v>
      </c>
    </row>
    <row r="86" spans="2:26" x14ac:dyDescent="0.25">
      <c r="B86">
        <v>2323</v>
      </c>
      <c r="C86" t="s">
        <v>152</v>
      </c>
      <c r="D86" s="15"/>
      <c r="E86">
        <v>3</v>
      </c>
      <c r="L86" s="4" t="s">
        <v>335</v>
      </c>
      <c r="N86">
        <v>9</v>
      </c>
      <c r="Q86">
        <v>18</v>
      </c>
      <c r="V86">
        <v>30</v>
      </c>
      <c r="X86" t="s">
        <v>360</v>
      </c>
    </row>
    <row r="87" spans="2:26" x14ac:dyDescent="0.25">
      <c r="B87">
        <v>2324</v>
      </c>
      <c r="C87" t="s">
        <v>1304</v>
      </c>
      <c r="D87" s="15"/>
      <c r="E87">
        <v>3</v>
      </c>
    </row>
    <row r="88" spans="2:26" x14ac:dyDescent="0.25">
      <c r="B88">
        <v>2331</v>
      </c>
      <c r="C88" t="s">
        <v>159</v>
      </c>
      <c r="D88" s="15"/>
      <c r="E88">
        <v>4</v>
      </c>
      <c r="L88"/>
      <c r="M88" s="4">
        <v>1000</v>
      </c>
      <c r="O88">
        <v>12</v>
      </c>
      <c r="R88">
        <v>5</v>
      </c>
      <c r="W88">
        <v>6</v>
      </c>
      <c r="X88" t="s">
        <v>843</v>
      </c>
    </row>
    <row r="89" spans="2:26" x14ac:dyDescent="0.25">
      <c r="B89">
        <v>2332</v>
      </c>
      <c r="C89" t="s">
        <v>142</v>
      </c>
      <c r="D89" s="15"/>
      <c r="E89">
        <v>4</v>
      </c>
      <c r="L89" s="4" t="s">
        <v>330</v>
      </c>
      <c r="N89">
        <v>10</v>
      </c>
      <c r="Q89">
        <v>15</v>
      </c>
      <c r="V89">
        <v>20</v>
      </c>
      <c r="X89" t="s">
        <v>346</v>
      </c>
    </row>
    <row r="90" spans="2:26" x14ac:dyDescent="0.25">
      <c r="B90">
        <v>2333</v>
      </c>
      <c r="C90" t="s">
        <v>144</v>
      </c>
      <c r="D90" s="15"/>
      <c r="E90">
        <v>4</v>
      </c>
      <c r="L90" s="4" t="s">
        <v>323</v>
      </c>
      <c r="N90">
        <v>7</v>
      </c>
      <c r="Q90">
        <v>15</v>
      </c>
      <c r="V90">
        <v>6</v>
      </c>
      <c r="X90" t="s">
        <v>352</v>
      </c>
    </row>
    <row r="91" spans="2:26" x14ac:dyDescent="0.25">
      <c r="B91">
        <v>2334</v>
      </c>
      <c r="C91" t="s">
        <v>1305</v>
      </c>
      <c r="D91" s="15"/>
      <c r="E91">
        <v>4</v>
      </c>
    </row>
    <row r="92" spans="2:26" x14ac:dyDescent="0.25">
      <c r="B92">
        <v>2341</v>
      </c>
      <c r="C92" t="s">
        <v>134</v>
      </c>
      <c r="D92" s="15"/>
      <c r="E92">
        <v>5</v>
      </c>
      <c r="L92" s="4">
        <v>600</v>
      </c>
      <c r="N92">
        <v>10</v>
      </c>
      <c r="Q92">
        <v>6</v>
      </c>
      <c r="S92">
        <v>-1</v>
      </c>
      <c r="V92">
        <v>1</v>
      </c>
      <c r="X92" t="s">
        <v>347</v>
      </c>
    </row>
    <row r="93" spans="2:26" x14ac:dyDescent="0.25">
      <c r="B93">
        <v>2342</v>
      </c>
      <c r="C93" t="s">
        <v>141</v>
      </c>
      <c r="D93" s="15"/>
      <c r="E93">
        <v>5</v>
      </c>
      <c r="L93" s="4">
        <v>600</v>
      </c>
      <c r="N93">
        <v>12</v>
      </c>
      <c r="Q93">
        <v>15</v>
      </c>
      <c r="V93">
        <v>6</v>
      </c>
      <c r="X93" t="s">
        <v>350</v>
      </c>
    </row>
    <row r="94" spans="2:26" x14ac:dyDescent="0.25">
      <c r="B94">
        <v>2343</v>
      </c>
      <c r="C94" t="s">
        <v>149</v>
      </c>
      <c r="D94" s="15"/>
      <c r="E94">
        <v>5</v>
      </c>
      <c r="L94" s="4" t="s">
        <v>334</v>
      </c>
      <c r="N94">
        <v>8</v>
      </c>
      <c r="Q94">
        <v>15</v>
      </c>
      <c r="V94">
        <v>20</v>
      </c>
      <c r="X94" t="s">
        <v>357</v>
      </c>
    </row>
    <row r="95" spans="2:26" x14ac:dyDescent="0.25">
      <c r="B95">
        <v>2344</v>
      </c>
      <c r="C95" t="s">
        <v>153</v>
      </c>
      <c r="D95" s="15"/>
      <c r="E95">
        <v>5</v>
      </c>
      <c r="L95" s="4" t="s">
        <v>336</v>
      </c>
      <c r="N95">
        <v>10</v>
      </c>
      <c r="Q95">
        <v>24</v>
      </c>
      <c r="V95">
        <v>30</v>
      </c>
      <c r="X95" t="s">
        <v>364</v>
      </c>
    </row>
    <row r="96" spans="2:26" x14ac:dyDescent="0.25">
      <c r="B96">
        <v>2345</v>
      </c>
      <c r="C96" t="s">
        <v>154</v>
      </c>
      <c r="D96" s="15"/>
      <c r="E96">
        <v>5</v>
      </c>
      <c r="L96" s="4" t="s">
        <v>338</v>
      </c>
      <c r="N96">
        <v>4</v>
      </c>
      <c r="Q96">
        <v>10</v>
      </c>
      <c r="V96">
        <v>5</v>
      </c>
      <c r="X96" t="s">
        <v>361</v>
      </c>
    </row>
    <row r="97" spans="2:24" x14ac:dyDescent="0.25">
      <c r="B97">
        <v>2346</v>
      </c>
      <c r="C97" t="s">
        <v>1306</v>
      </c>
      <c r="D97" s="15"/>
      <c r="E97">
        <v>5</v>
      </c>
    </row>
    <row r="98" spans="2:24" x14ac:dyDescent="0.25">
      <c r="B98">
        <v>2351</v>
      </c>
      <c r="C98" t="s">
        <v>138</v>
      </c>
      <c r="D98" s="15"/>
      <c r="E98">
        <v>6</v>
      </c>
      <c r="L98" s="4" t="s">
        <v>328</v>
      </c>
      <c r="N98">
        <v>10</v>
      </c>
      <c r="Q98">
        <v>16</v>
      </c>
      <c r="V98">
        <v>35</v>
      </c>
      <c r="X98" t="s">
        <v>345</v>
      </c>
    </row>
    <row r="99" spans="2:24" x14ac:dyDescent="0.25">
      <c r="B99">
        <v>2352</v>
      </c>
      <c r="C99" t="s">
        <v>143</v>
      </c>
      <c r="D99" s="15"/>
      <c r="E99">
        <v>6</v>
      </c>
      <c r="L99" s="4" t="s">
        <v>331</v>
      </c>
      <c r="N99">
        <v>11</v>
      </c>
      <c r="Q99">
        <v>20</v>
      </c>
      <c r="V99">
        <v>30</v>
      </c>
      <c r="X99" t="s">
        <v>351</v>
      </c>
    </row>
    <row r="100" spans="2:24" x14ac:dyDescent="0.25">
      <c r="B100">
        <v>2353</v>
      </c>
      <c r="C100" t="s">
        <v>150</v>
      </c>
      <c r="D100" s="15"/>
      <c r="E100">
        <v>6</v>
      </c>
      <c r="L100" s="4">
        <v>500</v>
      </c>
      <c r="N100">
        <v>7</v>
      </c>
      <c r="Q100">
        <v>25</v>
      </c>
      <c r="S100">
        <v>1</v>
      </c>
      <c r="T100">
        <v>0.1</v>
      </c>
      <c r="V100">
        <v>1</v>
      </c>
      <c r="X100" t="s">
        <v>358</v>
      </c>
    </row>
    <row r="101" spans="2:24" x14ac:dyDescent="0.25">
      <c r="B101">
        <v>2354</v>
      </c>
      <c r="C101" t="s">
        <v>145</v>
      </c>
      <c r="D101" s="15"/>
      <c r="E101">
        <v>6</v>
      </c>
      <c r="L101" s="4" t="s">
        <v>322</v>
      </c>
      <c r="N101">
        <v>7</v>
      </c>
      <c r="Q101">
        <v>15</v>
      </c>
      <c r="V101">
        <v>12</v>
      </c>
      <c r="X101" t="s">
        <v>353</v>
      </c>
    </row>
    <row r="102" spans="2:24" x14ac:dyDescent="0.25">
      <c r="B102">
        <v>2355</v>
      </c>
      <c r="C102" t="s">
        <v>156</v>
      </c>
      <c r="D102" s="15"/>
      <c r="E102">
        <v>6</v>
      </c>
      <c r="L102" s="4" t="s">
        <v>324</v>
      </c>
      <c r="N102">
        <v>11</v>
      </c>
      <c r="Q102">
        <v>16</v>
      </c>
      <c r="V102">
        <v>30</v>
      </c>
      <c r="X102" t="s">
        <v>362</v>
      </c>
    </row>
    <row r="103" spans="2:24" x14ac:dyDescent="0.25">
      <c r="B103">
        <v>2361</v>
      </c>
      <c r="C103" t="s">
        <v>160</v>
      </c>
      <c r="D103" s="15"/>
      <c r="E103">
        <v>7</v>
      </c>
      <c r="L103" s="4" t="s">
        <v>324</v>
      </c>
      <c r="N103">
        <v>11</v>
      </c>
      <c r="Q103">
        <v>15</v>
      </c>
      <c r="V103">
        <v>100</v>
      </c>
      <c r="X103" t="s">
        <v>341</v>
      </c>
    </row>
    <row r="104" spans="2:24" x14ac:dyDescent="0.25">
      <c r="B104">
        <v>2362</v>
      </c>
      <c r="C104" t="s">
        <v>135</v>
      </c>
      <c r="D104" s="15"/>
      <c r="E104">
        <v>7</v>
      </c>
      <c r="L104" s="4">
        <v>1200</v>
      </c>
      <c r="N104">
        <v>12</v>
      </c>
      <c r="Q104">
        <v>8</v>
      </c>
      <c r="V104">
        <v>8</v>
      </c>
      <c r="X104" t="s">
        <v>348</v>
      </c>
    </row>
    <row r="105" spans="2:24" x14ac:dyDescent="0.25">
      <c r="B105">
        <v>2363</v>
      </c>
      <c r="C105" t="s">
        <v>146</v>
      </c>
      <c r="D105" s="15"/>
      <c r="E105">
        <v>7</v>
      </c>
      <c r="L105" s="4" t="s">
        <v>332</v>
      </c>
      <c r="N105">
        <v>16</v>
      </c>
      <c r="Q105">
        <v>30</v>
      </c>
      <c r="S105">
        <v>-1</v>
      </c>
      <c r="V105">
        <v>4</v>
      </c>
      <c r="X105" t="s">
        <v>355</v>
      </c>
    </row>
    <row r="106" spans="2:24" x14ac:dyDescent="0.25">
      <c r="B106">
        <v>2364</v>
      </c>
      <c r="C106" t="s">
        <v>155</v>
      </c>
      <c r="D106" s="15"/>
      <c r="E106">
        <v>7</v>
      </c>
      <c r="L106" s="4" t="s">
        <v>339</v>
      </c>
      <c r="N106">
        <v>5</v>
      </c>
      <c r="Q106">
        <v>12</v>
      </c>
      <c r="V106">
        <v>5</v>
      </c>
      <c r="X106" t="s">
        <v>361</v>
      </c>
    </row>
    <row r="107" spans="2:24" x14ac:dyDescent="0.25">
      <c r="B107">
        <v>2371</v>
      </c>
      <c r="C107" t="s">
        <v>132</v>
      </c>
      <c r="D107" s="15"/>
      <c r="E107">
        <v>8</v>
      </c>
      <c r="L107" s="4" t="s">
        <v>326</v>
      </c>
      <c r="N107">
        <v>10</v>
      </c>
      <c r="Q107">
        <v>20</v>
      </c>
      <c r="V107">
        <v>125</v>
      </c>
      <c r="X107" t="s">
        <v>1007</v>
      </c>
    </row>
    <row r="108" spans="2:24" x14ac:dyDescent="0.25">
      <c r="B108">
        <v>2372</v>
      </c>
      <c r="C108" t="s">
        <v>136</v>
      </c>
      <c r="D108" s="15"/>
      <c r="E108">
        <v>8</v>
      </c>
      <c r="L108" s="4">
        <v>500</v>
      </c>
      <c r="M108">
        <v>500</v>
      </c>
      <c r="N108">
        <v>9</v>
      </c>
      <c r="R108">
        <v>8</v>
      </c>
      <c r="V108">
        <v>20</v>
      </c>
      <c r="X108" t="s">
        <v>343</v>
      </c>
    </row>
    <row r="109" spans="2:24" x14ac:dyDescent="0.25">
      <c r="B109">
        <v>2373</v>
      </c>
      <c r="C109" t="s">
        <v>139</v>
      </c>
      <c r="D109" s="15"/>
      <c r="E109">
        <v>8</v>
      </c>
      <c r="L109" s="4" t="s">
        <v>329</v>
      </c>
      <c r="N109">
        <v>11</v>
      </c>
      <c r="Q109">
        <v>22</v>
      </c>
      <c r="V109">
        <v>35</v>
      </c>
      <c r="X109" t="s">
        <v>345</v>
      </c>
    </row>
    <row r="110" spans="2:24" x14ac:dyDescent="0.25">
      <c r="B110">
        <v>2374</v>
      </c>
      <c r="C110" t="s">
        <v>151</v>
      </c>
      <c r="D110" s="15"/>
      <c r="E110">
        <v>8</v>
      </c>
      <c r="L110" s="4">
        <v>1000</v>
      </c>
      <c r="N110">
        <v>8</v>
      </c>
      <c r="Q110">
        <v>35</v>
      </c>
      <c r="S110">
        <v>1.5</v>
      </c>
      <c r="T110">
        <v>0.15</v>
      </c>
      <c r="V110">
        <v>1</v>
      </c>
      <c r="X110" t="s">
        <v>359</v>
      </c>
    </row>
    <row r="111" spans="2:24" x14ac:dyDescent="0.25">
      <c r="B111">
        <v>2375</v>
      </c>
      <c r="C111" t="s">
        <v>157</v>
      </c>
      <c r="D111" s="15"/>
      <c r="E111">
        <v>8</v>
      </c>
      <c r="L111" s="4" t="s">
        <v>337</v>
      </c>
      <c r="N111">
        <v>12</v>
      </c>
      <c r="Q111">
        <v>20</v>
      </c>
      <c r="V111">
        <v>30</v>
      </c>
      <c r="X111" t="s">
        <v>363</v>
      </c>
    </row>
    <row r="112" spans="2:24" x14ac:dyDescent="0.25">
      <c r="B112">
        <v>2381</v>
      </c>
      <c r="C112" t="s">
        <v>161</v>
      </c>
      <c r="D112" s="15"/>
      <c r="E112">
        <v>9</v>
      </c>
      <c r="L112" s="4" t="s">
        <v>325</v>
      </c>
      <c r="N112">
        <v>12</v>
      </c>
      <c r="Q112">
        <v>20</v>
      </c>
      <c r="V112">
        <v>125</v>
      </c>
      <c r="X112" t="s">
        <v>340</v>
      </c>
    </row>
    <row r="113" spans="2:26" x14ac:dyDescent="0.25">
      <c r="B113">
        <v>2382</v>
      </c>
      <c r="C113" t="s">
        <v>147</v>
      </c>
      <c r="D113" s="15"/>
      <c r="E113">
        <v>9</v>
      </c>
      <c r="L113" s="4">
        <v>1000</v>
      </c>
      <c r="N113">
        <v>18</v>
      </c>
      <c r="Q113">
        <v>45</v>
      </c>
      <c r="V113">
        <v>8</v>
      </c>
      <c r="X113" t="s">
        <v>354</v>
      </c>
    </row>
    <row r="114" spans="2:26" x14ac:dyDescent="0.25">
      <c r="B114">
        <v>2391</v>
      </c>
      <c r="C114" t="s">
        <v>133</v>
      </c>
      <c r="D114" s="15"/>
      <c r="E114">
        <v>10</v>
      </c>
      <c r="L114" s="4" t="s">
        <v>327</v>
      </c>
      <c r="N114">
        <v>11</v>
      </c>
      <c r="Q114">
        <v>25</v>
      </c>
      <c r="V114">
        <v>125</v>
      </c>
      <c r="X114" t="s">
        <v>1008</v>
      </c>
    </row>
    <row r="115" spans="2:26" x14ac:dyDescent="0.25">
      <c r="B115">
        <v>2392</v>
      </c>
      <c r="C115" t="s">
        <v>137</v>
      </c>
      <c r="D115" s="15"/>
      <c r="E115">
        <v>10</v>
      </c>
      <c r="L115" s="4">
        <v>500</v>
      </c>
      <c r="M115">
        <v>500</v>
      </c>
      <c r="N115">
        <v>9</v>
      </c>
      <c r="R115">
        <v>12</v>
      </c>
      <c r="V115">
        <v>40</v>
      </c>
      <c r="X115" t="s">
        <v>344</v>
      </c>
    </row>
    <row r="117" spans="2:26" x14ac:dyDescent="0.25">
      <c r="B117">
        <v>2401</v>
      </c>
      <c r="C117" t="s">
        <v>93</v>
      </c>
      <c r="D117" t="s">
        <v>22</v>
      </c>
      <c r="O117">
        <v>1</v>
      </c>
      <c r="U117">
        <v>10</v>
      </c>
      <c r="Z117" t="s">
        <v>1213</v>
      </c>
    </row>
    <row r="118" spans="2:26" x14ac:dyDescent="0.25">
      <c r="B118">
        <v>2402</v>
      </c>
      <c r="C118" t="s">
        <v>162</v>
      </c>
      <c r="U118">
        <v>10</v>
      </c>
      <c r="Z118" t="s">
        <v>1121</v>
      </c>
    </row>
    <row r="119" spans="2:26" x14ac:dyDescent="0.25">
      <c r="B119">
        <v>2403</v>
      </c>
      <c r="C119" t="s">
        <v>164</v>
      </c>
      <c r="O119">
        <v>1</v>
      </c>
      <c r="U119">
        <v>25</v>
      </c>
      <c r="Z119" t="s">
        <v>1121</v>
      </c>
    </row>
    <row r="120" spans="2:26" x14ac:dyDescent="0.25">
      <c r="B120">
        <v>2404</v>
      </c>
      <c r="C120" t="s">
        <v>163</v>
      </c>
      <c r="O120">
        <v>2</v>
      </c>
      <c r="S120">
        <v>-0.5</v>
      </c>
      <c r="U120">
        <v>60</v>
      </c>
      <c r="Z120" t="s">
        <v>1142</v>
      </c>
    </row>
    <row r="121" spans="2:26" x14ac:dyDescent="0.25">
      <c r="B121">
        <v>2411</v>
      </c>
      <c r="C121" t="s">
        <v>94</v>
      </c>
      <c r="E121">
        <v>2</v>
      </c>
      <c r="O121">
        <v>2</v>
      </c>
      <c r="U121">
        <v>20</v>
      </c>
      <c r="Z121" t="s">
        <v>1213</v>
      </c>
    </row>
    <row r="122" spans="2:26" x14ac:dyDescent="0.25">
      <c r="B122">
        <v>2421</v>
      </c>
      <c r="C122" t="s">
        <v>95</v>
      </c>
      <c r="E122">
        <v>3</v>
      </c>
      <c r="O122">
        <v>14</v>
      </c>
      <c r="U122">
        <v>30</v>
      </c>
    </row>
    <row r="123" spans="2:26" x14ac:dyDescent="0.25">
      <c r="B123">
        <v>2431</v>
      </c>
      <c r="C123" t="s">
        <v>96</v>
      </c>
      <c r="E123">
        <v>4</v>
      </c>
      <c r="O123">
        <v>21</v>
      </c>
      <c r="U123">
        <v>50</v>
      </c>
    </row>
    <row r="124" spans="2:26" x14ac:dyDescent="0.25">
      <c r="B124">
        <v>2441</v>
      </c>
      <c r="C124" t="s">
        <v>97</v>
      </c>
      <c r="E124">
        <v>5</v>
      </c>
      <c r="O124">
        <v>48</v>
      </c>
      <c r="U124">
        <v>70</v>
      </c>
    </row>
    <row r="125" spans="2:26" x14ac:dyDescent="0.25">
      <c r="B125">
        <v>2451</v>
      </c>
      <c r="C125" t="s">
        <v>98</v>
      </c>
      <c r="E125">
        <v>6</v>
      </c>
      <c r="O125">
        <v>72</v>
      </c>
      <c r="U125">
        <v>100</v>
      </c>
    </row>
    <row r="126" spans="2:26" x14ac:dyDescent="0.25">
      <c r="B126">
        <v>2461</v>
      </c>
      <c r="C126" t="s">
        <v>99</v>
      </c>
      <c r="E126">
        <v>7</v>
      </c>
      <c r="O126">
        <v>100</v>
      </c>
      <c r="U126">
        <v>150</v>
      </c>
    </row>
    <row r="127" spans="2:26" x14ac:dyDescent="0.25">
      <c r="B127">
        <v>2471</v>
      </c>
      <c r="C127" t="s">
        <v>100</v>
      </c>
      <c r="E127">
        <v>8</v>
      </c>
      <c r="O127">
        <v>200</v>
      </c>
      <c r="U127">
        <v>250</v>
      </c>
    </row>
    <row r="128" spans="2:26" x14ac:dyDescent="0.25">
      <c r="B128">
        <v>2481</v>
      </c>
      <c r="C128" t="s">
        <v>101</v>
      </c>
      <c r="E128">
        <v>9</v>
      </c>
      <c r="O128">
        <v>400</v>
      </c>
      <c r="U128">
        <v>450</v>
      </c>
    </row>
    <row r="129" spans="2:26" x14ac:dyDescent="0.25">
      <c r="B129">
        <v>2491</v>
      </c>
      <c r="C129" t="s">
        <v>102</v>
      </c>
      <c r="E129">
        <v>10</v>
      </c>
      <c r="O129">
        <v>1500</v>
      </c>
      <c r="U129">
        <v>1000</v>
      </c>
    </row>
    <row r="131" spans="2:26" x14ac:dyDescent="0.25">
      <c r="B131">
        <v>2501</v>
      </c>
      <c r="C131" t="s">
        <v>794</v>
      </c>
      <c r="D131" t="s">
        <v>23</v>
      </c>
      <c r="O131">
        <v>1</v>
      </c>
      <c r="U131">
        <v>10</v>
      </c>
      <c r="Z131" t="s">
        <v>1213</v>
      </c>
    </row>
    <row r="132" spans="2:26" x14ac:dyDescent="0.25">
      <c r="B132">
        <v>2502</v>
      </c>
      <c r="C132" t="s">
        <v>165</v>
      </c>
      <c r="N132">
        <v>0.04</v>
      </c>
      <c r="U132">
        <v>10</v>
      </c>
      <c r="Z132" t="s">
        <v>1121</v>
      </c>
    </row>
    <row r="133" spans="2:26" x14ac:dyDescent="0.25">
      <c r="B133">
        <v>2503</v>
      </c>
      <c r="C133" t="s">
        <v>166</v>
      </c>
      <c r="N133">
        <v>0.02</v>
      </c>
      <c r="U133">
        <v>10</v>
      </c>
      <c r="Z133" t="s">
        <v>1121</v>
      </c>
    </row>
    <row r="134" spans="2:26" x14ac:dyDescent="0.25">
      <c r="B134">
        <v>2504</v>
      </c>
      <c r="C134" t="s">
        <v>167</v>
      </c>
      <c r="N134">
        <v>0.04</v>
      </c>
      <c r="O134">
        <v>1</v>
      </c>
      <c r="U134">
        <v>15</v>
      </c>
      <c r="Z134" t="s">
        <v>1216</v>
      </c>
    </row>
    <row r="135" spans="2:26" x14ac:dyDescent="0.25">
      <c r="B135">
        <v>2511</v>
      </c>
      <c r="C135" t="s">
        <v>795</v>
      </c>
      <c r="E135">
        <v>2</v>
      </c>
      <c r="O135">
        <v>2</v>
      </c>
      <c r="U135">
        <v>20</v>
      </c>
      <c r="Z135" t="s">
        <v>1213</v>
      </c>
    </row>
    <row r="136" spans="2:26" x14ac:dyDescent="0.25">
      <c r="B136">
        <v>2512</v>
      </c>
      <c r="C136" t="s">
        <v>175</v>
      </c>
      <c r="E136">
        <v>2</v>
      </c>
      <c r="K136">
        <v>3</v>
      </c>
      <c r="N136">
        <v>0.05</v>
      </c>
      <c r="O136">
        <v>2</v>
      </c>
      <c r="U136">
        <v>35</v>
      </c>
      <c r="Z136" t="s">
        <v>1214</v>
      </c>
    </row>
    <row r="137" spans="2:26" x14ac:dyDescent="0.25">
      <c r="B137">
        <v>2513</v>
      </c>
      <c r="C137" t="s">
        <v>296</v>
      </c>
      <c r="N137">
        <v>0.04</v>
      </c>
      <c r="U137">
        <v>15</v>
      </c>
      <c r="Z137" t="s">
        <v>1215</v>
      </c>
    </row>
    <row r="138" spans="2:26" x14ac:dyDescent="0.25">
      <c r="B138">
        <v>2521</v>
      </c>
      <c r="C138" t="s">
        <v>796</v>
      </c>
      <c r="E138">
        <v>3</v>
      </c>
      <c r="O138">
        <v>14</v>
      </c>
      <c r="U138">
        <v>30</v>
      </c>
    </row>
    <row r="139" spans="2:26" x14ac:dyDescent="0.25">
      <c r="B139">
        <v>2531</v>
      </c>
      <c r="C139" t="s">
        <v>797</v>
      </c>
      <c r="E139">
        <v>4</v>
      </c>
      <c r="O139">
        <v>21</v>
      </c>
      <c r="U139">
        <v>50</v>
      </c>
    </row>
    <row r="140" spans="2:26" x14ac:dyDescent="0.25">
      <c r="B140">
        <v>2541</v>
      </c>
      <c r="C140" t="s">
        <v>799</v>
      </c>
      <c r="E140">
        <v>5</v>
      </c>
      <c r="O140">
        <v>48</v>
      </c>
      <c r="U140">
        <v>70</v>
      </c>
    </row>
    <row r="141" spans="2:26" x14ac:dyDescent="0.25">
      <c r="B141">
        <v>2551</v>
      </c>
      <c r="C141" t="s">
        <v>798</v>
      </c>
      <c r="E141">
        <v>6</v>
      </c>
      <c r="O141">
        <v>72</v>
      </c>
      <c r="U141">
        <v>100</v>
      </c>
    </row>
    <row r="142" spans="2:26" x14ac:dyDescent="0.25">
      <c r="B142">
        <v>2561</v>
      </c>
      <c r="C142" t="s">
        <v>800</v>
      </c>
      <c r="E142">
        <v>7</v>
      </c>
      <c r="O142">
        <v>100</v>
      </c>
      <c r="U142">
        <v>150</v>
      </c>
    </row>
    <row r="143" spans="2:26" x14ac:dyDescent="0.25">
      <c r="B143">
        <v>2571</v>
      </c>
      <c r="C143" t="s">
        <v>801</v>
      </c>
      <c r="E143">
        <v>8</v>
      </c>
      <c r="O143">
        <v>200</v>
      </c>
      <c r="U143">
        <v>250</v>
      </c>
    </row>
    <row r="144" spans="2:26" x14ac:dyDescent="0.25">
      <c r="B144">
        <v>2581</v>
      </c>
      <c r="C144" t="s">
        <v>803</v>
      </c>
      <c r="E144">
        <v>9</v>
      </c>
      <c r="O144">
        <v>400</v>
      </c>
      <c r="U144">
        <v>450</v>
      </c>
    </row>
    <row r="145" spans="2:26" x14ac:dyDescent="0.25">
      <c r="B145">
        <v>2591</v>
      </c>
      <c r="C145" t="s">
        <v>802</v>
      </c>
      <c r="E145">
        <v>10</v>
      </c>
      <c r="O145">
        <v>1500</v>
      </c>
      <c r="U145">
        <v>1000</v>
      </c>
    </row>
    <row r="147" spans="2:26" x14ac:dyDescent="0.25">
      <c r="B147">
        <v>2601</v>
      </c>
      <c r="C147" t="s">
        <v>103</v>
      </c>
      <c r="D147" t="s">
        <v>24</v>
      </c>
      <c r="O147">
        <v>1</v>
      </c>
      <c r="U147">
        <v>10</v>
      </c>
      <c r="Z147" t="s">
        <v>1213</v>
      </c>
    </row>
    <row r="148" spans="2:26" x14ac:dyDescent="0.25">
      <c r="B148">
        <v>2602</v>
      </c>
      <c r="C148" t="s">
        <v>168</v>
      </c>
      <c r="N148">
        <v>0.02</v>
      </c>
      <c r="U148">
        <v>10</v>
      </c>
      <c r="Z148" t="s">
        <v>1121</v>
      </c>
    </row>
    <row r="149" spans="2:26" x14ac:dyDescent="0.25">
      <c r="B149">
        <v>2603</v>
      </c>
      <c r="C149" t="s">
        <v>170</v>
      </c>
      <c r="N149">
        <v>0.06</v>
      </c>
      <c r="U149">
        <v>8</v>
      </c>
      <c r="Z149" t="s">
        <v>1121</v>
      </c>
    </row>
    <row r="150" spans="2:26" x14ac:dyDescent="0.25">
      <c r="B150">
        <v>2604</v>
      </c>
      <c r="C150" t="s">
        <v>169</v>
      </c>
      <c r="N150">
        <v>0.08</v>
      </c>
      <c r="O150">
        <v>1</v>
      </c>
      <c r="U150">
        <v>15</v>
      </c>
      <c r="Z150" t="s">
        <v>1121</v>
      </c>
    </row>
    <row r="151" spans="2:26" x14ac:dyDescent="0.25">
      <c r="B151">
        <v>2611</v>
      </c>
      <c r="C151" t="s">
        <v>104</v>
      </c>
      <c r="E151">
        <v>2</v>
      </c>
      <c r="O151">
        <v>2</v>
      </c>
      <c r="U151">
        <v>20</v>
      </c>
      <c r="Z151" t="s">
        <v>1213</v>
      </c>
    </row>
    <row r="152" spans="2:26" x14ac:dyDescent="0.25">
      <c r="B152">
        <v>2621</v>
      </c>
      <c r="C152" t="s">
        <v>105</v>
      </c>
      <c r="E152">
        <v>3</v>
      </c>
      <c r="O152">
        <v>14</v>
      </c>
      <c r="U152">
        <v>30</v>
      </c>
    </row>
    <row r="153" spans="2:26" x14ac:dyDescent="0.25">
      <c r="B153">
        <v>2631</v>
      </c>
      <c r="C153" t="s">
        <v>106</v>
      </c>
      <c r="E153">
        <v>4</v>
      </c>
      <c r="O153">
        <v>21</v>
      </c>
      <c r="U153">
        <v>50</v>
      </c>
    </row>
    <row r="154" spans="2:26" x14ac:dyDescent="0.25">
      <c r="B154">
        <v>2641</v>
      </c>
      <c r="C154" t="s">
        <v>734</v>
      </c>
      <c r="E154">
        <v>5</v>
      </c>
      <c r="O154">
        <v>48</v>
      </c>
      <c r="U154">
        <v>70</v>
      </c>
    </row>
    <row r="155" spans="2:26" x14ac:dyDescent="0.25">
      <c r="B155">
        <v>2651</v>
      </c>
      <c r="C155" t="s">
        <v>107</v>
      </c>
      <c r="E155">
        <v>6</v>
      </c>
      <c r="O155">
        <v>72</v>
      </c>
      <c r="U155">
        <v>100</v>
      </c>
    </row>
    <row r="156" spans="2:26" x14ac:dyDescent="0.25">
      <c r="B156">
        <v>2661</v>
      </c>
      <c r="C156" t="s">
        <v>108</v>
      </c>
      <c r="E156">
        <v>7</v>
      </c>
      <c r="O156">
        <v>100</v>
      </c>
      <c r="U156">
        <v>150</v>
      </c>
    </row>
    <row r="157" spans="2:26" x14ac:dyDescent="0.25">
      <c r="B157">
        <v>2671</v>
      </c>
      <c r="C157" t="s">
        <v>109</v>
      </c>
      <c r="E157">
        <v>8</v>
      </c>
      <c r="O157">
        <v>200</v>
      </c>
      <c r="U157">
        <v>250</v>
      </c>
    </row>
    <row r="158" spans="2:26" x14ac:dyDescent="0.25">
      <c r="B158">
        <v>2681</v>
      </c>
      <c r="C158" t="s">
        <v>110</v>
      </c>
      <c r="E158">
        <v>9</v>
      </c>
      <c r="O158">
        <v>400</v>
      </c>
      <c r="U158">
        <v>450</v>
      </c>
    </row>
    <row r="159" spans="2:26" x14ac:dyDescent="0.25">
      <c r="B159">
        <v>2691</v>
      </c>
      <c r="C159" t="s">
        <v>111</v>
      </c>
      <c r="E159">
        <v>10</v>
      </c>
      <c r="O159">
        <v>1500</v>
      </c>
      <c r="U159">
        <v>1000</v>
      </c>
    </row>
    <row r="161" spans="2:26" x14ac:dyDescent="0.25">
      <c r="B161">
        <v>2701</v>
      </c>
      <c r="C161" t="s">
        <v>112</v>
      </c>
      <c r="D161" t="s">
        <v>25</v>
      </c>
      <c r="O161">
        <v>1</v>
      </c>
      <c r="U161">
        <v>10</v>
      </c>
      <c r="Z161" t="s">
        <v>1213</v>
      </c>
    </row>
    <row r="162" spans="2:26" x14ac:dyDescent="0.25">
      <c r="B162">
        <v>2702</v>
      </c>
      <c r="C162" t="s">
        <v>171</v>
      </c>
      <c r="U162">
        <v>8</v>
      </c>
      <c r="Z162" t="s">
        <v>1121</v>
      </c>
    </row>
    <row r="163" spans="2:26" x14ac:dyDescent="0.25">
      <c r="B163">
        <v>2703</v>
      </c>
      <c r="C163" t="s">
        <v>172</v>
      </c>
      <c r="S163">
        <v>0.2</v>
      </c>
      <c r="U163">
        <v>12</v>
      </c>
      <c r="Z163" t="s">
        <v>1121</v>
      </c>
    </row>
    <row r="164" spans="2:26" x14ac:dyDescent="0.25">
      <c r="B164">
        <v>2704</v>
      </c>
      <c r="C164" t="s">
        <v>173</v>
      </c>
      <c r="O164">
        <v>1</v>
      </c>
      <c r="S164">
        <v>0.4</v>
      </c>
      <c r="U164">
        <v>18</v>
      </c>
      <c r="Z164" t="s">
        <v>1217</v>
      </c>
    </row>
    <row r="165" spans="2:26" x14ac:dyDescent="0.25">
      <c r="B165">
        <v>2705</v>
      </c>
      <c r="C165" t="s">
        <v>297</v>
      </c>
      <c r="O165">
        <v>2</v>
      </c>
      <c r="S165">
        <v>0.4</v>
      </c>
      <c r="U165">
        <v>25</v>
      </c>
      <c r="Z165" t="s">
        <v>1218</v>
      </c>
    </row>
    <row r="166" spans="2:26" x14ac:dyDescent="0.25">
      <c r="B166">
        <v>2711</v>
      </c>
      <c r="C166" t="s">
        <v>113</v>
      </c>
      <c r="E166">
        <v>2</v>
      </c>
      <c r="O166">
        <v>2</v>
      </c>
      <c r="U166">
        <v>20</v>
      </c>
      <c r="Z166" t="s">
        <v>1213</v>
      </c>
    </row>
    <row r="167" spans="2:26" x14ac:dyDescent="0.25">
      <c r="B167">
        <v>2712</v>
      </c>
      <c r="C167" t="s">
        <v>174</v>
      </c>
      <c r="E167">
        <v>2</v>
      </c>
      <c r="O167">
        <v>1</v>
      </c>
      <c r="S167">
        <v>0.6</v>
      </c>
      <c r="U167">
        <v>40</v>
      </c>
      <c r="Z167" t="s">
        <v>1219</v>
      </c>
    </row>
    <row r="168" spans="2:26" x14ac:dyDescent="0.25">
      <c r="B168">
        <v>2713</v>
      </c>
      <c r="C168" t="s">
        <v>298</v>
      </c>
      <c r="E168">
        <v>2</v>
      </c>
      <c r="L168" s="4">
        <v>1</v>
      </c>
      <c r="O168">
        <v>3</v>
      </c>
      <c r="S168">
        <v>0.4</v>
      </c>
      <c r="U168">
        <v>60</v>
      </c>
      <c r="Z168" t="s">
        <v>1221</v>
      </c>
    </row>
    <row r="169" spans="2:26" x14ac:dyDescent="0.25">
      <c r="B169">
        <v>2714</v>
      </c>
      <c r="C169" t="s">
        <v>299</v>
      </c>
      <c r="E169">
        <v>2</v>
      </c>
      <c r="O169">
        <v>2</v>
      </c>
      <c r="S169">
        <v>0.6</v>
      </c>
      <c r="U169">
        <v>60</v>
      </c>
      <c r="Z169" t="s">
        <v>1220</v>
      </c>
    </row>
    <row r="170" spans="2:26" x14ac:dyDescent="0.25">
      <c r="B170">
        <v>2721</v>
      </c>
      <c r="C170" t="s">
        <v>114</v>
      </c>
      <c r="E170">
        <v>3</v>
      </c>
      <c r="O170">
        <v>14</v>
      </c>
      <c r="U170">
        <v>30</v>
      </c>
    </row>
    <row r="171" spans="2:26" x14ac:dyDescent="0.25">
      <c r="B171">
        <v>2731</v>
      </c>
      <c r="C171" t="s">
        <v>115</v>
      </c>
      <c r="E171">
        <v>4</v>
      </c>
      <c r="O171">
        <v>21</v>
      </c>
      <c r="U171">
        <v>50</v>
      </c>
    </row>
    <row r="172" spans="2:26" x14ac:dyDescent="0.25">
      <c r="B172">
        <v>2741</v>
      </c>
      <c r="C172" t="s">
        <v>116</v>
      </c>
      <c r="E172">
        <v>5</v>
      </c>
      <c r="O172">
        <v>48</v>
      </c>
      <c r="U172">
        <v>70</v>
      </c>
    </row>
    <row r="173" spans="2:26" x14ac:dyDescent="0.25">
      <c r="B173">
        <v>2751</v>
      </c>
      <c r="C173" t="s">
        <v>117</v>
      </c>
      <c r="E173">
        <v>6</v>
      </c>
      <c r="O173">
        <v>72</v>
      </c>
      <c r="U173">
        <v>100</v>
      </c>
    </row>
    <row r="174" spans="2:26" x14ac:dyDescent="0.25">
      <c r="B174">
        <v>2761</v>
      </c>
      <c r="C174" t="s">
        <v>118</v>
      </c>
      <c r="E174">
        <v>7</v>
      </c>
      <c r="O174">
        <v>100</v>
      </c>
      <c r="U174">
        <v>150</v>
      </c>
    </row>
    <row r="175" spans="2:26" x14ac:dyDescent="0.25">
      <c r="B175">
        <v>2771</v>
      </c>
      <c r="C175" t="s">
        <v>119</v>
      </c>
      <c r="E175">
        <v>8</v>
      </c>
      <c r="O175">
        <v>200</v>
      </c>
      <c r="U175">
        <v>250</v>
      </c>
    </row>
    <row r="176" spans="2:26" x14ac:dyDescent="0.25">
      <c r="B176">
        <v>2781</v>
      </c>
      <c r="C176" t="s">
        <v>120</v>
      </c>
      <c r="E176">
        <v>9</v>
      </c>
      <c r="O176">
        <v>400</v>
      </c>
      <c r="U176">
        <v>450</v>
      </c>
    </row>
    <row r="177" spans="2:26" x14ac:dyDescent="0.25">
      <c r="B177">
        <v>2791</v>
      </c>
      <c r="C177" t="s">
        <v>121</v>
      </c>
      <c r="E177">
        <v>10</v>
      </c>
      <c r="O177">
        <v>1500</v>
      </c>
      <c r="U177">
        <v>1000</v>
      </c>
    </row>
    <row r="179" spans="2:26" x14ac:dyDescent="0.25">
      <c r="B179">
        <v>2801</v>
      </c>
      <c r="C179" t="s">
        <v>763</v>
      </c>
      <c r="D179" t="s">
        <v>26</v>
      </c>
    </row>
    <row r="180" spans="2:26" x14ac:dyDescent="0.25">
      <c r="B180">
        <v>2802</v>
      </c>
      <c r="C180" t="s">
        <v>764</v>
      </c>
    </row>
    <row r="181" spans="2:26" x14ac:dyDescent="0.25">
      <c r="B181">
        <v>2803</v>
      </c>
      <c r="C181" t="s">
        <v>765</v>
      </c>
    </row>
    <row r="182" spans="2:26" x14ac:dyDescent="0.25">
      <c r="B182">
        <v>2804</v>
      </c>
      <c r="C182" t="s">
        <v>757</v>
      </c>
    </row>
    <row r="183" spans="2:26" x14ac:dyDescent="0.25">
      <c r="B183">
        <v>2805</v>
      </c>
      <c r="C183" t="s">
        <v>737</v>
      </c>
      <c r="Z183" t="s">
        <v>1121</v>
      </c>
    </row>
    <row r="184" spans="2:26" x14ac:dyDescent="0.25">
      <c r="B184">
        <v>2806</v>
      </c>
      <c r="C184" t="s">
        <v>294</v>
      </c>
      <c r="Z184" t="s">
        <v>1246</v>
      </c>
    </row>
    <row r="185" spans="2:26" x14ac:dyDescent="0.25">
      <c r="B185">
        <v>2807</v>
      </c>
      <c r="C185" t="s">
        <v>991</v>
      </c>
      <c r="Z185" t="s">
        <v>1124</v>
      </c>
    </row>
    <row r="186" spans="2:26" x14ac:dyDescent="0.25">
      <c r="B186">
        <v>2808</v>
      </c>
      <c r="C186" t="s">
        <v>1058</v>
      </c>
      <c r="Z186" t="s">
        <v>1222</v>
      </c>
    </row>
    <row r="187" spans="2:26" x14ac:dyDescent="0.25">
      <c r="B187">
        <v>2809</v>
      </c>
      <c r="C187" t="s">
        <v>1060</v>
      </c>
      <c r="Z187" t="s">
        <v>1121</v>
      </c>
    </row>
    <row r="188" spans="2:26" x14ac:dyDescent="0.25">
      <c r="B188">
        <v>2810</v>
      </c>
      <c r="C188" t="s">
        <v>1061</v>
      </c>
      <c r="Z188" t="s">
        <v>1223</v>
      </c>
    </row>
    <row r="189" spans="2:26" x14ac:dyDescent="0.25">
      <c r="B189">
        <v>2811</v>
      </c>
      <c r="C189" t="s">
        <v>766</v>
      </c>
      <c r="E189">
        <v>2</v>
      </c>
    </row>
    <row r="190" spans="2:26" x14ac:dyDescent="0.25">
      <c r="B190">
        <v>2812</v>
      </c>
      <c r="C190" t="s">
        <v>767</v>
      </c>
    </row>
    <row r="191" spans="2:26" x14ac:dyDescent="0.25">
      <c r="B191">
        <v>2813</v>
      </c>
      <c r="C191" t="s">
        <v>768</v>
      </c>
    </row>
    <row r="192" spans="2:26" x14ac:dyDescent="0.25">
      <c r="B192">
        <v>2814</v>
      </c>
      <c r="C192" t="s">
        <v>791</v>
      </c>
    </row>
    <row r="193" spans="2:26" x14ac:dyDescent="0.25">
      <c r="B193">
        <v>2815</v>
      </c>
      <c r="C193" t="s">
        <v>295</v>
      </c>
    </row>
    <row r="194" spans="2:26" x14ac:dyDescent="0.25">
      <c r="B194">
        <v>2816</v>
      </c>
      <c r="C194" t="s">
        <v>1120</v>
      </c>
      <c r="L194" s="4">
        <v>2.4</v>
      </c>
      <c r="N194">
        <v>0.6</v>
      </c>
      <c r="S194">
        <v>-0.8</v>
      </c>
    </row>
    <row r="195" spans="2:26" x14ac:dyDescent="0.25">
      <c r="B195">
        <v>2817</v>
      </c>
      <c r="C195" t="s">
        <v>1150</v>
      </c>
      <c r="L195" s="4">
        <v>2.8</v>
      </c>
      <c r="N195">
        <v>0.4</v>
      </c>
    </row>
    <row r="196" spans="2:26" x14ac:dyDescent="0.25">
      <c r="B196">
        <v>2818</v>
      </c>
      <c r="C196" t="s">
        <v>1156</v>
      </c>
      <c r="L196" s="4">
        <v>0.5</v>
      </c>
      <c r="N196">
        <v>0.02</v>
      </c>
    </row>
    <row r="197" spans="2:26" x14ac:dyDescent="0.25">
      <c r="B197">
        <v>2821</v>
      </c>
      <c r="C197" t="s">
        <v>769</v>
      </c>
      <c r="E197">
        <v>3</v>
      </c>
    </row>
    <row r="198" spans="2:26" x14ac:dyDescent="0.25">
      <c r="B198">
        <v>2822</v>
      </c>
      <c r="C198" t="s">
        <v>770</v>
      </c>
    </row>
    <row r="199" spans="2:26" x14ac:dyDescent="0.25">
      <c r="B199">
        <v>2823</v>
      </c>
      <c r="C199" t="s">
        <v>772</v>
      </c>
    </row>
    <row r="200" spans="2:26" x14ac:dyDescent="0.25">
      <c r="B200">
        <v>2834</v>
      </c>
      <c r="C200" t="s">
        <v>771</v>
      </c>
    </row>
    <row r="201" spans="2:26" x14ac:dyDescent="0.25">
      <c r="B201">
        <v>2825</v>
      </c>
      <c r="C201" t="s">
        <v>534</v>
      </c>
      <c r="Z201" t="s">
        <v>197</v>
      </c>
    </row>
    <row r="202" spans="2:26" x14ac:dyDescent="0.25">
      <c r="B202">
        <v>2831</v>
      </c>
      <c r="C202" t="s">
        <v>773</v>
      </c>
      <c r="E202">
        <v>4</v>
      </c>
    </row>
    <row r="203" spans="2:26" x14ac:dyDescent="0.25">
      <c r="B203">
        <v>2832</v>
      </c>
      <c r="C203" t="s">
        <v>774</v>
      </c>
    </row>
    <row r="204" spans="2:26" x14ac:dyDescent="0.25">
      <c r="B204">
        <v>2833</v>
      </c>
      <c r="C204" t="s">
        <v>1187</v>
      </c>
    </row>
    <row r="205" spans="2:26" x14ac:dyDescent="0.25">
      <c r="B205">
        <v>2834</v>
      </c>
      <c r="C205" t="s">
        <v>1188</v>
      </c>
    </row>
    <row r="206" spans="2:26" x14ac:dyDescent="0.25">
      <c r="B206">
        <v>2841</v>
      </c>
      <c r="C206" t="s">
        <v>776</v>
      </c>
      <c r="E206">
        <v>5</v>
      </c>
    </row>
    <row r="207" spans="2:26" x14ac:dyDescent="0.25">
      <c r="B207">
        <v>2842</v>
      </c>
      <c r="C207" t="s">
        <v>775</v>
      </c>
    </row>
    <row r="208" spans="2:26" x14ac:dyDescent="0.25">
      <c r="B208">
        <v>2843</v>
      </c>
      <c r="C208" t="s">
        <v>1189</v>
      </c>
      <c r="L208" s="4">
        <v>12</v>
      </c>
      <c r="N208">
        <v>0.4</v>
      </c>
    </row>
    <row r="209" spans="2:5" x14ac:dyDescent="0.25">
      <c r="B209">
        <v>2851</v>
      </c>
      <c r="C209" t="s">
        <v>777</v>
      </c>
      <c r="E209">
        <v>6</v>
      </c>
    </row>
    <row r="210" spans="2:5" x14ac:dyDescent="0.25">
      <c r="B210">
        <v>2852</v>
      </c>
      <c r="C210" t="s">
        <v>783</v>
      </c>
    </row>
    <row r="211" spans="2:5" x14ac:dyDescent="0.25">
      <c r="B211">
        <v>2853</v>
      </c>
      <c r="C211" t="s">
        <v>778</v>
      </c>
    </row>
    <row r="212" spans="2:5" x14ac:dyDescent="0.25">
      <c r="B212">
        <v>2861</v>
      </c>
      <c r="C212" t="s">
        <v>779</v>
      </c>
      <c r="E212">
        <v>7</v>
      </c>
    </row>
    <row r="213" spans="2:5" x14ac:dyDescent="0.25">
      <c r="B213">
        <v>2862</v>
      </c>
      <c r="C213" t="s">
        <v>784</v>
      </c>
    </row>
    <row r="214" spans="2:5" x14ac:dyDescent="0.25">
      <c r="B214">
        <v>2863</v>
      </c>
      <c r="C214" t="s">
        <v>785</v>
      </c>
    </row>
    <row r="215" spans="2:5" x14ac:dyDescent="0.25">
      <c r="B215">
        <v>2864</v>
      </c>
      <c r="C215" t="s">
        <v>293</v>
      </c>
    </row>
    <row r="216" spans="2:5" x14ac:dyDescent="0.25">
      <c r="B216">
        <v>2871</v>
      </c>
      <c r="C216" t="s">
        <v>780</v>
      </c>
      <c r="E216">
        <v>8</v>
      </c>
    </row>
    <row r="217" spans="2:5" x14ac:dyDescent="0.25">
      <c r="B217">
        <v>2872</v>
      </c>
      <c r="C217" t="s">
        <v>788</v>
      </c>
    </row>
    <row r="218" spans="2:5" x14ac:dyDescent="0.25">
      <c r="B218">
        <v>2873</v>
      </c>
      <c r="C218" t="s">
        <v>792</v>
      </c>
    </row>
    <row r="219" spans="2:5" x14ac:dyDescent="0.25">
      <c r="B219">
        <v>2881</v>
      </c>
      <c r="C219" t="s">
        <v>781</v>
      </c>
      <c r="E219">
        <v>9</v>
      </c>
    </row>
    <row r="220" spans="2:5" x14ac:dyDescent="0.25">
      <c r="B220">
        <v>2882</v>
      </c>
      <c r="C220" t="s">
        <v>790</v>
      </c>
    </row>
    <row r="221" spans="2:5" x14ac:dyDescent="0.25">
      <c r="B221">
        <v>2883</v>
      </c>
      <c r="C221" t="s">
        <v>793</v>
      </c>
    </row>
    <row r="222" spans="2:5" x14ac:dyDescent="0.25">
      <c r="B222">
        <v>2891</v>
      </c>
      <c r="C222" t="s">
        <v>782</v>
      </c>
      <c r="E222">
        <v>10</v>
      </c>
    </row>
    <row r="223" spans="2:5" x14ac:dyDescent="0.25">
      <c r="B223">
        <v>2892</v>
      </c>
      <c r="C223" t="s">
        <v>131</v>
      </c>
    </row>
    <row r="225" spans="2:26" x14ac:dyDescent="0.25">
      <c r="B225">
        <v>2901</v>
      </c>
      <c r="C225" t="s">
        <v>247</v>
      </c>
      <c r="D225" t="s">
        <v>247</v>
      </c>
      <c r="X225" t="s">
        <v>250</v>
      </c>
      <c r="Z225" t="s">
        <v>1224</v>
      </c>
    </row>
    <row r="226" spans="2:26" x14ac:dyDescent="0.25">
      <c r="B226">
        <v>2902</v>
      </c>
      <c r="C226" t="s">
        <v>249</v>
      </c>
      <c r="E226">
        <v>2</v>
      </c>
      <c r="X226" t="s">
        <v>251</v>
      </c>
      <c r="Z226" t="s">
        <v>1224</v>
      </c>
    </row>
    <row r="227" spans="2:26" x14ac:dyDescent="0.25">
      <c r="B227">
        <v>2903</v>
      </c>
      <c r="C227" t="s">
        <v>248</v>
      </c>
      <c r="E227">
        <v>3</v>
      </c>
      <c r="X227" t="s">
        <v>252</v>
      </c>
      <c r="Z227" t="s">
        <v>1224</v>
      </c>
    </row>
    <row r="228" spans="2:26" x14ac:dyDescent="0.25">
      <c r="B228">
        <v>2904</v>
      </c>
      <c r="C228" t="s">
        <v>1289</v>
      </c>
      <c r="V228">
        <v>8</v>
      </c>
      <c r="X228" t="s">
        <v>1291</v>
      </c>
    </row>
    <row r="229" spans="2:26" x14ac:dyDescent="0.25">
      <c r="B229">
        <v>2905</v>
      </c>
      <c r="C229" t="s">
        <v>1290</v>
      </c>
      <c r="V229">
        <v>24</v>
      </c>
      <c r="X229" t="s">
        <v>1291</v>
      </c>
    </row>
    <row r="230" spans="2:26" x14ac:dyDescent="0.25">
      <c r="B230">
        <v>2906</v>
      </c>
      <c r="C230" t="s">
        <v>1334</v>
      </c>
      <c r="E230">
        <v>3</v>
      </c>
    </row>
    <row r="231" spans="2:26" x14ac:dyDescent="0.25">
      <c r="B231">
        <v>2911</v>
      </c>
      <c r="C231" t="s">
        <v>254</v>
      </c>
      <c r="D231" t="s">
        <v>253</v>
      </c>
      <c r="H231" s="6"/>
      <c r="L231" s="4">
        <v>0.6</v>
      </c>
      <c r="U231">
        <v>6</v>
      </c>
      <c r="Z231" t="s">
        <v>1121</v>
      </c>
    </row>
    <row r="232" spans="2:26" x14ac:dyDescent="0.25">
      <c r="B232">
        <v>2912</v>
      </c>
      <c r="C232" t="s">
        <v>255</v>
      </c>
      <c r="L232" s="4">
        <v>0.6</v>
      </c>
      <c r="U232">
        <v>6</v>
      </c>
      <c r="Z232" t="s">
        <v>1121</v>
      </c>
    </row>
    <row r="233" spans="2:26" x14ac:dyDescent="0.25">
      <c r="B233">
        <v>2913</v>
      </c>
      <c r="C233" t="s">
        <v>256</v>
      </c>
      <c r="Z233" t="s">
        <v>1121</v>
      </c>
    </row>
    <row r="234" spans="2:26" x14ac:dyDescent="0.25">
      <c r="B234">
        <v>2914</v>
      </c>
      <c r="C234" t="s">
        <v>257</v>
      </c>
      <c r="Z234" t="s">
        <v>1225</v>
      </c>
    </row>
    <row r="235" spans="2:26" x14ac:dyDescent="0.25">
      <c r="B235">
        <v>2915</v>
      </c>
      <c r="C235" t="s">
        <v>258</v>
      </c>
      <c r="L235" s="4">
        <v>0.6</v>
      </c>
      <c r="U235">
        <v>15</v>
      </c>
      <c r="Z235" t="s">
        <v>1225</v>
      </c>
    </row>
    <row r="236" spans="2:26" x14ac:dyDescent="0.25">
      <c r="B236">
        <v>2916</v>
      </c>
      <c r="C236" t="s">
        <v>284</v>
      </c>
      <c r="Z236" t="s">
        <v>1121</v>
      </c>
    </row>
    <row r="237" spans="2:26" x14ac:dyDescent="0.25">
      <c r="B237">
        <v>2917</v>
      </c>
      <c r="C237" t="s">
        <v>733</v>
      </c>
      <c r="Z237" t="s">
        <v>1121</v>
      </c>
    </row>
    <row r="238" spans="2:26" x14ac:dyDescent="0.25">
      <c r="B238">
        <v>2918</v>
      </c>
      <c r="C238" t="s">
        <v>1042</v>
      </c>
      <c r="L238" s="4">
        <v>1.5</v>
      </c>
      <c r="U238">
        <v>12</v>
      </c>
      <c r="Z238" t="s">
        <v>1225</v>
      </c>
    </row>
    <row r="239" spans="2:26" x14ac:dyDescent="0.25">
      <c r="B239">
        <v>2921</v>
      </c>
      <c r="C239" t="s">
        <v>260</v>
      </c>
      <c r="D239" t="s">
        <v>259</v>
      </c>
      <c r="N239">
        <v>0.04</v>
      </c>
      <c r="X239" t="s">
        <v>264</v>
      </c>
      <c r="Z239" t="s">
        <v>1225</v>
      </c>
    </row>
    <row r="240" spans="2:26" x14ac:dyDescent="0.25">
      <c r="B240">
        <v>2922</v>
      </c>
      <c r="C240" t="s">
        <v>261</v>
      </c>
      <c r="N240">
        <v>0.04</v>
      </c>
      <c r="X240" t="s">
        <v>265</v>
      </c>
      <c r="Z240" t="s">
        <v>1235</v>
      </c>
    </row>
    <row r="241" spans="2:26" x14ac:dyDescent="0.25">
      <c r="B241">
        <v>2923</v>
      </c>
      <c r="C241" t="s">
        <v>262</v>
      </c>
      <c r="N241">
        <v>0.04</v>
      </c>
      <c r="X241" t="s">
        <v>263</v>
      </c>
      <c r="Z241" t="s">
        <v>1136</v>
      </c>
    </row>
    <row r="242" spans="2:26" x14ac:dyDescent="0.25">
      <c r="B242">
        <v>2924</v>
      </c>
      <c r="C242" t="s">
        <v>285</v>
      </c>
      <c r="L242" s="4">
        <v>0.8</v>
      </c>
      <c r="N242">
        <v>2.5</v>
      </c>
      <c r="Q242">
        <v>6</v>
      </c>
      <c r="U242">
        <v>2</v>
      </c>
      <c r="X242" t="s">
        <v>292</v>
      </c>
      <c r="Z242" t="s">
        <v>1121</v>
      </c>
    </row>
    <row r="243" spans="2:26" x14ac:dyDescent="0.25">
      <c r="B243">
        <v>2925</v>
      </c>
      <c r="C243" t="s">
        <v>286</v>
      </c>
      <c r="X243" t="s">
        <v>289</v>
      </c>
      <c r="Z243" t="s">
        <v>1223</v>
      </c>
    </row>
    <row r="244" spans="2:26" x14ac:dyDescent="0.25">
      <c r="B244">
        <v>2926</v>
      </c>
      <c r="C244" t="s">
        <v>287</v>
      </c>
      <c r="E244">
        <v>2</v>
      </c>
      <c r="L244" s="4">
        <v>1</v>
      </c>
      <c r="N244">
        <v>0.02</v>
      </c>
      <c r="X244" t="s">
        <v>290</v>
      </c>
      <c r="Z244" t="s">
        <v>1218</v>
      </c>
    </row>
    <row r="245" spans="2:26" x14ac:dyDescent="0.25">
      <c r="B245">
        <v>2927</v>
      </c>
      <c r="C245" t="s">
        <v>288</v>
      </c>
      <c r="E245">
        <v>3</v>
      </c>
      <c r="L245" s="4">
        <v>2</v>
      </c>
      <c r="N245">
        <v>0.02</v>
      </c>
      <c r="X245" t="s">
        <v>291</v>
      </c>
      <c r="Z245" t="s">
        <v>1226</v>
      </c>
    </row>
    <row r="246" spans="2:26" x14ac:dyDescent="0.25">
      <c r="B246">
        <v>2928</v>
      </c>
      <c r="C246" t="s">
        <v>1031</v>
      </c>
      <c r="X246" t="s">
        <v>1034</v>
      </c>
      <c r="Z246" t="s">
        <v>1227</v>
      </c>
    </row>
    <row r="247" spans="2:26" x14ac:dyDescent="0.25">
      <c r="B247">
        <v>2929</v>
      </c>
      <c r="C247" t="s">
        <v>1332</v>
      </c>
      <c r="E247">
        <v>3</v>
      </c>
      <c r="X247" t="s">
        <v>1333</v>
      </c>
    </row>
    <row r="248" spans="2:26" x14ac:dyDescent="0.25">
      <c r="B248">
        <v>2931</v>
      </c>
      <c r="C248" t="s">
        <v>234</v>
      </c>
      <c r="D248" t="s">
        <v>273</v>
      </c>
      <c r="L248" s="4">
        <v>2</v>
      </c>
      <c r="N248">
        <v>2.5</v>
      </c>
      <c r="X248" t="s">
        <v>806</v>
      </c>
      <c r="Z248" t="s">
        <v>1121</v>
      </c>
    </row>
    <row r="249" spans="2:26" x14ac:dyDescent="0.25">
      <c r="B249">
        <v>2932</v>
      </c>
      <c r="C249" t="s">
        <v>274</v>
      </c>
      <c r="L249" s="4">
        <v>1</v>
      </c>
      <c r="N249">
        <v>2</v>
      </c>
      <c r="Q249">
        <v>4</v>
      </c>
    </row>
    <row r="250" spans="2:26" x14ac:dyDescent="0.25">
      <c r="B250">
        <v>2933</v>
      </c>
      <c r="C250" t="s">
        <v>277</v>
      </c>
      <c r="L250" s="4">
        <v>1</v>
      </c>
      <c r="N250">
        <v>2</v>
      </c>
      <c r="X250" t="s">
        <v>806</v>
      </c>
      <c r="Z250" t="s">
        <v>1121</v>
      </c>
    </row>
    <row r="251" spans="2:26" x14ac:dyDescent="0.25">
      <c r="B251">
        <v>2941</v>
      </c>
      <c r="C251" t="s">
        <v>368</v>
      </c>
      <c r="Z251" t="s">
        <v>1231</v>
      </c>
    </row>
    <row r="252" spans="2:26" x14ac:dyDescent="0.25">
      <c r="B252">
        <v>2942</v>
      </c>
      <c r="C252" t="s">
        <v>369</v>
      </c>
      <c r="E252">
        <v>2</v>
      </c>
    </row>
    <row r="253" spans="2:26" x14ac:dyDescent="0.25">
      <c r="B253">
        <v>2943</v>
      </c>
      <c r="C253" t="s">
        <v>370</v>
      </c>
      <c r="E253">
        <v>2</v>
      </c>
    </row>
    <row r="254" spans="2:26" x14ac:dyDescent="0.25">
      <c r="B254">
        <v>2944</v>
      </c>
      <c r="C254" t="s">
        <v>371</v>
      </c>
      <c r="E254">
        <v>2</v>
      </c>
      <c r="L254" s="4">
        <v>3</v>
      </c>
      <c r="N254">
        <v>3.5</v>
      </c>
    </row>
    <row r="255" spans="2:26" x14ac:dyDescent="0.25">
      <c r="B255">
        <v>2945</v>
      </c>
      <c r="C255" t="s">
        <v>372</v>
      </c>
      <c r="E255">
        <v>2</v>
      </c>
    </row>
    <row r="256" spans="2:26" x14ac:dyDescent="0.25">
      <c r="B256">
        <v>2946</v>
      </c>
      <c r="C256" t="s">
        <v>373</v>
      </c>
      <c r="E256">
        <v>2</v>
      </c>
    </row>
    <row r="257" spans="2:26" x14ac:dyDescent="0.25">
      <c r="B257">
        <v>2947</v>
      </c>
      <c r="C257" t="s">
        <v>374</v>
      </c>
      <c r="E257">
        <v>2</v>
      </c>
    </row>
    <row r="258" spans="2:26" x14ac:dyDescent="0.25">
      <c r="B258">
        <v>2948</v>
      </c>
      <c r="C258" t="s">
        <v>375</v>
      </c>
      <c r="E258">
        <v>2</v>
      </c>
      <c r="Z258" t="s">
        <v>1228</v>
      </c>
    </row>
    <row r="259" spans="2:26" x14ac:dyDescent="0.25">
      <c r="B259">
        <v>2961</v>
      </c>
      <c r="C259" t="s">
        <v>278</v>
      </c>
      <c r="D259" t="s">
        <v>280</v>
      </c>
      <c r="Z259" t="s">
        <v>1121</v>
      </c>
    </row>
    <row r="260" spans="2:26" x14ac:dyDescent="0.25">
      <c r="B260">
        <v>2962</v>
      </c>
      <c r="C260" t="s">
        <v>279</v>
      </c>
      <c r="Z260" t="s">
        <v>1261</v>
      </c>
    </row>
    <row r="261" spans="2:26" x14ac:dyDescent="0.25">
      <c r="B261">
        <v>2963</v>
      </c>
      <c r="C261" t="s">
        <v>311</v>
      </c>
      <c r="L261" s="4">
        <v>0.8</v>
      </c>
      <c r="N261">
        <v>0.05</v>
      </c>
      <c r="U261">
        <v>8</v>
      </c>
      <c r="Z261" t="s">
        <v>1121</v>
      </c>
    </row>
    <row r="262" spans="2:26" x14ac:dyDescent="0.25">
      <c r="B262">
        <v>2964</v>
      </c>
      <c r="C262" t="s">
        <v>315</v>
      </c>
      <c r="N262">
        <v>0.04</v>
      </c>
      <c r="Z262" t="s">
        <v>1121</v>
      </c>
    </row>
    <row r="263" spans="2:26" x14ac:dyDescent="0.25">
      <c r="B263">
        <v>2965</v>
      </c>
      <c r="C263" t="s">
        <v>838</v>
      </c>
      <c r="L263" s="4">
        <v>0.7</v>
      </c>
      <c r="N263">
        <v>0.05</v>
      </c>
      <c r="U263">
        <v>8</v>
      </c>
      <c r="Z263" t="s">
        <v>1121</v>
      </c>
    </row>
    <row r="264" spans="2:26" x14ac:dyDescent="0.25">
      <c r="B264">
        <v>2966</v>
      </c>
      <c r="C264" t="s">
        <v>839</v>
      </c>
      <c r="L264" s="4">
        <v>0.7</v>
      </c>
      <c r="N264">
        <v>0.05</v>
      </c>
      <c r="U264">
        <v>8</v>
      </c>
      <c r="Z264" t="s">
        <v>1121</v>
      </c>
    </row>
    <row r="265" spans="2:26" x14ac:dyDescent="0.25">
      <c r="B265">
        <v>2967</v>
      </c>
      <c r="C265" t="s">
        <v>840</v>
      </c>
      <c r="L265" s="4">
        <v>0.7</v>
      </c>
      <c r="N265">
        <v>0.05</v>
      </c>
      <c r="U265">
        <v>8</v>
      </c>
      <c r="Z265" t="s">
        <v>1121</v>
      </c>
    </row>
    <row r="266" spans="2:26" x14ac:dyDescent="0.25">
      <c r="B266">
        <v>2968</v>
      </c>
      <c r="C266" t="s">
        <v>841</v>
      </c>
      <c r="L266" s="4">
        <v>0.7</v>
      </c>
      <c r="N266">
        <v>0.05</v>
      </c>
      <c r="U266">
        <v>8</v>
      </c>
      <c r="Z266" t="s">
        <v>1121</v>
      </c>
    </row>
    <row r="267" spans="2:26" x14ac:dyDescent="0.25">
      <c r="B267">
        <v>2969</v>
      </c>
      <c r="C267" t="s">
        <v>1091</v>
      </c>
      <c r="E267">
        <v>2</v>
      </c>
      <c r="L267" s="4">
        <v>1.8</v>
      </c>
      <c r="S267">
        <v>-1.4</v>
      </c>
      <c r="U267">
        <v>18</v>
      </c>
      <c r="Z267" t="s">
        <v>1262</v>
      </c>
    </row>
    <row r="268" spans="2:26" x14ac:dyDescent="0.25">
      <c r="B268">
        <v>2971</v>
      </c>
      <c r="C268" t="s">
        <v>305</v>
      </c>
      <c r="D268" t="s">
        <v>300</v>
      </c>
      <c r="U268">
        <v>100</v>
      </c>
      <c r="Z268" t="s">
        <v>1269</v>
      </c>
    </row>
    <row r="269" spans="2:26" x14ac:dyDescent="0.25">
      <c r="B269">
        <v>2972</v>
      </c>
      <c r="C269" t="s">
        <v>306</v>
      </c>
      <c r="L269" s="4">
        <v>1</v>
      </c>
      <c r="N269">
        <v>0.02</v>
      </c>
      <c r="U269">
        <v>100</v>
      </c>
      <c r="Z269" t="s">
        <v>1269</v>
      </c>
    </row>
    <row r="270" spans="2:26" x14ac:dyDescent="0.25">
      <c r="B270">
        <v>2973</v>
      </c>
      <c r="C270" t="s">
        <v>314</v>
      </c>
      <c r="L270" s="4">
        <v>1</v>
      </c>
      <c r="N270">
        <v>0.02</v>
      </c>
      <c r="U270">
        <v>100</v>
      </c>
      <c r="Z270" t="s">
        <v>1266</v>
      </c>
    </row>
    <row r="271" spans="2:26" x14ac:dyDescent="0.25">
      <c r="B271">
        <v>2974</v>
      </c>
      <c r="C271" t="s">
        <v>304</v>
      </c>
      <c r="E271">
        <v>2</v>
      </c>
      <c r="N271">
        <v>0.05</v>
      </c>
      <c r="U271">
        <v>100</v>
      </c>
      <c r="Z271" t="s">
        <v>1269</v>
      </c>
    </row>
    <row r="272" spans="2:26" x14ac:dyDescent="0.25">
      <c r="B272">
        <v>2975</v>
      </c>
      <c r="C272" t="s">
        <v>312</v>
      </c>
      <c r="E272">
        <v>2</v>
      </c>
      <c r="L272" s="4">
        <v>2</v>
      </c>
      <c r="N272">
        <v>0.02</v>
      </c>
      <c r="U272">
        <v>100</v>
      </c>
      <c r="Z272" t="s">
        <v>1147</v>
      </c>
    </row>
    <row r="273" spans="2:26" x14ac:dyDescent="0.25">
      <c r="B273">
        <v>2976</v>
      </c>
      <c r="C273" t="s">
        <v>303</v>
      </c>
      <c r="E273">
        <v>2</v>
      </c>
      <c r="L273" s="4">
        <v>1</v>
      </c>
      <c r="U273">
        <v>100</v>
      </c>
      <c r="Z273" t="s">
        <v>1256</v>
      </c>
    </row>
    <row r="274" spans="2:26" x14ac:dyDescent="0.25">
      <c r="B274">
        <v>2977</v>
      </c>
      <c r="C274" t="s">
        <v>301</v>
      </c>
      <c r="E274">
        <v>3</v>
      </c>
      <c r="L274" s="4">
        <v>3</v>
      </c>
      <c r="N274">
        <v>0.08</v>
      </c>
      <c r="Q274">
        <v>15</v>
      </c>
      <c r="U274">
        <v>100</v>
      </c>
      <c r="Z274" t="s">
        <v>1268</v>
      </c>
    </row>
    <row r="275" spans="2:26" x14ac:dyDescent="0.25">
      <c r="B275">
        <v>2978</v>
      </c>
      <c r="C275" t="s">
        <v>302</v>
      </c>
      <c r="E275">
        <v>3</v>
      </c>
      <c r="L275" s="4">
        <v>2</v>
      </c>
      <c r="N275">
        <v>0.1</v>
      </c>
      <c r="U275">
        <v>100</v>
      </c>
      <c r="Z275" t="s">
        <v>1257</v>
      </c>
    </row>
    <row r="276" spans="2:26" x14ac:dyDescent="0.25">
      <c r="B276">
        <v>2979</v>
      </c>
      <c r="C276" t="s">
        <v>307</v>
      </c>
      <c r="E276">
        <v>3</v>
      </c>
      <c r="L276" s="4">
        <v>2</v>
      </c>
      <c r="N276">
        <v>0.05</v>
      </c>
      <c r="Q276">
        <v>5</v>
      </c>
      <c r="U276">
        <v>100</v>
      </c>
      <c r="Z276" t="s">
        <v>1269</v>
      </c>
    </row>
    <row r="277" spans="2:26" x14ac:dyDescent="0.25">
      <c r="B277">
        <v>2980</v>
      </c>
      <c r="C277" t="s">
        <v>313</v>
      </c>
      <c r="E277">
        <v>4</v>
      </c>
      <c r="L277" s="4">
        <v>1</v>
      </c>
      <c r="U277">
        <v>100</v>
      </c>
      <c r="Z277" t="s">
        <v>1232</v>
      </c>
    </row>
    <row r="278" spans="2:26" x14ac:dyDescent="0.25">
      <c r="B278">
        <v>2981</v>
      </c>
      <c r="C278" t="s">
        <v>308</v>
      </c>
      <c r="E278">
        <v>4</v>
      </c>
      <c r="L278" s="4">
        <v>1</v>
      </c>
      <c r="Q278">
        <v>5</v>
      </c>
      <c r="U278">
        <v>100</v>
      </c>
      <c r="Z278" t="s">
        <v>1232</v>
      </c>
    </row>
    <row r="279" spans="2:26" x14ac:dyDescent="0.25">
      <c r="B279">
        <v>2982</v>
      </c>
      <c r="C279" t="s">
        <v>309</v>
      </c>
      <c r="E279">
        <v>4</v>
      </c>
      <c r="L279" s="4">
        <v>1</v>
      </c>
      <c r="U279">
        <v>100</v>
      </c>
      <c r="Z279" t="s">
        <v>1232</v>
      </c>
    </row>
    <row r="280" spans="2:26" x14ac:dyDescent="0.25">
      <c r="B280">
        <v>2983</v>
      </c>
      <c r="C280" t="s">
        <v>310</v>
      </c>
      <c r="E280">
        <v>5</v>
      </c>
      <c r="L280" s="4">
        <v>5</v>
      </c>
      <c r="N280">
        <v>7.0000000000000007E-2</v>
      </c>
      <c r="Q280">
        <v>20</v>
      </c>
      <c r="U280">
        <v>100</v>
      </c>
      <c r="Z280" t="s">
        <v>1271</v>
      </c>
    </row>
    <row r="281" spans="2:26" x14ac:dyDescent="0.25">
      <c r="B281">
        <v>2984</v>
      </c>
      <c r="C281" t="s">
        <v>1054</v>
      </c>
      <c r="E281">
        <v>2</v>
      </c>
      <c r="Z281" t="s">
        <v>1218</v>
      </c>
    </row>
    <row r="282" spans="2:26" x14ac:dyDescent="0.25">
      <c r="B282">
        <v>2985</v>
      </c>
      <c r="C282" t="s">
        <v>1055</v>
      </c>
      <c r="Z282" t="s">
        <v>1218</v>
      </c>
    </row>
    <row r="283" spans="2:26" x14ac:dyDescent="0.25">
      <c r="B283">
        <v>2986</v>
      </c>
      <c r="C283" t="s">
        <v>1056</v>
      </c>
      <c r="E283">
        <v>2</v>
      </c>
      <c r="Z283" t="s">
        <v>1218</v>
      </c>
    </row>
    <row r="284" spans="2:26" x14ac:dyDescent="0.25">
      <c r="B284">
        <v>2987</v>
      </c>
      <c r="C284" t="s">
        <v>1057</v>
      </c>
      <c r="E284">
        <v>3</v>
      </c>
      <c r="L284" s="4">
        <v>0.5</v>
      </c>
      <c r="Z284" t="s">
        <v>1232</v>
      </c>
    </row>
    <row r="285" spans="2:26" x14ac:dyDescent="0.25">
      <c r="B285">
        <v>2988</v>
      </c>
      <c r="C285" t="s">
        <v>1068</v>
      </c>
      <c r="E285">
        <v>3</v>
      </c>
      <c r="Z285" t="s">
        <v>1229</v>
      </c>
    </row>
    <row r="287" spans="2:26" x14ac:dyDescent="0.25">
      <c r="B287">
        <v>2991</v>
      </c>
      <c r="C287" t="s">
        <v>1013</v>
      </c>
      <c r="D287" t="s">
        <v>1014</v>
      </c>
      <c r="E287">
        <v>1</v>
      </c>
      <c r="K287" s="4"/>
      <c r="L287"/>
      <c r="Z287" t="s">
        <v>1135</v>
      </c>
    </row>
    <row r="288" spans="2:26" x14ac:dyDescent="0.25">
      <c r="B288">
        <v>2992</v>
      </c>
      <c r="C288" t="s">
        <v>1066</v>
      </c>
      <c r="E288">
        <v>2</v>
      </c>
      <c r="K288" s="4"/>
      <c r="L288"/>
    </row>
    <row r="289" spans="2:12" x14ac:dyDescent="0.25">
      <c r="B289">
        <v>2993</v>
      </c>
      <c r="C289" t="s">
        <v>1149</v>
      </c>
      <c r="E289">
        <v>3</v>
      </c>
      <c r="K289" s="4"/>
      <c r="L289"/>
    </row>
    <row r="290" spans="2:12" x14ac:dyDescent="0.25">
      <c r="B290">
        <v>2994</v>
      </c>
      <c r="E290">
        <v>4</v>
      </c>
    </row>
    <row r="291" spans="2:12" x14ac:dyDescent="0.25">
      <c r="B291">
        <v>2995</v>
      </c>
      <c r="E291">
        <v>5</v>
      </c>
    </row>
    <row r="292" spans="2:12" x14ac:dyDescent="0.25">
      <c r="B292">
        <v>2996</v>
      </c>
      <c r="E292">
        <v>6</v>
      </c>
    </row>
    <row r="293" spans="2:12" x14ac:dyDescent="0.25">
      <c r="B293">
        <v>2997</v>
      </c>
      <c r="E293">
        <v>7</v>
      </c>
    </row>
    <row r="294" spans="2:12" x14ac:dyDescent="0.25">
      <c r="B294">
        <v>2998</v>
      </c>
      <c r="E294">
        <v>8</v>
      </c>
    </row>
    <row r="295" spans="2:12" x14ac:dyDescent="0.25">
      <c r="B295">
        <v>2999</v>
      </c>
      <c r="C295" t="s">
        <v>1298</v>
      </c>
      <c r="E295">
        <v>9</v>
      </c>
    </row>
    <row r="296" spans="2:12" x14ac:dyDescent="0.25">
      <c r="B296">
        <v>3000</v>
      </c>
      <c r="E296">
        <v>10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15" sqref="D15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269</v>
      </c>
    </row>
    <row r="2" spans="1:15" s="1" customFormat="1" x14ac:dyDescent="0.25">
      <c r="B2" s="1" t="s">
        <v>0</v>
      </c>
      <c r="C2" s="1" t="s">
        <v>1</v>
      </c>
      <c r="D2" s="1" t="s">
        <v>270</v>
      </c>
      <c r="F2" s="1" t="s">
        <v>271</v>
      </c>
      <c r="G2" s="1" t="s">
        <v>7</v>
      </c>
      <c r="H2" s="17" t="s">
        <v>366</v>
      </c>
      <c r="I2" s="1" t="s">
        <v>18</v>
      </c>
      <c r="K2" s="1" t="s">
        <v>844</v>
      </c>
      <c r="L2" s="1" t="s">
        <v>845</v>
      </c>
      <c r="M2" s="1" t="s">
        <v>848</v>
      </c>
      <c r="O2" s="1" t="s">
        <v>9</v>
      </c>
    </row>
    <row r="3" spans="1:15" s="9" customFormat="1" x14ac:dyDescent="0.25">
      <c r="B3" s="9">
        <v>3118</v>
      </c>
      <c r="C3" s="26" t="s">
        <v>996</v>
      </c>
      <c r="D3" s="9" t="s">
        <v>272</v>
      </c>
      <c r="G3" s="9">
        <v>5</v>
      </c>
      <c r="H3" s="22">
        <v>0.25</v>
      </c>
      <c r="I3" s="9">
        <v>3</v>
      </c>
      <c r="K3" s="9">
        <v>2</v>
      </c>
      <c r="L3" s="9">
        <v>2</v>
      </c>
      <c r="O3" s="9" t="s">
        <v>997</v>
      </c>
    </row>
    <row r="4" spans="1:15" x14ac:dyDescent="0.25">
      <c r="B4">
        <v>3301</v>
      </c>
      <c r="C4" s="4" t="s">
        <v>276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367</v>
      </c>
    </row>
    <row r="5" spans="1:15" x14ac:dyDescent="0.25">
      <c r="B5">
        <v>3311</v>
      </c>
      <c r="C5" s="4" t="s">
        <v>275</v>
      </c>
      <c r="D5" t="s">
        <v>849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376</v>
      </c>
      <c r="D6" t="s">
        <v>158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377</v>
      </c>
      <c r="D7" t="s">
        <v>140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381</v>
      </c>
      <c r="D8" t="s">
        <v>148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152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377</v>
      </c>
      <c r="D10" t="s">
        <v>159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142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379</v>
      </c>
      <c r="D12" t="s">
        <v>144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377</v>
      </c>
      <c r="D13" t="s">
        <v>134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377</v>
      </c>
      <c r="D14" t="s">
        <v>141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381</v>
      </c>
      <c r="D15" t="s">
        <v>149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153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382</v>
      </c>
      <c r="D17" t="s">
        <v>154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138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143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365</v>
      </c>
      <c r="D20" t="s">
        <v>150</v>
      </c>
      <c r="F20" s="8" t="s">
        <v>1006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379</v>
      </c>
      <c r="D21" t="s">
        <v>145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156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160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377</v>
      </c>
      <c r="D24" t="s">
        <v>135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380</v>
      </c>
      <c r="D25" t="s">
        <v>146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382</v>
      </c>
      <c r="D26" t="s">
        <v>155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132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378</v>
      </c>
      <c r="D28" t="s">
        <v>136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139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365</v>
      </c>
      <c r="D30" t="s">
        <v>151</v>
      </c>
      <c r="F30" s="8" t="s">
        <v>1006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157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161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380</v>
      </c>
      <c r="D33" t="s">
        <v>147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133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378</v>
      </c>
      <c r="D35" t="s">
        <v>137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850</v>
      </c>
      <c r="D36" t="s">
        <v>272</v>
      </c>
      <c r="F36" s="8">
        <v>2924</v>
      </c>
      <c r="G36">
        <v>4</v>
      </c>
      <c r="H36" s="16">
        <v>0.3</v>
      </c>
      <c r="I36">
        <v>4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276</v>
      </c>
      <c r="D37" t="s">
        <v>272</v>
      </c>
      <c r="F37">
        <v>2931</v>
      </c>
      <c r="G37">
        <v>5</v>
      </c>
      <c r="H37" s="16">
        <v>0.3</v>
      </c>
      <c r="I37">
        <v>4.5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275</v>
      </c>
      <c r="D38" t="s">
        <v>272</v>
      </c>
      <c r="F38">
        <v>2932</v>
      </c>
      <c r="G38">
        <v>4</v>
      </c>
      <c r="H38" s="16">
        <v>0.3</v>
      </c>
      <c r="I38">
        <v>3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455</v>
      </c>
      <c r="D39" t="s">
        <v>272</v>
      </c>
      <c r="F39">
        <v>2933</v>
      </c>
      <c r="G39">
        <v>5</v>
      </c>
      <c r="H39" s="16">
        <v>0.3</v>
      </c>
      <c r="I39">
        <v>3.5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377</v>
      </c>
      <c r="D40" t="s">
        <v>272</v>
      </c>
      <c r="G40">
        <v>7</v>
      </c>
      <c r="H40" s="16">
        <v>0.3</v>
      </c>
      <c r="I40">
        <v>5.5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514</v>
      </c>
      <c r="D42" t="s">
        <v>495</v>
      </c>
      <c r="F42" t="s">
        <v>515</v>
      </c>
      <c r="G42">
        <v>9</v>
      </c>
      <c r="H42" s="16">
        <v>0</v>
      </c>
    </row>
    <row r="43" spans="2:13" x14ac:dyDescent="0.25">
      <c r="B43">
        <v>3002</v>
      </c>
      <c r="C43" s="4" t="s">
        <v>514</v>
      </c>
      <c r="D43" t="s">
        <v>516</v>
      </c>
      <c r="F43" t="s">
        <v>515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738</v>
      </c>
    </row>
    <row r="2" spans="1:7" s="1" customFormat="1" x14ac:dyDescent="0.25">
      <c r="B2" s="1" t="s">
        <v>0</v>
      </c>
      <c r="C2" s="1" t="s">
        <v>1</v>
      </c>
      <c r="E2" s="1" t="s">
        <v>739</v>
      </c>
      <c r="F2" s="1" t="s">
        <v>743</v>
      </c>
      <c r="G2" s="1" t="s">
        <v>740</v>
      </c>
    </row>
    <row r="3" spans="1:7" x14ac:dyDescent="0.25">
      <c r="B3" s="1">
        <v>4001</v>
      </c>
      <c r="C3" t="s">
        <v>741</v>
      </c>
      <c r="E3" t="s">
        <v>742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A13" zoomScale="90" zoomScaleNormal="90" workbookViewId="0">
      <selection activeCell="D34" sqref="D34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1022</v>
      </c>
      <c r="D2" s="1" t="s">
        <v>1343</v>
      </c>
      <c r="F2" s="1" t="s">
        <v>1342</v>
      </c>
      <c r="H2" s="1" t="s">
        <v>1023</v>
      </c>
    </row>
    <row r="3" spans="2:8" s="1" customFormat="1" x14ac:dyDescent="0.25">
      <c r="B3" s="2" t="s">
        <v>1101</v>
      </c>
      <c r="D3" s="9" t="s">
        <v>1107</v>
      </c>
      <c r="E3" s="9"/>
      <c r="F3" s="9" t="s">
        <v>1137</v>
      </c>
      <c r="G3" s="9"/>
      <c r="H3" s="9"/>
    </row>
    <row r="4" spans="2:8" s="1" customFormat="1" x14ac:dyDescent="0.25">
      <c r="B4" s="19" t="s">
        <v>1102</v>
      </c>
      <c r="D4" s="9" t="s">
        <v>1108</v>
      </c>
      <c r="E4" s="9"/>
      <c r="F4" s="9" t="s">
        <v>1141</v>
      </c>
      <c r="G4" s="9"/>
      <c r="H4" s="9"/>
    </row>
    <row r="5" spans="2:8" s="1" customFormat="1" x14ac:dyDescent="0.25">
      <c r="B5" s="19" t="s">
        <v>1103</v>
      </c>
      <c r="D5" s="9" t="s">
        <v>1109</v>
      </c>
      <c r="E5" s="9"/>
      <c r="F5" s="9" t="s">
        <v>1145</v>
      </c>
      <c r="G5" s="9"/>
      <c r="H5" s="9"/>
    </row>
    <row r="6" spans="2:8" s="1" customFormat="1" x14ac:dyDescent="0.25">
      <c r="B6" s="2" t="s">
        <v>1104</v>
      </c>
      <c r="D6" s="9" t="s">
        <v>1110</v>
      </c>
      <c r="E6" s="9"/>
      <c r="F6" s="9"/>
      <c r="G6" s="9"/>
      <c r="H6" s="9"/>
    </row>
    <row r="7" spans="2:8" s="1" customFormat="1" x14ac:dyDescent="0.25">
      <c r="B7" s="2" t="s">
        <v>1105</v>
      </c>
      <c r="D7" s="9"/>
      <c r="E7" s="9"/>
      <c r="F7" s="9"/>
      <c r="G7" s="9"/>
      <c r="H7" s="9"/>
    </row>
    <row r="8" spans="2:8" s="1" customFormat="1" x14ac:dyDescent="0.25">
      <c r="B8" s="2" t="s">
        <v>1106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1051</v>
      </c>
      <c r="F10" t="s">
        <v>1053</v>
      </c>
      <c r="H10" t="s">
        <v>1126</v>
      </c>
    </row>
    <row r="11" spans="2:8" x14ac:dyDescent="0.25">
      <c r="B11" s="1">
        <v>1</v>
      </c>
      <c r="D11" t="s">
        <v>1052</v>
      </c>
      <c r="F11" t="s">
        <v>1272</v>
      </c>
      <c r="H11" t="s">
        <v>1127</v>
      </c>
    </row>
    <row r="12" spans="2:8" x14ac:dyDescent="0.25">
      <c r="B12" s="1">
        <v>2</v>
      </c>
      <c r="D12" t="s">
        <v>1129</v>
      </c>
      <c r="F12" t="s">
        <v>1279</v>
      </c>
      <c r="H12" t="s">
        <v>1238</v>
      </c>
    </row>
    <row r="13" spans="2:8" x14ac:dyDescent="0.25">
      <c r="B13" s="1">
        <v>3</v>
      </c>
      <c r="D13" t="s">
        <v>1130</v>
      </c>
      <c r="F13" t="s">
        <v>1273</v>
      </c>
      <c r="H13" t="s">
        <v>1243</v>
      </c>
    </row>
    <row r="14" spans="2:8" x14ac:dyDescent="0.25">
      <c r="B14" s="1">
        <v>4</v>
      </c>
      <c r="D14" t="s">
        <v>1128</v>
      </c>
      <c r="F14" t="s">
        <v>1276</v>
      </c>
      <c r="H14" t="s">
        <v>1242</v>
      </c>
    </row>
    <row r="15" spans="2:8" x14ac:dyDescent="0.25">
      <c r="B15" s="1">
        <v>5</v>
      </c>
      <c r="D15" t="s">
        <v>1083</v>
      </c>
      <c r="F15" t="s">
        <v>1282</v>
      </c>
      <c r="H15" t="s">
        <v>1244</v>
      </c>
    </row>
    <row r="16" spans="2:8" x14ac:dyDescent="0.25">
      <c r="B16" s="1">
        <v>6</v>
      </c>
      <c r="D16" t="s">
        <v>1076</v>
      </c>
      <c r="F16" t="s">
        <v>1140</v>
      </c>
      <c r="H16" t="s">
        <v>1248</v>
      </c>
    </row>
    <row r="17" spans="2:8" x14ac:dyDescent="0.25">
      <c r="B17" s="1">
        <v>7</v>
      </c>
      <c r="D17" t="s">
        <v>1077</v>
      </c>
      <c r="F17" t="s">
        <v>1132</v>
      </c>
      <c r="H17" t="s">
        <v>1249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1070</v>
      </c>
      <c r="F19" t="s">
        <v>1277</v>
      </c>
      <c r="H19" t="s">
        <v>1251</v>
      </c>
    </row>
    <row r="20" spans="2:8" x14ac:dyDescent="0.25">
      <c r="B20" s="1">
        <v>10</v>
      </c>
      <c r="D20" t="s">
        <v>1078</v>
      </c>
      <c r="F20" t="s">
        <v>1288</v>
      </c>
      <c r="H20" t="s">
        <v>1299</v>
      </c>
    </row>
    <row r="21" spans="2:8" x14ac:dyDescent="0.25">
      <c r="B21" s="1">
        <v>11</v>
      </c>
      <c r="D21" t="s">
        <v>1080</v>
      </c>
      <c r="F21" t="s">
        <v>1274</v>
      </c>
      <c r="H21" t="s">
        <v>1267</v>
      </c>
    </row>
    <row r="22" spans="2:8" x14ac:dyDescent="0.25">
      <c r="B22" s="1">
        <v>12</v>
      </c>
      <c r="D22" t="s">
        <v>1079</v>
      </c>
      <c r="F22" t="s">
        <v>1287</v>
      </c>
      <c r="H22" t="s">
        <v>1250</v>
      </c>
    </row>
    <row r="23" spans="2:8" x14ac:dyDescent="0.25">
      <c r="B23" s="1">
        <v>13</v>
      </c>
      <c r="D23" t="s">
        <v>1084</v>
      </c>
      <c r="F23" t="s">
        <v>1286</v>
      </c>
      <c r="H23" t="s">
        <v>1252</v>
      </c>
    </row>
    <row r="24" spans="2:8" x14ac:dyDescent="0.25">
      <c r="B24" s="1">
        <v>14</v>
      </c>
      <c r="D24" t="s">
        <v>1085</v>
      </c>
      <c r="F24" t="s">
        <v>1131</v>
      </c>
      <c r="H24" t="s">
        <v>1240</v>
      </c>
    </row>
    <row r="25" spans="2:8" x14ac:dyDescent="0.25">
      <c r="B25" s="1">
        <v>15</v>
      </c>
      <c r="D25" t="s">
        <v>1086</v>
      </c>
      <c r="F25" t="s">
        <v>1278</v>
      </c>
      <c r="H25" t="s">
        <v>1247</v>
      </c>
    </row>
    <row r="26" spans="2:8" x14ac:dyDescent="0.25">
      <c r="B26" s="1">
        <v>16</v>
      </c>
      <c r="D26" t="s">
        <v>1087</v>
      </c>
      <c r="F26" t="s">
        <v>1285</v>
      </c>
      <c r="H26" t="s">
        <v>1301</v>
      </c>
    </row>
    <row r="27" spans="2:8" x14ac:dyDescent="0.25">
      <c r="B27" s="1">
        <v>17</v>
      </c>
      <c r="D27" t="s">
        <v>1088</v>
      </c>
      <c r="F27" t="s">
        <v>1275</v>
      </c>
      <c r="H27" t="s">
        <v>1258</v>
      </c>
    </row>
    <row r="28" spans="2:8" x14ac:dyDescent="0.25">
      <c r="B28" s="1">
        <v>18</v>
      </c>
      <c r="D28" t="s">
        <v>1089</v>
      </c>
      <c r="F28" t="s">
        <v>1281</v>
      </c>
      <c r="H28" t="s">
        <v>1139</v>
      </c>
    </row>
    <row r="29" spans="2:8" x14ac:dyDescent="0.25">
      <c r="B29" s="1">
        <v>19</v>
      </c>
      <c r="D29" t="s">
        <v>1071</v>
      </c>
      <c r="F29" t="s">
        <v>1285</v>
      </c>
      <c r="H29" t="s">
        <v>1245</v>
      </c>
    </row>
    <row r="30" spans="2:8" x14ac:dyDescent="0.25">
      <c r="B30" s="1">
        <v>20</v>
      </c>
      <c r="D30" t="s">
        <v>1092</v>
      </c>
      <c r="F30" t="s">
        <v>1277</v>
      </c>
      <c r="H30" t="s">
        <v>1260</v>
      </c>
    </row>
    <row r="31" spans="2:8" x14ac:dyDescent="0.25">
      <c r="B31" s="1">
        <v>21</v>
      </c>
      <c r="D31" t="s">
        <v>1093</v>
      </c>
      <c r="F31" t="s">
        <v>1283</v>
      </c>
      <c r="H31" t="s">
        <v>1144</v>
      </c>
    </row>
    <row r="32" spans="2:8" x14ac:dyDescent="0.25">
      <c r="B32" s="1">
        <v>22</v>
      </c>
      <c r="D32" t="s">
        <v>1094</v>
      </c>
      <c r="F32" t="s">
        <v>1273</v>
      </c>
      <c r="H32" t="s">
        <v>1239</v>
      </c>
    </row>
    <row r="33" spans="2:8" x14ac:dyDescent="0.25">
      <c r="B33" s="1">
        <v>23</v>
      </c>
      <c r="D33" t="s">
        <v>1097</v>
      </c>
      <c r="F33" t="s">
        <v>1284</v>
      </c>
      <c r="H33" t="s">
        <v>1255</v>
      </c>
    </row>
    <row r="34" spans="2:8" x14ac:dyDescent="0.25">
      <c r="B34" s="1">
        <v>24</v>
      </c>
      <c r="D34" t="s">
        <v>1095</v>
      </c>
      <c r="F34" t="s">
        <v>1254</v>
      </c>
      <c r="H34" t="s">
        <v>1339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1072</v>
      </c>
      <c r="F39" t="s">
        <v>1292</v>
      </c>
      <c r="H39" t="s">
        <v>1233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1073</v>
      </c>
      <c r="F41" t="s">
        <v>1131</v>
      </c>
      <c r="H41" t="s">
        <v>1264</v>
      </c>
    </row>
    <row r="42" spans="2:8" x14ac:dyDescent="0.25">
      <c r="B42" s="1">
        <v>32</v>
      </c>
      <c r="D42" t="s">
        <v>1074</v>
      </c>
      <c r="F42" t="s">
        <v>1145</v>
      </c>
      <c r="H42" t="s">
        <v>1263</v>
      </c>
    </row>
    <row r="43" spans="2:8" x14ac:dyDescent="0.25">
      <c r="B43" s="1">
        <v>33</v>
      </c>
      <c r="D43" t="s">
        <v>1075</v>
      </c>
      <c r="F43" t="s">
        <v>1303</v>
      </c>
      <c r="H43" t="s">
        <v>20</v>
      </c>
    </row>
    <row r="44" spans="2:8" x14ac:dyDescent="0.25">
      <c r="B44" s="1">
        <v>34</v>
      </c>
      <c r="D44" t="s">
        <v>1081</v>
      </c>
      <c r="F44" t="s">
        <v>1253</v>
      </c>
      <c r="H44" t="s">
        <v>1265</v>
      </c>
    </row>
    <row r="45" spans="2:8" x14ac:dyDescent="0.25">
      <c r="B45" s="1">
        <v>35</v>
      </c>
      <c r="D45" t="s">
        <v>1082</v>
      </c>
      <c r="F45" t="s">
        <v>1280</v>
      </c>
      <c r="H45" t="s">
        <v>1148</v>
      </c>
    </row>
    <row r="46" spans="2:8" x14ac:dyDescent="0.25">
      <c r="B46" s="1">
        <v>36</v>
      </c>
      <c r="D46" t="s">
        <v>1096</v>
      </c>
      <c r="F46" t="s">
        <v>1145</v>
      </c>
      <c r="H46" t="s">
        <v>1236</v>
      </c>
    </row>
    <row r="47" spans="2:8" x14ac:dyDescent="0.25">
      <c r="B47" s="1">
        <v>37</v>
      </c>
      <c r="D47" t="s">
        <v>1098</v>
      </c>
      <c r="F47" t="s">
        <v>1292</v>
      </c>
      <c r="H47" t="s">
        <v>1270</v>
      </c>
    </row>
    <row r="48" spans="2:8" x14ac:dyDescent="0.25">
      <c r="B48" s="1">
        <v>38</v>
      </c>
      <c r="D48" t="s">
        <v>1099</v>
      </c>
      <c r="F48" t="s">
        <v>1259</v>
      </c>
      <c r="H48" t="s">
        <v>1236</v>
      </c>
    </row>
    <row r="49" spans="2:8" x14ac:dyDescent="0.25">
      <c r="B49" s="1">
        <v>39</v>
      </c>
      <c r="D49" t="s">
        <v>1100</v>
      </c>
      <c r="F49" t="s">
        <v>1302</v>
      </c>
      <c r="H49" t="s">
        <v>1237</v>
      </c>
    </row>
    <row r="50" spans="2:8" x14ac:dyDescent="0.25">
      <c r="B50" s="1">
        <v>40</v>
      </c>
    </row>
    <row r="51" spans="2:8" x14ac:dyDescent="0.25">
      <c r="B51" s="1">
        <v>41</v>
      </c>
      <c r="D51" t="s">
        <v>1344</v>
      </c>
      <c r="F51" t="s">
        <v>1354</v>
      </c>
      <c r="H51" t="s">
        <v>1356</v>
      </c>
    </row>
    <row r="52" spans="2:8" x14ac:dyDescent="0.25">
      <c r="B52" s="1">
        <v>42</v>
      </c>
      <c r="D52" t="s">
        <v>1357</v>
      </c>
      <c r="F52" t="s">
        <v>1355</v>
      </c>
      <c r="H52" t="s">
        <v>1358</v>
      </c>
    </row>
    <row r="53" spans="2:8" x14ac:dyDescent="0.25">
      <c r="B53" s="1">
        <v>43</v>
      </c>
    </row>
    <row r="54" spans="2:8" x14ac:dyDescent="0.25">
      <c r="B54" s="1">
        <v>44</v>
      </c>
    </row>
    <row r="55" spans="2:8" x14ac:dyDescent="0.25">
      <c r="B55" s="1">
        <v>45</v>
      </c>
    </row>
    <row r="56" spans="2:8" x14ac:dyDescent="0.25">
      <c r="B56" s="1">
        <v>46</v>
      </c>
    </row>
    <row r="57" spans="2:8" x14ac:dyDescent="0.25">
      <c r="B57" s="1">
        <v>47</v>
      </c>
    </row>
    <row r="58" spans="2:8" x14ac:dyDescent="0.25">
      <c r="B58" s="1">
        <v>48</v>
      </c>
    </row>
    <row r="59" spans="2:8" x14ac:dyDescent="0.25">
      <c r="B59" s="1">
        <v>49</v>
      </c>
    </row>
    <row r="60" spans="2:8" x14ac:dyDescent="0.25">
      <c r="B60" s="1">
        <v>50</v>
      </c>
    </row>
    <row r="61" spans="2:8" x14ac:dyDescent="0.25">
      <c r="B61" s="1">
        <v>51</v>
      </c>
    </row>
    <row r="62" spans="2:8" x14ac:dyDescent="0.25">
      <c r="B62" s="1">
        <v>52</v>
      </c>
    </row>
    <row r="63" spans="2:8" x14ac:dyDescent="0.25">
      <c r="B63" s="1">
        <v>53</v>
      </c>
    </row>
    <row r="64" spans="2:8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456</v>
      </c>
    </row>
    <row r="2" spans="1:9" s="1" customFormat="1" x14ac:dyDescent="0.25">
      <c r="C2" s="1" t="s">
        <v>0</v>
      </c>
      <c r="D2" s="1" t="s">
        <v>1</v>
      </c>
      <c r="E2" s="1" t="s">
        <v>459</v>
      </c>
      <c r="F2" s="1" t="s">
        <v>457</v>
      </c>
      <c r="G2" s="1" t="s">
        <v>530</v>
      </c>
      <c r="I2" s="1" t="s">
        <v>13</v>
      </c>
    </row>
    <row r="4" spans="1:9" ht="14.45" customHeight="1" x14ac:dyDescent="0.25">
      <c r="B4" s="29" t="s">
        <v>38</v>
      </c>
      <c r="C4">
        <v>101</v>
      </c>
      <c r="D4" t="s">
        <v>494</v>
      </c>
      <c r="E4" s="8" t="s">
        <v>465</v>
      </c>
      <c r="F4" s="8" t="s">
        <v>465</v>
      </c>
      <c r="G4" s="8" t="s">
        <v>465</v>
      </c>
      <c r="I4" t="s">
        <v>930</v>
      </c>
    </row>
    <row r="5" spans="1:9" x14ac:dyDescent="0.25">
      <c r="B5" s="29"/>
      <c r="C5">
        <v>102</v>
      </c>
      <c r="D5" t="s">
        <v>495</v>
      </c>
      <c r="E5" t="s">
        <v>499</v>
      </c>
      <c r="F5" t="s">
        <v>461</v>
      </c>
      <c r="G5">
        <v>25</v>
      </c>
      <c r="I5" t="s">
        <v>937</v>
      </c>
    </row>
    <row r="6" spans="1:9" x14ac:dyDescent="0.25">
      <c r="B6" s="29"/>
      <c r="C6">
        <v>103</v>
      </c>
      <c r="D6" t="s">
        <v>458</v>
      </c>
      <c r="E6" t="s">
        <v>460</v>
      </c>
      <c r="F6" t="s">
        <v>462</v>
      </c>
      <c r="G6" s="3">
        <v>0</v>
      </c>
      <c r="I6" t="s">
        <v>932</v>
      </c>
    </row>
    <row r="7" spans="1:9" x14ac:dyDescent="0.25">
      <c r="B7" s="29"/>
      <c r="C7">
        <v>104</v>
      </c>
      <c r="D7" t="s">
        <v>497</v>
      </c>
      <c r="E7" t="s">
        <v>498</v>
      </c>
      <c r="F7" t="s">
        <v>463</v>
      </c>
      <c r="G7" s="3">
        <v>0</v>
      </c>
      <c r="I7" t="s">
        <v>938</v>
      </c>
    </row>
    <row r="8" spans="1:9" x14ac:dyDescent="0.25">
      <c r="A8" t="s">
        <v>974</v>
      </c>
      <c r="B8" s="29"/>
      <c r="C8">
        <v>105</v>
      </c>
      <c r="D8" t="s">
        <v>500</v>
      </c>
      <c r="E8" t="s">
        <v>496</v>
      </c>
      <c r="F8" t="s">
        <v>464</v>
      </c>
      <c r="G8" s="8">
        <v>-40</v>
      </c>
      <c r="I8" t="s">
        <v>936</v>
      </c>
    </row>
    <row r="9" spans="1:9" x14ac:dyDescent="0.25">
      <c r="B9" s="29"/>
      <c r="C9">
        <v>106</v>
      </c>
      <c r="D9" t="s">
        <v>517</v>
      </c>
      <c r="E9" s="8" t="s">
        <v>465</v>
      </c>
      <c r="F9" s="8" t="s">
        <v>465</v>
      </c>
      <c r="G9" s="8" t="s">
        <v>465</v>
      </c>
      <c r="I9" t="s">
        <v>931</v>
      </c>
    </row>
    <row r="10" spans="1:9" x14ac:dyDescent="0.25">
      <c r="B10" s="29"/>
      <c r="C10">
        <v>107</v>
      </c>
      <c r="D10" t="s">
        <v>516</v>
      </c>
      <c r="E10" t="s">
        <v>524</v>
      </c>
      <c r="F10" t="s">
        <v>461</v>
      </c>
      <c r="G10">
        <v>25</v>
      </c>
      <c r="I10" t="s">
        <v>934</v>
      </c>
    </row>
    <row r="11" spans="1:9" x14ac:dyDescent="0.25">
      <c r="B11" s="29"/>
      <c r="C11">
        <v>108</v>
      </c>
      <c r="D11" t="s">
        <v>518</v>
      </c>
      <c r="E11" t="s">
        <v>523</v>
      </c>
      <c r="F11" t="s">
        <v>462</v>
      </c>
      <c r="G11">
        <v>0</v>
      </c>
      <c r="I11" t="s">
        <v>933</v>
      </c>
    </row>
    <row r="12" spans="1:9" x14ac:dyDescent="0.25">
      <c r="B12" s="29"/>
      <c r="C12">
        <v>109</v>
      </c>
      <c r="D12" t="s">
        <v>519</v>
      </c>
      <c r="E12" t="s">
        <v>522</v>
      </c>
      <c r="F12" t="s">
        <v>463</v>
      </c>
      <c r="G12">
        <v>0</v>
      </c>
      <c r="I12" t="s">
        <v>939</v>
      </c>
    </row>
    <row r="13" spans="1:9" x14ac:dyDescent="0.25">
      <c r="B13" s="29"/>
      <c r="C13">
        <v>110</v>
      </c>
      <c r="D13" t="s">
        <v>520</v>
      </c>
      <c r="E13" t="s">
        <v>809</v>
      </c>
      <c r="F13" t="s">
        <v>464</v>
      </c>
      <c r="G13">
        <v>-60</v>
      </c>
      <c r="I13" t="s">
        <v>935</v>
      </c>
    </row>
    <row r="15" spans="1:9" ht="14.45" customHeight="1" x14ac:dyDescent="0.25">
      <c r="B15" s="29" t="s">
        <v>442</v>
      </c>
      <c r="C15">
        <v>111</v>
      </c>
      <c r="D15" t="s">
        <v>972</v>
      </c>
      <c r="E15" s="8" t="s">
        <v>528</v>
      </c>
      <c r="F15" s="8" t="s">
        <v>465</v>
      </c>
      <c r="G15" s="8" t="s">
        <v>465</v>
      </c>
      <c r="I15" t="s">
        <v>977</v>
      </c>
    </row>
    <row r="16" spans="1:9" x14ac:dyDescent="0.25">
      <c r="B16" s="29"/>
      <c r="C16">
        <v>112</v>
      </c>
      <c r="D16" t="s">
        <v>504</v>
      </c>
      <c r="E16" t="s">
        <v>499</v>
      </c>
      <c r="F16" t="s">
        <v>461</v>
      </c>
      <c r="G16">
        <v>10</v>
      </c>
      <c r="I16" t="s">
        <v>979</v>
      </c>
    </row>
    <row r="17" spans="1:9" x14ac:dyDescent="0.25">
      <c r="B17" s="29"/>
      <c r="C17">
        <v>113</v>
      </c>
      <c r="D17" t="s">
        <v>503</v>
      </c>
      <c r="E17" t="s">
        <v>460</v>
      </c>
      <c r="F17" t="s">
        <v>462</v>
      </c>
      <c r="G17">
        <v>20</v>
      </c>
      <c r="I17" t="s">
        <v>983</v>
      </c>
    </row>
    <row r="18" spans="1:9" x14ac:dyDescent="0.25">
      <c r="A18" t="s">
        <v>975</v>
      </c>
      <c r="B18" s="29"/>
      <c r="C18">
        <v>114</v>
      </c>
      <c r="D18" t="s">
        <v>986</v>
      </c>
      <c r="E18" t="s">
        <v>529</v>
      </c>
      <c r="F18" t="s">
        <v>463</v>
      </c>
      <c r="G18">
        <v>2</v>
      </c>
      <c r="I18" t="s">
        <v>532</v>
      </c>
    </row>
    <row r="19" spans="1:9" x14ac:dyDescent="0.25">
      <c r="B19" s="29"/>
      <c r="C19">
        <v>115</v>
      </c>
      <c r="D19" t="s">
        <v>505</v>
      </c>
      <c r="E19" t="s">
        <v>496</v>
      </c>
      <c r="F19" t="s">
        <v>464</v>
      </c>
      <c r="G19">
        <v>60</v>
      </c>
      <c r="I19" t="s">
        <v>985</v>
      </c>
    </row>
    <row r="20" spans="1:9" x14ac:dyDescent="0.25">
      <c r="B20" s="29"/>
      <c r="C20">
        <v>116</v>
      </c>
      <c r="D20" t="s">
        <v>973</v>
      </c>
      <c r="E20" s="8" t="s">
        <v>529</v>
      </c>
      <c r="F20" s="8" t="s">
        <v>465</v>
      </c>
      <c r="G20" s="8" t="s">
        <v>465</v>
      </c>
      <c r="I20" t="s">
        <v>978</v>
      </c>
    </row>
    <row r="21" spans="1:9" x14ac:dyDescent="0.25">
      <c r="B21" s="29"/>
      <c r="C21">
        <v>117</v>
      </c>
      <c r="D21" t="s">
        <v>525</v>
      </c>
      <c r="E21" t="s">
        <v>524</v>
      </c>
      <c r="F21" t="s">
        <v>461</v>
      </c>
      <c r="G21">
        <v>15</v>
      </c>
      <c r="I21" t="s">
        <v>980</v>
      </c>
    </row>
    <row r="22" spans="1:9" x14ac:dyDescent="0.25">
      <c r="B22" s="29"/>
      <c r="C22">
        <v>118</v>
      </c>
      <c r="D22" t="s">
        <v>526</v>
      </c>
      <c r="E22" t="s">
        <v>981</v>
      </c>
      <c r="F22" t="s">
        <v>462</v>
      </c>
      <c r="G22">
        <v>30</v>
      </c>
      <c r="I22" t="s">
        <v>982</v>
      </c>
    </row>
    <row r="23" spans="1:9" x14ac:dyDescent="0.25">
      <c r="B23" s="29"/>
      <c r="C23">
        <v>119</v>
      </c>
      <c r="D23" t="s">
        <v>987</v>
      </c>
      <c r="E23" t="s">
        <v>531</v>
      </c>
      <c r="F23" t="s">
        <v>463</v>
      </c>
      <c r="G23">
        <v>3</v>
      </c>
      <c r="I23" t="s">
        <v>533</v>
      </c>
    </row>
    <row r="24" spans="1:9" x14ac:dyDescent="0.25">
      <c r="B24" s="29"/>
      <c r="C24">
        <v>120</v>
      </c>
      <c r="D24" t="s">
        <v>527</v>
      </c>
      <c r="E24" t="s">
        <v>521</v>
      </c>
      <c r="F24" t="s">
        <v>464</v>
      </c>
      <c r="G24">
        <v>90</v>
      </c>
      <c r="I24" t="s">
        <v>984</v>
      </c>
    </row>
    <row r="26" spans="1:9" x14ac:dyDescent="0.25">
      <c r="B26" s="29" t="s">
        <v>501</v>
      </c>
      <c r="C26">
        <v>121</v>
      </c>
    </row>
    <row r="27" spans="1:9" x14ac:dyDescent="0.25">
      <c r="B27" s="29"/>
      <c r="C27">
        <v>122</v>
      </c>
    </row>
    <row r="28" spans="1:9" x14ac:dyDescent="0.25">
      <c r="B28" s="29"/>
      <c r="C28">
        <v>123</v>
      </c>
    </row>
    <row r="29" spans="1:9" x14ac:dyDescent="0.25">
      <c r="B29" s="29"/>
      <c r="C29">
        <v>124</v>
      </c>
    </row>
    <row r="30" spans="1:9" x14ac:dyDescent="0.25">
      <c r="B30" s="29"/>
      <c r="C30">
        <v>125</v>
      </c>
    </row>
    <row r="32" spans="1:9" x14ac:dyDescent="0.25">
      <c r="B32" s="29" t="s">
        <v>502</v>
      </c>
      <c r="C32">
        <v>131</v>
      </c>
    </row>
    <row r="33" spans="1:9" x14ac:dyDescent="0.25">
      <c r="B33" s="29"/>
      <c r="C33">
        <v>132</v>
      </c>
      <c r="D33" t="s">
        <v>506</v>
      </c>
      <c r="I33" t="s">
        <v>507</v>
      </c>
    </row>
    <row r="34" spans="1:9" x14ac:dyDescent="0.25">
      <c r="A34" t="s">
        <v>976</v>
      </c>
      <c r="B34" s="29"/>
      <c r="C34">
        <v>133</v>
      </c>
      <c r="D34" t="s">
        <v>508</v>
      </c>
    </row>
    <row r="35" spans="1:9" x14ac:dyDescent="0.25">
      <c r="B35" s="29"/>
      <c r="C35">
        <v>134</v>
      </c>
      <c r="D35" t="s">
        <v>509</v>
      </c>
      <c r="I35" t="s">
        <v>510</v>
      </c>
    </row>
    <row r="36" spans="1:9" x14ac:dyDescent="0.25">
      <c r="B36" s="29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2022-07-18T03:07:07Z</dcterms:modified>
</cp:coreProperties>
</file>