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36.xml" ContentType="application/vnd.openxmlformats-officedocument.drawing+xml"/>
  <Override PartName="/xl/drawings/drawing35.xml" ContentType="application/vnd.openxmlformats-officedocument.drawing+xml"/>
  <Override PartName="/xl/drawings/drawing34.xml" ContentType="application/vnd.openxmlformats-officedocument.drawing+xml"/>
  <Override PartName="/xl/worksheets/sheet1.xml" ContentType="application/vnd.openxmlformats-officedocument.spreadsheetml.worksheet+xml"/>
  <Override PartName="/xl/drawings/drawing32.xml" ContentType="application/vnd.openxmlformats-officedocument.drawing+xml"/>
  <Override PartName="/xl/drawings/drawing31.xml" ContentType="application/vnd.openxmlformats-officedocument.drawing+xml"/>
  <Override PartName="/xl/drawings/drawing41.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30.xml" ContentType="application/vnd.openxmlformats-officedocument.drawing+xml"/>
  <Override PartName="/xl/drawings/drawing33.xml" ContentType="application/vnd.openxmlformats-officedocument.drawing+xml"/>
  <Override PartName="/xl/worksheets/sheet5.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drawings/drawing29.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drawings/drawing4.xml" ContentType="application/vnd.openxmlformats-officedocument.drawing+xml"/>
  <Override PartName="/xl/drawings/drawing7.xml" ContentType="application/vnd.openxmlformats-officedocument.drawing+xml"/>
  <Override PartName="/xl/drawings/drawing20.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drawings/drawing13.xml" ContentType="application/vnd.openxmlformats-officedocument.drawing+xml"/>
  <Override PartName="/xl/drawings/drawing19.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0.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110" windowWidth="14810" windowHeight="6650" tabRatio="861"/>
  </bookViews>
  <sheets>
    <sheet name="READ ME" sheetId="4" r:id="rId1"/>
    <sheet name="SUMMARY" sheetId="39" r:id="rId2"/>
    <sheet name="EU27_2020" sheetId="43" r:id="rId3"/>
    <sheet name="EU28" sheetId="38" state="hidden" r:id="rId4"/>
    <sheet name="BE" sheetId="21" r:id="rId5"/>
    <sheet name="BG" sheetId="32" r:id="rId6"/>
    <sheet name="CZ" sheetId="18" r:id="rId7"/>
    <sheet name="DK" sheetId="5" r:id="rId8"/>
    <sheet name="DE" sheetId="16" r:id="rId9"/>
    <sheet name="EE" sheetId="29" r:id="rId10"/>
    <sheet name="EL" sheetId="37" r:id="rId11"/>
    <sheet name="ES" sheetId="35" r:id="rId12"/>
    <sheet name="FR" sheetId="6" r:id="rId13"/>
    <sheet name="HR" sheetId="17" r:id="rId14"/>
    <sheet name="IE" sheetId="8" r:id="rId15"/>
    <sheet name="IT" sheetId="28" r:id="rId16"/>
    <sheet name="CY" sheetId="26" r:id="rId17"/>
    <sheet name="LV" sheetId="10" r:id="rId18"/>
    <sheet name="LT" sheetId="7" r:id="rId19"/>
    <sheet name="LU" sheetId="9" r:id="rId20"/>
    <sheet name="HU" sheetId="31" r:id="rId21"/>
    <sheet name="MT" sheetId="33" r:id="rId22"/>
    <sheet name="NL" sheetId="25" r:id="rId23"/>
    <sheet name="AT" sheetId="22" r:id="rId24"/>
    <sheet name="PL" sheetId="11" r:id="rId25"/>
    <sheet name="PT" sheetId="19" r:id="rId26"/>
    <sheet name="RO" sheetId="12" r:id="rId27"/>
    <sheet name="SI" sheetId="23" r:id="rId28"/>
    <sheet name="SK" sheetId="24" r:id="rId29"/>
    <sheet name="FI" sheetId="36" r:id="rId30"/>
    <sheet name="SE" sheetId="30" r:id="rId31"/>
    <sheet name="UK" sheetId="27" state="hidden" r:id="rId32"/>
    <sheet name="IS" sheetId="44" r:id="rId33"/>
    <sheet name="NO" sheetId="20" r:id="rId34"/>
    <sheet name="ME" sheetId="41" r:id="rId35"/>
    <sheet name="RS" sheetId="14" r:id="rId36"/>
    <sheet name="BA" sheetId="47" state="hidden" r:id="rId37"/>
    <sheet name="AL" sheetId="42" r:id="rId38"/>
    <sheet name="MK" sheetId="48" r:id="rId39"/>
    <sheet name="XK" sheetId="34" r:id="rId40"/>
    <sheet name="MD" sheetId="46" r:id="rId41"/>
    <sheet name="UA" sheetId="49" r:id="rId42"/>
  </sheets>
  <externalReferences>
    <externalReference r:id="rId43"/>
    <externalReference r:id="rId44"/>
    <externalReference r:id="rId45"/>
  </externalReferences>
  <definedNames>
    <definedName name="btnMenuImportAsciiDirectory">"btnMenuimportAsciiDirectory"</definedName>
    <definedName name="ChosenCountry">[1]Cover!$H$116</definedName>
    <definedName name="ChosenUnit">[1]Cover!$Q$119</definedName>
    <definedName name="CountCoal">[1]Cover!$T$118</definedName>
    <definedName name="CountEle">[1]Cover!$T$121</definedName>
    <definedName name="CountGas">[1]Cover!$T$119</definedName>
    <definedName name="CountOil">[1]Cover!$T$120</definedName>
    <definedName name="CountRen">[1]Cover!$T$117</definedName>
    <definedName name="Countries">[1]Cover!$L$116:$N$172</definedName>
    <definedName name="Country">[1]Cover!$H$118</definedName>
    <definedName name="CountryCode">[1]Cover!$H$120</definedName>
    <definedName name="CountryList">[1]Cover!$L$116:$L$172</definedName>
    <definedName name="defaultCalorificValuesUpperLeft" localSheetId="2">[2]OIL!#REF!</definedName>
    <definedName name="defaultCalorificValuesUpperLeft" localSheetId="3">[2]OIL!#REF!</definedName>
    <definedName name="defaultCalorificValuesUpperLeft" localSheetId="1">[2]OIL!#REF!</definedName>
    <definedName name="defaultCalorificValuesUpperLeft">[2]OIL!#REF!</definedName>
    <definedName name="Eng">[3]Cover!$G$117</definedName>
    <definedName name="IndexYear">[1]Cover!$H$129</definedName>
    <definedName name="language_code_list">[1]Cover!$B$116:$B$116</definedName>
    <definedName name="oilCalorificValuesUpperLeft" localSheetId="2">[2]OIL!#REF!</definedName>
    <definedName name="oilCalorificValuesUpperLeft" localSheetId="3">[2]OIL!#REF!</definedName>
    <definedName name="oilCalorificValuesUpperLeft" localSheetId="1">[2]OIL!#REF!</definedName>
    <definedName name="oilCalorificValuesUpperLeft">[2]OIL!#REF!</definedName>
    <definedName name="_xlnm.Print_Area" localSheetId="1">SUMMARY!$A$1:$AD$170</definedName>
    <definedName name="TextCodeFilter" localSheetId="2">#REF!</definedName>
    <definedName name="TextCodeFilter" localSheetId="3">#REF!</definedName>
    <definedName name="TextCodeFilter" localSheetId="1">#REF!</definedName>
    <definedName name="TextCodeFilter">#REF!</definedName>
    <definedName name="TP.Petroleum" localSheetId="2">#REF!</definedName>
    <definedName name="TP.Petroleum" localSheetId="3">#REF!</definedName>
    <definedName name="TP.Petroleum" localSheetId="1">#REF!</definedName>
    <definedName name="TP.Petroleum">#REF!</definedName>
    <definedName name="YEARS">[1]Cover!$E$116:$E$146</definedName>
  </definedNames>
  <calcPr calcId="162913"/>
</workbook>
</file>

<file path=xl/calcChain.xml><?xml version="1.0" encoding="utf-8"?>
<calcChain xmlns="http://schemas.openxmlformats.org/spreadsheetml/2006/main">
  <c r="AF53" i="39" l="1"/>
  <c r="AF54" i="39"/>
  <c r="AF55" i="39"/>
  <c r="AF56" i="39"/>
  <c r="AF57" i="39"/>
  <c r="AF58" i="39"/>
  <c r="AF59" i="39"/>
  <c r="AF60" i="39"/>
  <c r="AF61" i="39"/>
  <c r="AF62" i="39"/>
  <c r="AF63" i="39"/>
  <c r="AF64" i="39"/>
  <c r="AF65" i="39"/>
  <c r="AF66" i="39"/>
  <c r="AF67" i="39"/>
  <c r="AF68" i="39"/>
  <c r="AF69" i="39"/>
  <c r="AF70" i="39"/>
  <c r="AF71" i="39"/>
  <c r="AF72" i="39"/>
  <c r="AF73" i="39"/>
  <c r="AF74" i="39"/>
  <c r="AF75" i="39"/>
  <c r="AF76" i="39"/>
  <c r="AF77" i="39"/>
  <c r="AF78" i="39"/>
  <c r="AF79" i="39"/>
  <c r="AF80" i="39"/>
  <c r="AF81" i="39"/>
  <c r="AF82" i="39"/>
  <c r="AF83" i="39"/>
  <c r="AF84" i="39"/>
  <c r="AF85" i="39"/>
  <c r="AF86" i="39"/>
  <c r="AF51" i="39"/>
  <c r="AF52" i="39"/>
  <c r="AF50" i="39"/>
  <c r="AF126" i="39"/>
  <c r="AF127" i="39"/>
  <c r="AF128" i="39"/>
  <c r="AF129" i="39"/>
  <c r="AF130" i="39"/>
  <c r="AF131" i="39"/>
  <c r="AF125" i="39"/>
  <c r="AF5" i="39"/>
  <c r="AF6" i="39"/>
  <c r="AF7" i="39"/>
  <c r="AF8" i="39"/>
  <c r="AF9" i="39"/>
  <c r="AF10" i="39"/>
  <c r="AF11" i="39"/>
  <c r="AF12" i="39"/>
  <c r="AF13" i="39"/>
  <c r="AF14" i="39"/>
  <c r="AF15" i="39"/>
  <c r="AF16" i="39"/>
  <c r="AF17" i="39"/>
  <c r="AF18" i="39"/>
  <c r="AF19" i="39"/>
  <c r="AF20" i="39"/>
  <c r="AF21" i="39"/>
  <c r="AF22" i="39"/>
  <c r="AF23" i="39"/>
  <c r="AF24" i="39"/>
  <c r="AF25" i="39"/>
  <c r="AF26" i="39"/>
  <c r="AF27" i="39"/>
  <c r="AF28" i="39"/>
  <c r="AF29" i="39"/>
  <c r="AF30" i="39"/>
  <c r="AF31" i="39"/>
  <c r="AF32" i="39"/>
  <c r="AF33" i="39"/>
  <c r="AF34" i="39"/>
  <c r="AF35" i="39"/>
  <c r="AF36" i="39"/>
  <c r="AF37" i="39"/>
  <c r="AF38" i="39"/>
  <c r="AF39" i="39"/>
  <c r="AF40" i="39"/>
  <c r="AF4" i="39"/>
  <c r="A204" i="23" l="1"/>
  <c r="AQ67" i="23"/>
  <c r="AI67" i="23"/>
  <c r="AG67" i="23"/>
  <c r="AA67" i="23"/>
  <c r="AW67" i="23"/>
  <c r="AV67" i="23"/>
  <c r="AU67" i="23"/>
  <c r="AT67" i="23"/>
  <c r="AS67" i="23"/>
  <c r="AR67" i="23"/>
  <c r="AP67" i="23"/>
  <c r="AO67" i="23"/>
  <c r="AN67" i="23"/>
  <c r="AM67" i="23"/>
  <c r="AL67" i="23"/>
  <c r="AK67" i="23"/>
  <c r="AJ67" i="23"/>
  <c r="AH67" i="23"/>
  <c r="AF67" i="23"/>
  <c r="AE67" i="23"/>
  <c r="AD67" i="23"/>
  <c r="AC67" i="23"/>
  <c r="AB67" i="23"/>
  <c r="Z67" i="23"/>
  <c r="Y67" i="23"/>
  <c r="X67" i="23"/>
  <c r="W67" i="23"/>
  <c r="V67" i="23"/>
  <c r="U67" i="23"/>
  <c r="T67" i="23"/>
  <c r="O67" i="23"/>
  <c r="K67" i="23"/>
  <c r="G67" i="23"/>
  <c r="G58" i="23"/>
  <c r="AV58" i="23"/>
  <c r="AU58" i="23"/>
  <c r="AT58" i="23"/>
  <c r="AQ58" i="23"/>
  <c r="AN58" i="23"/>
  <c r="AM58" i="23"/>
  <c r="AL58" i="23"/>
  <c r="AI58" i="23"/>
  <c r="AF58" i="23"/>
  <c r="AE58" i="23"/>
  <c r="AD58" i="23"/>
  <c r="AA58" i="23"/>
  <c r="X58" i="23"/>
  <c r="W58" i="23"/>
  <c r="V58" i="23"/>
  <c r="S58" i="23"/>
  <c r="P58" i="23"/>
  <c r="O58" i="23"/>
  <c r="N58" i="23"/>
  <c r="K58" i="23"/>
  <c r="H58" i="23"/>
  <c r="F58" i="23"/>
  <c r="C58" i="23"/>
  <c r="AV50" i="23"/>
  <c r="AT50" i="23"/>
  <c r="AQ50" i="23"/>
  <c r="AP50" i="23"/>
  <c r="AO50" i="23"/>
  <c r="AN50" i="23"/>
  <c r="AL50" i="23"/>
  <c r="AI50" i="23"/>
  <c r="AH50" i="23"/>
  <c r="AG50" i="23"/>
  <c r="AF50" i="23"/>
  <c r="AD50" i="23"/>
  <c r="AA50" i="23"/>
  <c r="Z50" i="23"/>
  <c r="Y50" i="23"/>
  <c r="X50" i="23"/>
  <c r="V50" i="23"/>
  <c r="S50" i="23"/>
  <c r="R50" i="23"/>
  <c r="Q50" i="23"/>
  <c r="P50" i="23"/>
  <c r="N50" i="23"/>
  <c r="K50" i="23"/>
  <c r="J50" i="23"/>
  <c r="I50" i="23"/>
  <c r="H50" i="23"/>
  <c r="F50" i="23"/>
  <c r="C50" i="23"/>
  <c r="U44" i="23"/>
  <c r="AW44" i="23"/>
  <c r="AV44" i="23"/>
  <c r="AU44" i="23"/>
  <c r="AT44" i="23"/>
  <c r="AS44" i="23"/>
  <c r="AR44" i="23"/>
  <c r="AQ44" i="23"/>
  <c r="AP44" i="23"/>
  <c r="AO44" i="23"/>
  <c r="AN44" i="23"/>
  <c r="AM44" i="23"/>
  <c r="AL44" i="23"/>
  <c r="AK44" i="23"/>
  <c r="AJ44" i="23"/>
  <c r="AI44" i="23"/>
  <c r="AH44" i="23"/>
  <c r="AG44" i="23"/>
  <c r="AF44" i="23"/>
  <c r="AE44" i="23"/>
  <c r="AD44" i="23"/>
  <c r="AC44" i="23"/>
  <c r="AB44" i="23"/>
  <c r="AA44" i="23"/>
  <c r="Z44" i="23"/>
  <c r="Y44" i="23"/>
  <c r="X44" i="23"/>
  <c r="W44" i="23"/>
  <c r="V44" i="23"/>
  <c r="T44" i="23"/>
  <c r="O44" i="23"/>
  <c r="L44" i="23"/>
  <c r="G44" i="23"/>
  <c r="D44" i="23"/>
  <c r="M44" i="23"/>
  <c r="E44" i="23"/>
  <c r="AM34" i="23"/>
  <c r="AW34" i="23"/>
  <c r="AV34" i="23"/>
  <c r="AU34" i="23"/>
  <c r="AT34" i="23"/>
  <c r="AS34" i="23"/>
  <c r="AR34" i="23"/>
  <c r="AQ34" i="23"/>
  <c r="AP34" i="23"/>
  <c r="AO34" i="23"/>
  <c r="AN34" i="23"/>
  <c r="AL34" i="23"/>
  <c r="AK34" i="23"/>
  <c r="AJ34" i="23"/>
  <c r="AI34" i="23"/>
  <c r="AH34" i="23"/>
  <c r="AG34" i="23"/>
  <c r="AF34" i="23"/>
  <c r="AE34" i="23"/>
  <c r="AD34" i="23"/>
  <c r="AC34" i="23"/>
  <c r="AB34" i="23"/>
  <c r="AA34" i="23"/>
  <c r="Z34" i="23"/>
  <c r="Y34" i="23"/>
  <c r="X34" i="23"/>
  <c r="W34" i="23"/>
  <c r="V34" i="23"/>
  <c r="U34" i="23"/>
  <c r="T34" i="23"/>
  <c r="Q34" i="23"/>
  <c r="P34" i="23"/>
  <c r="I34" i="23"/>
  <c r="H34" i="23"/>
  <c r="O34" i="23"/>
  <c r="G34" i="23"/>
  <c r="AW16" i="23"/>
  <c r="AD16" i="23"/>
  <c r="AV16" i="23"/>
  <c r="AU16" i="23"/>
  <c r="AT16" i="23"/>
  <c r="AS16" i="23"/>
  <c r="AR16" i="23"/>
  <c r="AQ16" i="23"/>
  <c r="AP16" i="23"/>
  <c r="AO16" i="23"/>
  <c r="AN16" i="23"/>
  <c r="AM16" i="23"/>
  <c r="AL16" i="23"/>
  <c r="AK16" i="23"/>
  <c r="AJ16" i="23"/>
  <c r="AI16" i="23"/>
  <c r="AH16" i="23"/>
  <c r="AG16" i="23"/>
  <c r="AF16" i="23"/>
  <c r="AE16" i="23"/>
  <c r="AC16" i="23"/>
  <c r="AB16" i="23"/>
  <c r="AA16" i="23"/>
  <c r="Z16" i="23"/>
  <c r="Y16" i="23"/>
  <c r="X16" i="23"/>
  <c r="W16" i="23"/>
  <c r="V16" i="23"/>
  <c r="U16" i="23"/>
  <c r="T16" i="23"/>
  <c r="D12" i="23"/>
  <c r="AT12" i="23"/>
  <c r="AR12" i="23"/>
  <c r="AQ12" i="23"/>
  <c r="AL12" i="23"/>
  <c r="AJ12" i="23"/>
  <c r="AI12" i="23"/>
  <c r="AD12" i="23"/>
  <c r="AB12" i="23"/>
  <c r="AA12" i="23"/>
  <c r="V12" i="23"/>
  <c r="T12" i="23"/>
  <c r="S12" i="23"/>
  <c r="N12" i="23"/>
  <c r="N16" i="23" s="1"/>
  <c r="L12" i="23"/>
  <c r="K12" i="23"/>
  <c r="F12" i="23"/>
  <c r="F16" i="23" s="1"/>
  <c r="C12" i="23"/>
  <c r="J12" i="23" l="1"/>
  <c r="D16" i="23"/>
  <c r="L16" i="23"/>
  <c r="C44" i="23"/>
  <c r="K44" i="23"/>
  <c r="S44" i="23"/>
  <c r="F67" i="23"/>
  <c r="N67" i="23"/>
  <c r="G12" i="23"/>
  <c r="G16" i="23" s="1"/>
  <c r="O12" i="23"/>
  <c r="O16" i="23" s="1"/>
  <c r="W12" i="23"/>
  <c r="AE12" i="23"/>
  <c r="AM12" i="23"/>
  <c r="AU12" i="23"/>
  <c r="D50" i="23"/>
  <c r="L50" i="23"/>
  <c r="T50" i="23"/>
  <c r="AB50" i="23"/>
  <c r="AJ50" i="23"/>
  <c r="AR50" i="23"/>
  <c r="I67" i="23"/>
  <c r="Q67" i="23"/>
  <c r="Y58" i="23"/>
  <c r="AG58" i="23"/>
  <c r="AO58" i="23"/>
  <c r="AW58" i="23"/>
  <c r="H67" i="23"/>
  <c r="P67" i="23"/>
  <c r="H12" i="23"/>
  <c r="H16" i="23" s="1"/>
  <c r="P12" i="23"/>
  <c r="P16" i="23" s="1"/>
  <c r="X12" i="23"/>
  <c r="AF12" i="23"/>
  <c r="AN12" i="23"/>
  <c r="AV12" i="23"/>
  <c r="J34" i="23"/>
  <c r="R34" i="23"/>
  <c r="F44" i="23"/>
  <c r="N44" i="23"/>
  <c r="E50" i="23"/>
  <c r="M50" i="23"/>
  <c r="U50" i="23"/>
  <c r="AC50" i="23"/>
  <c r="AK50" i="23"/>
  <c r="AS50" i="23"/>
  <c r="J58" i="23"/>
  <c r="R58" i="23"/>
  <c r="Z58" i="23"/>
  <c r="AH58" i="23"/>
  <c r="AP58" i="23"/>
  <c r="I12" i="23"/>
  <c r="I16" i="23" s="1"/>
  <c r="Q12" i="23"/>
  <c r="Q16" i="23" s="1"/>
  <c r="Y12" i="23"/>
  <c r="AG12" i="23"/>
  <c r="AO12" i="23"/>
  <c r="AW12" i="23"/>
  <c r="C34" i="23"/>
  <c r="K34" i="23"/>
  <c r="S34" i="23"/>
  <c r="J67" i="23"/>
  <c r="R67" i="23"/>
  <c r="C67" i="23"/>
  <c r="Z12" i="23"/>
  <c r="AH12" i="23"/>
  <c r="AP12" i="23"/>
  <c r="E12" i="23"/>
  <c r="E16" i="23" s="1"/>
  <c r="M12" i="23"/>
  <c r="M16" i="23" s="1"/>
  <c r="U12" i="23"/>
  <c r="AC12" i="23"/>
  <c r="AK12" i="23"/>
  <c r="AS12" i="23"/>
  <c r="D34" i="23"/>
  <c r="L34" i="23"/>
  <c r="H44" i="23"/>
  <c r="P44" i="23"/>
  <c r="G50" i="23"/>
  <c r="O50" i="23"/>
  <c r="W50" i="23"/>
  <c r="AE50" i="23"/>
  <c r="AM50" i="23"/>
  <c r="AU50" i="23"/>
  <c r="D58" i="23"/>
  <c r="L58" i="23"/>
  <c r="T58" i="23"/>
  <c r="AB58" i="23"/>
  <c r="AJ58" i="23"/>
  <c r="AR58" i="23"/>
  <c r="E58" i="23"/>
  <c r="M58" i="23"/>
  <c r="U58" i="23"/>
  <c r="AC58" i="23"/>
  <c r="AK58" i="23"/>
  <c r="AS58" i="23"/>
  <c r="E34" i="23"/>
  <c r="M34" i="23"/>
  <c r="I44" i="23"/>
  <c r="Q44" i="23"/>
  <c r="AW50" i="23"/>
  <c r="D67" i="23"/>
  <c r="L67" i="23"/>
  <c r="S67" i="23"/>
  <c r="R12" i="23"/>
  <c r="F34" i="23"/>
  <c r="N34" i="23"/>
  <c r="J44" i="23"/>
  <c r="R44" i="23"/>
  <c r="E67" i="23"/>
  <c r="M67" i="23"/>
  <c r="J16" i="23"/>
  <c r="R16" i="23"/>
  <c r="C16" i="23"/>
  <c r="K16" i="23"/>
  <c r="S16" i="23"/>
  <c r="I58" i="23"/>
  <c r="Q58" i="23"/>
  <c r="S55" i="43" l="1"/>
  <c r="S56" i="43"/>
  <c r="AX85" i="39" l="1"/>
  <c r="AD38" i="39"/>
  <c r="L174" i="39"/>
  <c r="P38" i="39"/>
  <c r="S174" i="39"/>
  <c r="M85" i="39"/>
  <c r="S85" i="39"/>
  <c r="C174" i="39"/>
  <c r="I85" i="39"/>
  <c r="G174" i="39"/>
  <c r="F85" i="39"/>
  <c r="O38" i="39"/>
  <c r="R85" i="39"/>
  <c r="I129" i="39"/>
  <c r="M38" i="39"/>
  <c r="O85" i="39"/>
  <c r="J85" i="39"/>
  <c r="K38" i="39"/>
  <c r="I38" i="39"/>
  <c r="C85" i="39"/>
  <c r="F38" i="39"/>
  <c r="P85" i="39"/>
  <c r="AB38" i="39"/>
  <c r="AA38" i="39"/>
  <c r="E85" i="39"/>
  <c r="P129" i="39"/>
  <c r="J38" i="39"/>
  <c r="K174" i="39"/>
  <c r="L38" i="39"/>
  <c r="P174" i="39"/>
  <c r="H38" i="39"/>
  <c r="K85" i="39"/>
  <c r="R174" i="39"/>
  <c r="E38" i="39"/>
  <c r="N85" i="39"/>
  <c r="Q85" i="39"/>
  <c r="L129" i="39"/>
  <c r="C38" i="39"/>
  <c r="D38" i="39"/>
  <c r="D129" i="39"/>
  <c r="N174" i="39"/>
  <c r="Y38" i="39"/>
  <c r="R129" i="39"/>
  <c r="D174" i="39"/>
  <c r="G38" i="39"/>
  <c r="H129" i="39"/>
  <c r="R38" i="39"/>
  <c r="Z38" i="39"/>
  <c r="S38" i="39"/>
  <c r="E129" i="39"/>
  <c r="C129" i="39"/>
  <c r="X38" i="39"/>
  <c r="J129" i="39"/>
  <c r="E174" i="39"/>
  <c r="N38" i="39"/>
  <c r="G129" i="39"/>
  <c r="D85" i="39"/>
  <c r="H85" i="39"/>
  <c r="F174" i="39"/>
  <c r="O174" i="39"/>
  <c r="Q174" i="39"/>
  <c r="O129" i="39"/>
  <c r="N129" i="39"/>
  <c r="I174" i="39"/>
  <c r="G85" i="39"/>
  <c r="J174" i="39"/>
  <c r="M129" i="39"/>
  <c r="M174" i="39"/>
  <c r="K129" i="39"/>
  <c r="H174" i="39"/>
  <c r="L85" i="39"/>
  <c r="AC38" i="39"/>
  <c r="S129" i="39"/>
  <c r="Q38" i="39"/>
  <c r="F129" i="39"/>
  <c r="Q129" i="39"/>
  <c r="AW174" i="39" l="1"/>
  <c r="AO174" i="39"/>
  <c r="AG174" i="39"/>
  <c r="AV174" i="39"/>
  <c r="AN174" i="39"/>
  <c r="AU174" i="39"/>
  <c r="AL174" i="39"/>
  <c r="AK174" i="39"/>
  <c r="AR174" i="39"/>
  <c r="AJ174" i="39"/>
  <c r="AT174" i="39"/>
  <c r="AS174" i="39"/>
  <c r="AQ174" i="39"/>
  <c r="AI174" i="39"/>
  <c r="AM174" i="39"/>
  <c r="AP174" i="39"/>
  <c r="AH174" i="39"/>
  <c r="AM129" i="39"/>
  <c r="AV129" i="39"/>
  <c r="AN129" i="39"/>
  <c r="AL129" i="39"/>
  <c r="AS129" i="39"/>
  <c r="AK129" i="39"/>
  <c r="AT129" i="39"/>
  <c r="AR129" i="39"/>
  <c r="AJ129" i="39"/>
  <c r="AQ129" i="39"/>
  <c r="AI129" i="39"/>
  <c r="AP129" i="39"/>
  <c r="AH129" i="39"/>
  <c r="AU129" i="39"/>
  <c r="AW129" i="39"/>
  <c r="AO129" i="39"/>
  <c r="AG129" i="39"/>
  <c r="AQ85" i="39"/>
  <c r="AI85" i="39"/>
  <c r="AP85" i="39"/>
  <c r="AH85" i="39"/>
  <c r="AW85" i="39"/>
  <c r="AO85" i="39"/>
  <c r="AG85" i="39"/>
  <c r="AV85" i="39"/>
  <c r="AN85" i="39"/>
  <c r="AU85" i="39"/>
  <c r="AM85" i="39"/>
  <c r="AT85" i="39"/>
  <c r="AL85" i="39"/>
  <c r="AR85" i="39"/>
  <c r="AJ85" i="39"/>
  <c r="AS85" i="39"/>
  <c r="AK85" i="39"/>
  <c r="BF38" i="39"/>
  <c r="U38" i="39"/>
  <c r="AY38" i="39" s="1"/>
  <c r="AP38" i="39"/>
  <c r="AH38" i="39"/>
  <c r="BE38" i="39"/>
  <c r="AW38" i="39"/>
  <c r="AO38" i="39"/>
  <c r="AG38" i="39"/>
  <c r="BD38" i="39"/>
  <c r="AV38" i="39"/>
  <c r="AN38" i="39"/>
  <c r="T38" i="39"/>
  <c r="AX38" i="39" s="1"/>
  <c r="BC38" i="39"/>
  <c r="AU38" i="39"/>
  <c r="AM38" i="39"/>
  <c r="BB38" i="39"/>
  <c r="W38" i="39"/>
  <c r="BA38" i="39" s="1"/>
  <c r="AT38" i="39"/>
  <c r="AK38" i="39"/>
  <c r="V38" i="39"/>
  <c r="AZ38" i="39" s="1"/>
  <c r="AR38" i="39"/>
  <c r="AJ38" i="39"/>
  <c r="AL38" i="39"/>
  <c r="AS38" i="39"/>
  <c r="BG38" i="39"/>
  <c r="AQ38" i="39"/>
  <c r="AI38" i="39"/>
  <c r="S56" i="39"/>
  <c r="S58" i="39"/>
  <c r="S32" i="39"/>
  <c r="S19" i="39"/>
  <c r="S154" i="39"/>
  <c r="S15" i="39"/>
  <c r="S36" i="39"/>
  <c r="S115" i="39"/>
  <c r="S69" i="39"/>
  <c r="S116" i="39"/>
  <c r="S66" i="39"/>
  <c r="S176" i="39"/>
  <c r="S22" i="39"/>
  <c r="S27" i="39"/>
  <c r="S29" i="39"/>
  <c r="S96" i="39"/>
  <c r="S40" i="39"/>
  <c r="S109" i="39"/>
  <c r="S140" i="39"/>
  <c r="S77" i="39"/>
  <c r="S114" i="39"/>
  <c r="S26" i="39"/>
  <c r="S166" i="39"/>
  <c r="S106" i="39"/>
  <c r="S4" i="39"/>
  <c r="S37" i="39"/>
  <c r="S51" i="39"/>
  <c r="S102" i="39"/>
  <c r="S78" i="39"/>
  <c r="S60" i="39"/>
  <c r="S157" i="39"/>
  <c r="S61" i="39"/>
  <c r="S175" i="39"/>
  <c r="S147" i="39"/>
  <c r="S50" i="39"/>
  <c r="S153" i="39"/>
  <c r="S100" i="39"/>
  <c r="S159" i="39"/>
  <c r="S64" i="39"/>
  <c r="S39" i="39"/>
  <c r="S165" i="39"/>
  <c r="S169" i="39"/>
  <c r="S103" i="39"/>
  <c r="S70" i="39"/>
  <c r="S156" i="39"/>
  <c r="S158" i="39"/>
  <c r="S81" i="39"/>
  <c r="S80" i="39"/>
  <c r="S33" i="39"/>
  <c r="S131" i="39"/>
  <c r="S16" i="39"/>
  <c r="S68" i="39"/>
  <c r="S73" i="39"/>
  <c r="S164" i="39"/>
  <c r="S168" i="39"/>
  <c r="S171" i="39"/>
  <c r="S11" i="39"/>
  <c r="S24" i="39"/>
  <c r="S126" i="39"/>
  <c r="S167" i="39"/>
  <c r="S75" i="39"/>
  <c r="S76" i="39"/>
  <c r="S118" i="39"/>
  <c r="S173" i="39"/>
  <c r="S107" i="39"/>
  <c r="S144" i="39"/>
  <c r="S108" i="39"/>
  <c r="S151" i="39"/>
  <c r="S84" i="39"/>
  <c r="S121" i="39"/>
  <c r="S113" i="39"/>
  <c r="S12" i="39"/>
  <c r="S21" i="39"/>
  <c r="S152" i="39"/>
  <c r="S111" i="39"/>
  <c r="S54" i="39"/>
  <c r="S30" i="39"/>
  <c r="S8" i="39"/>
  <c r="S28" i="39"/>
  <c r="S130" i="39"/>
  <c r="S117" i="39"/>
  <c r="S18" i="39"/>
  <c r="S95" i="39"/>
  <c r="S150" i="39"/>
  <c r="S86" i="39"/>
  <c r="S17" i="39"/>
  <c r="S162" i="39"/>
  <c r="S104" i="39"/>
  <c r="S161" i="39"/>
  <c r="S35" i="39"/>
  <c r="S65" i="39"/>
  <c r="S13" i="39"/>
  <c r="S146" i="39"/>
  <c r="S160" i="39"/>
  <c r="S55" i="39"/>
  <c r="S20" i="39"/>
  <c r="S127" i="39"/>
  <c r="S122" i="39"/>
  <c r="S98" i="39"/>
  <c r="S124" i="39"/>
  <c r="S105" i="39"/>
  <c r="S128" i="39"/>
  <c r="S155" i="39"/>
  <c r="S14" i="39"/>
  <c r="S9" i="39"/>
  <c r="S5" i="39"/>
  <c r="S145" i="39"/>
  <c r="S125" i="39"/>
  <c r="S63" i="39"/>
  <c r="S59" i="39"/>
  <c r="S79" i="39"/>
  <c r="S23" i="39"/>
  <c r="S141" i="39"/>
  <c r="S112" i="39"/>
  <c r="S101" i="39"/>
  <c r="S148" i="39"/>
  <c r="S143" i="39"/>
  <c r="S57" i="39"/>
  <c r="S62" i="39"/>
  <c r="S53" i="39"/>
  <c r="S25" i="39"/>
  <c r="S74" i="39"/>
  <c r="S7" i="39"/>
  <c r="S99" i="39"/>
  <c r="S67" i="39"/>
  <c r="S119" i="39"/>
  <c r="S31" i="39"/>
  <c r="S71" i="39"/>
  <c r="S83" i="39"/>
  <c r="S120" i="39"/>
  <c r="S72" i="39"/>
  <c r="S10" i="39"/>
  <c r="S123" i="39"/>
  <c r="S34" i="39"/>
  <c r="S149" i="39"/>
  <c r="S110" i="39"/>
  <c r="S163" i="39"/>
  <c r="S82" i="39"/>
  <c r="S170" i="39"/>
  <c r="S172" i="39"/>
  <c r="AW22" i="39" l="1"/>
  <c r="AW58" i="39"/>
  <c r="AW152" i="39"/>
  <c r="AW23" i="39"/>
  <c r="AW74" i="39"/>
  <c r="AW167" i="39"/>
  <c r="AW8" i="39"/>
  <c r="AW15" i="39"/>
  <c r="AW30" i="39"/>
  <c r="AW29" i="39"/>
  <c r="AW75" i="39"/>
  <c r="AW55" i="39"/>
  <c r="AW51" i="39"/>
  <c r="AW54" i="39"/>
  <c r="AW111" i="39"/>
  <c r="AW114" i="39"/>
  <c r="AW102" i="39"/>
  <c r="AW113" i="39"/>
  <c r="AW117" i="39"/>
  <c r="AW173" i="39"/>
  <c r="AW145" i="39"/>
  <c r="AW172" i="39"/>
  <c r="AW144" i="39"/>
  <c r="AW13" i="39"/>
  <c r="AW61" i="39"/>
  <c r="AW120" i="39"/>
  <c r="AW14" i="39"/>
  <c r="AW77" i="39"/>
  <c r="AW156" i="39"/>
  <c r="AW16" i="39"/>
  <c r="AW39" i="39"/>
  <c r="AW40" i="39"/>
  <c r="AW7" i="39"/>
  <c r="AW37" i="39"/>
  <c r="AW63" i="39"/>
  <c r="AW67" i="39"/>
  <c r="AW70" i="39"/>
  <c r="AW119" i="39"/>
  <c r="AW131" i="39"/>
  <c r="AW118" i="39"/>
  <c r="AW130" i="39"/>
  <c r="AW125" i="39"/>
  <c r="AW150" i="39"/>
  <c r="AW153" i="39"/>
  <c r="AW149" i="39"/>
  <c r="AW160" i="39"/>
  <c r="AW28" i="39"/>
  <c r="AW121" i="39"/>
  <c r="AW140" i="39"/>
  <c r="AW78" i="39"/>
  <c r="AW157" i="39"/>
  <c r="AW24" i="39"/>
  <c r="AW26" i="39"/>
  <c r="AW18" i="39"/>
  <c r="AW31" i="39"/>
  <c r="AW57" i="39"/>
  <c r="AW68" i="39"/>
  <c r="AW71" i="39"/>
  <c r="AW83" i="39"/>
  <c r="AW56" i="39"/>
  <c r="AW96" i="39"/>
  <c r="AW107" i="39"/>
  <c r="AW95" i="39"/>
  <c r="AW106" i="39"/>
  <c r="AW155" i="39"/>
  <c r="AW166" i="39"/>
  <c r="AW161" i="39"/>
  <c r="AW165" i="39"/>
  <c r="AW146" i="39"/>
  <c r="AW82" i="39"/>
  <c r="AW116" i="39"/>
  <c r="AW151" i="39"/>
  <c r="AW21" i="39"/>
  <c r="AW98" i="39"/>
  <c r="AW109" i="39"/>
  <c r="AW32" i="39"/>
  <c r="AW11" i="39"/>
  <c r="AW4" i="39"/>
  <c r="AW10" i="39"/>
  <c r="AW73" i="39"/>
  <c r="AW53" i="39"/>
  <c r="AW79" i="39"/>
  <c r="AW60" i="39"/>
  <c r="AW64" i="39"/>
  <c r="AW112" i="39"/>
  <c r="AW123" i="39"/>
  <c r="AW103" i="39"/>
  <c r="AW122" i="39"/>
  <c r="AW171" i="39"/>
  <c r="AW143" i="39"/>
  <c r="AW169" i="39"/>
  <c r="AW154" i="39"/>
  <c r="AW35" i="39"/>
  <c r="AW110" i="39"/>
  <c r="AW141" i="39"/>
  <c r="AW36" i="39"/>
  <c r="AW126" i="39"/>
  <c r="AW168" i="39"/>
  <c r="AW9" i="39"/>
  <c r="AW19" i="39"/>
  <c r="AW12" i="39"/>
  <c r="AW34" i="39"/>
  <c r="AW50" i="39"/>
  <c r="AW69" i="39"/>
  <c r="AW65" i="39"/>
  <c r="AW76" i="39"/>
  <c r="AW72" i="39"/>
  <c r="AW128" i="39"/>
  <c r="AW100" i="39"/>
  <c r="AW127" i="39"/>
  <c r="AW99" i="39"/>
  <c r="AW148" i="39"/>
  <c r="AW159" i="39"/>
  <c r="AW147" i="39"/>
  <c r="AW158" i="39"/>
  <c r="AW162" i="39"/>
  <c r="AW25" i="39"/>
  <c r="AW62" i="39"/>
  <c r="AW101" i="39"/>
  <c r="AW33" i="39"/>
  <c r="AW59" i="39"/>
  <c r="AW124" i="39"/>
  <c r="AW17" i="39"/>
  <c r="AW27" i="39"/>
  <c r="AW20" i="39"/>
  <c r="AW5" i="39"/>
  <c r="AW66" i="39"/>
  <c r="AW86" i="39"/>
  <c r="AW81" i="39"/>
  <c r="AW84" i="39"/>
  <c r="AW80" i="39"/>
  <c r="AW105" i="39"/>
  <c r="AW108" i="39"/>
  <c r="AW104" i="39"/>
  <c r="AW115" i="39"/>
  <c r="AW164" i="39"/>
  <c r="AW176" i="39"/>
  <c r="AW163" i="39"/>
  <c r="AW175" i="39"/>
  <c r="AW170" i="39"/>
  <c r="S142" i="39"/>
  <c r="S52" i="39"/>
  <c r="S97" i="39"/>
  <c r="S6" i="39"/>
  <c r="AW52" i="39" l="1"/>
  <c r="AW97" i="39"/>
  <c r="AW142" i="39"/>
  <c r="AW6" i="39"/>
  <c r="AX48" i="39"/>
  <c r="AX49" i="39"/>
  <c r="AX50" i="39"/>
  <c r="AX51" i="39"/>
  <c r="AX52" i="39"/>
  <c r="AX53" i="39"/>
  <c r="AX54" i="39"/>
  <c r="AX55" i="39"/>
  <c r="AX56" i="39"/>
  <c r="AX57" i="39"/>
  <c r="AX58" i="39"/>
  <c r="AX59" i="39"/>
  <c r="AX60" i="39"/>
  <c r="AX61" i="39"/>
  <c r="AX62" i="39"/>
  <c r="AX63" i="39"/>
  <c r="AX64" i="39"/>
  <c r="AX65" i="39"/>
  <c r="AX66" i="39"/>
  <c r="AX67" i="39"/>
  <c r="AX68" i="39"/>
  <c r="AX69" i="39"/>
  <c r="AX70" i="39"/>
  <c r="AX71" i="39"/>
  <c r="AX72" i="39"/>
  <c r="AX73" i="39"/>
  <c r="AX74" i="39"/>
  <c r="AX75" i="39"/>
  <c r="AX76" i="39"/>
  <c r="AX77" i="39"/>
  <c r="AX79" i="39"/>
  <c r="AX80" i="39"/>
  <c r="AX81" i="39"/>
  <c r="AX82" i="39"/>
  <c r="AX83" i="39"/>
  <c r="AX84" i="39"/>
  <c r="AX86" i="39"/>
  <c r="BB3" i="39"/>
  <c r="BC3" i="39"/>
  <c r="BD3" i="39"/>
  <c r="BE3" i="39"/>
  <c r="BF3" i="39"/>
  <c r="BG3" i="39"/>
  <c r="AD32" i="39" l="1"/>
  <c r="S65" i="43" l="1"/>
  <c r="R65" i="43"/>
  <c r="Q65" i="43"/>
  <c r="P65" i="43"/>
  <c r="O65" i="43"/>
  <c r="N65" i="43"/>
  <c r="M65" i="43"/>
  <c r="L65" i="43"/>
  <c r="K65" i="43"/>
  <c r="J65" i="43"/>
  <c r="I65" i="43"/>
  <c r="H65" i="43"/>
  <c r="G65" i="43"/>
  <c r="F65" i="43"/>
  <c r="E65" i="43"/>
  <c r="D65" i="43"/>
  <c r="C65" i="43"/>
  <c r="S64" i="43"/>
  <c r="R64" i="43"/>
  <c r="Q64" i="43"/>
  <c r="P64" i="43"/>
  <c r="O64" i="43"/>
  <c r="N64" i="43"/>
  <c r="M64" i="43"/>
  <c r="L64" i="43"/>
  <c r="K64" i="43"/>
  <c r="J64" i="43"/>
  <c r="I64" i="43"/>
  <c r="H64" i="43"/>
  <c r="G64" i="43"/>
  <c r="F64" i="43"/>
  <c r="E64" i="43"/>
  <c r="D64" i="43"/>
  <c r="C64" i="43"/>
  <c r="S61" i="43"/>
  <c r="R61" i="43"/>
  <c r="Q61" i="43"/>
  <c r="P61" i="43"/>
  <c r="O61" i="43"/>
  <c r="N61" i="43"/>
  <c r="M61" i="43"/>
  <c r="L61" i="43"/>
  <c r="K61" i="43"/>
  <c r="J61" i="43"/>
  <c r="I61" i="43"/>
  <c r="H61" i="43"/>
  <c r="G61" i="43"/>
  <c r="F61" i="43"/>
  <c r="E61" i="43"/>
  <c r="D61" i="43"/>
  <c r="C61" i="43"/>
  <c r="S58" i="43"/>
  <c r="R58" i="43"/>
  <c r="Q58" i="43"/>
  <c r="P58" i="43"/>
  <c r="O58" i="43"/>
  <c r="N58" i="43"/>
  <c r="M58" i="43"/>
  <c r="L58" i="43"/>
  <c r="K58" i="43"/>
  <c r="J58" i="43"/>
  <c r="I58" i="43"/>
  <c r="H58" i="43"/>
  <c r="G58" i="43"/>
  <c r="F58" i="43"/>
  <c r="E58" i="43"/>
  <c r="D58" i="43"/>
  <c r="C58" i="43"/>
  <c r="R56" i="43"/>
  <c r="Q56" i="43"/>
  <c r="P56" i="43"/>
  <c r="O56" i="43"/>
  <c r="N56" i="43"/>
  <c r="M56" i="43"/>
  <c r="L56" i="43"/>
  <c r="K56" i="43"/>
  <c r="J56" i="43"/>
  <c r="I56" i="43"/>
  <c r="H56" i="43"/>
  <c r="G56" i="43"/>
  <c r="F56" i="43"/>
  <c r="E56" i="43"/>
  <c r="D56" i="43"/>
  <c r="C56" i="43"/>
  <c r="R55" i="43"/>
  <c r="Q55" i="43"/>
  <c r="P55" i="43"/>
  <c r="O55" i="43"/>
  <c r="N55" i="43"/>
  <c r="M55" i="43"/>
  <c r="L55" i="43"/>
  <c r="K55" i="43"/>
  <c r="J55" i="43"/>
  <c r="I55" i="43"/>
  <c r="H55" i="43"/>
  <c r="G55" i="43"/>
  <c r="F55" i="43"/>
  <c r="E55" i="43"/>
  <c r="D55" i="43"/>
  <c r="C55" i="43"/>
  <c r="S51" i="43"/>
  <c r="R51" i="43"/>
  <c r="Q51" i="43"/>
  <c r="P51" i="43"/>
  <c r="O51" i="43"/>
  <c r="N51" i="43"/>
  <c r="M51" i="43"/>
  <c r="L51" i="43"/>
  <c r="K51" i="43"/>
  <c r="J51" i="43"/>
  <c r="I51" i="43"/>
  <c r="H51" i="43"/>
  <c r="G51" i="43"/>
  <c r="F51" i="43"/>
  <c r="E51" i="43"/>
  <c r="D51" i="43"/>
  <c r="C51" i="43"/>
  <c r="S50" i="43"/>
  <c r="R50" i="43"/>
  <c r="Q50" i="43"/>
  <c r="P50" i="43"/>
  <c r="O50" i="43"/>
  <c r="N50" i="43"/>
  <c r="M50" i="43"/>
  <c r="L50" i="43"/>
  <c r="K50" i="43"/>
  <c r="J50" i="43"/>
  <c r="I50" i="43"/>
  <c r="H50" i="43"/>
  <c r="G50" i="43"/>
  <c r="F50" i="43"/>
  <c r="E50" i="43"/>
  <c r="D50" i="43"/>
  <c r="C50" i="43"/>
  <c r="S49" i="43"/>
  <c r="R49" i="43"/>
  <c r="Q49" i="43"/>
  <c r="P49" i="43"/>
  <c r="O49" i="43"/>
  <c r="N49" i="43"/>
  <c r="M49" i="43"/>
  <c r="L49" i="43"/>
  <c r="K49" i="43"/>
  <c r="J49" i="43"/>
  <c r="I49" i="43"/>
  <c r="H49" i="43"/>
  <c r="G49" i="43"/>
  <c r="F49" i="43"/>
  <c r="E49" i="43"/>
  <c r="D49" i="43"/>
  <c r="C49" i="43"/>
  <c r="S48" i="43"/>
  <c r="R48" i="43"/>
  <c r="Q48" i="43"/>
  <c r="P48" i="43"/>
  <c r="O48" i="43"/>
  <c r="N48" i="43"/>
  <c r="M48" i="43"/>
  <c r="L48" i="43"/>
  <c r="K48" i="43"/>
  <c r="J48" i="43"/>
  <c r="I48" i="43"/>
  <c r="H48" i="43"/>
  <c r="G48" i="43"/>
  <c r="F48" i="43"/>
  <c r="E48" i="43"/>
  <c r="D48" i="43"/>
  <c r="C48" i="43"/>
  <c r="S47" i="43"/>
  <c r="R47" i="43"/>
  <c r="Q47" i="43"/>
  <c r="P47" i="43"/>
  <c r="O47" i="43"/>
  <c r="N47" i="43"/>
  <c r="M47" i="43"/>
  <c r="L47" i="43"/>
  <c r="K47" i="43"/>
  <c r="J47" i="43"/>
  <c r="I47" i="43"/>
  <c r="H47" i="43"/>
  <c r="G47" i="43"/>
  <c r="F47" i="43"/>
  <c r="E47" i="43"/>
  <c r="D47" i="43"/>
  <c r="C47" i="43"/>
  <c r="S42" i="43"/>
  <c r="R42" i="43"/>
  <c r="Q42" i="43"/>
  <c r="P42" i="43"/>
  <c r="O42" i="43"/>
  <c r="N42" i="43"/>
  <c r="M42" i="43"/>
  <c r="L42" i="43"/>
  <c r="K42" i="43"/>
  <c r="J42" i="43"/>
  <c r="I42" i="43"/>
  <c r="H42" i="43"/>
  <c r="G42" i="43"/>
  <c r="F42" i="43"/>
  <c r="E42" i="43"/>
  <c r="D42" i="43"/>
  <c r="C42" i="43"/>
  <c r="S40" i="43"/>
  <c r="R40" i="43"/>
  <c r="Q40" i="43"/>
  <c r="P40" i="43"/>
  <c r="O40" i="43"/>
  <c r="N40" i="43"/>
  <c r="M40" i="43"/>
  <c r="L40" i="43"/>
  <c r="K40" i="43"/>
  <c r="J40" i="43"/>
  <c r="I40" i="43"/>
  <c r="H40" i="43"/>
  <c r="G40" i="43"/>
  <c r="F40" i="43"/>
  <c r="E40" i="43"/>
  <c r="D40" i="43"/>
  <c r="C40" i="43"/>
  <c r="S39" i="43"/>
  <c r="R39" i="43"/>
  <c r="Q39" i="43"/>
  <c r="P39" i="43"/>
  <c r="O39" i="43"/>
  <c r="N39" i="43"/>
  <c r="M39" i="43"/>
  <c r="L39" i="43"/>
  <c r="K39" i="43"/>
  <c r="J39" i="43"/>
  <c r="I39" i="43"/>
  <c r="H39" i="43"/>
  <c r="G39" i="43"/>
  <c r="F39" i="43"/>
  <c r="E39" i="43"/>
  <c r="D39" i="43"/>
  <c r="C39" i="43"/>
  <c r="S38" i="43"/>
  <c r="R38" i="43"/>
  <c r="Q38" i="43"/>
  <c r="P38" i="43"/>
  <c r="O38" i="43"/>
  <c r="N38" i="43"/>
  <c r="M38" i="43"/>
  <c r="L38" i="43"/>
  <c r="K38" i="43"/>
  <c r="J38" i="43"/>
  <c r="I38" i="43"/>
  <c r="H38" i="43"/>
  <c r="G38" i="43"/>
  <c r="F38" i="43"/>
  <c r="E38" i="43"/>
  <c r="D38" i="43"/>
  <c r="C38" i="43"/>
  <c r="S37" i="43"/>
  <c r="R37" i="43"/>
  <c r="Q37" i="43"/>
  <c r="P37" i="43"/>
  <c r="O37" i="43"/>
  <c r="N37" i="43"/>
  <c r="M37" i="43"/>
  <c r="L37" i="43"/>
  <c r="K37" i="43"/>
  <c r="J37" i="43"/>
  <c r="I37" i="43"/>
  <c r="H37" i="43"/>
  <c r="G37" i="43"/>
  <c r="F37" i="43"/>
  <c r="E37" i="43"/>
  <c r="D37" i="43"/>
  <c r="C37" i="43"/>
  <c r="S32" i="43"/>
  <c r="R32" i="43"/>
  <c r="Q32" i="43"/>
  <c r="P32" i="43"/>
  <c r="O32" i="43"/>
  <c r="N32" i="43"/>
  <c r="M32" i="43"/>
  <c r="L32" i="43"/>
  <c r="K32" i="43"/>
  <c r="J32" i="43"/>
  <c r="I32" i="43"/>
  <c r="H32" i="43"/>
  <c r="G32" i="43"/>
  <c r="F32" i="43"/>
  <c r="E32" i="43"/>
  <c r="D32" i="43"/>
  <c r="C32" i="43"/>
  <c r="S29" i="43"/>
  <c r="R29" i="43"/>
  <c r="Q29" i="43"/>
  <c r="P29" i="43"/>
  <c r="O29" i="43"/>
  <c r="N29" i="43"/>
  <c r="M29" i="43"/>
  <c r="L29" i="43"/>
  <c r="K29" i="43"/>
  <c r="J29" i="43"/>
  <c r="I29" i="43"/>
  <c r="H29" i="43"/>
  <c r="G29" i="43"/>
  <c r="F29" i="43"/>
  <c r="E29" i="43"/>
  <c r="D29" i="43"/>
  <c r="C29" i="43"/>
  <c r="S28" i="43"/>
  <c r="R28" i="43"/>
  <c r="Q28" i="43"/>
  <c r="P28" i="43"/>
  <c r="O28" i="43"/>
  <c r="N28" i="43"/>
  <c r="M28" i="43"/>
  <c r="L28" i="43"/>
  <c r="K28" i="43"/>
  <c r="J28" i="43"/>
  <c r="I28" i="43"/>
  <c r="H28" i="43"/>
  <c r="G28" i="43"/>
  <c r="F28" i="43"/>
  <c r="E28" i="43"/>
  <c r="D28" i="43"/>
  <c r="C28" i="43"/>
  <c r="S27" i="43"/>
  <c r="R27" i="43"/>
  <c r="Q27" i="43"/>
  <c r="P27" i="43"/>
  <c r="O27" i="43"/>
  <c r="N27" i="43"/>
  <c r="M27" i="43"/>
  <c r="L27" i="43"/>
  <c r="K27" i="43"/>
  <c r="J27" i="43"/>
  <c r="I27" i="43"/>
  <c r="H27" i="43"/>
  <c r="G27" i="43"/>
  <c r="F27" i="43"/>
  <c r="E27" i="43"/>
  <c r="D27" i="43"/>
  <c r="C27" i="43"/>
  <c r="S26" i="43"/>
  <c r="R26" i="43"/>
  <c r="Q26" i="43"/>
  <c r="P26" i="43"/>
  <c r="O26" i="43"/>
  <c r="N26" i="43"/>
  <c r="M26" i="43"/>
  <c r="L26" i="43"/>
  <c r="K26" i="43"/>
  <c r="J26" i="43"/>
  <c r="S25" i="43"/>
  <c r="R25" i="43"/>
  <c r="Q25" i="43"/>
  <c r="P25" i="43"/>
  <c r="O25" i="43"/>
  <c r="N25" i="43"/>
  <c r="M25" i="43"/>
  <c r="L25" i="43"/>
  <c r="K25" i="43"/>
  <c r="J25" i="43"/>
  <c r="S24" i="43"/>
  <c r="R24" i="43"/>
  <c r="Q24" i="43"/>
  <c r="P24" i="43"/>
  <c r="O24" i="43"/>
  <c r="N24" i="43"/>
  <c r="M24" i="43"/>
  <c r="L24" i="43"/>
  <c r="K24" i="43"/>
  <c r="J24" i="43"/>
  <c r="S23" i="43"/>
  <c r="R23" i="43"/>
  <c r="Q23" i="43"/>
  <c r="P23" i="43"/>
  <c r="O23" i="43"/>
  <c r="N23" i="43"/>
  <c r="M23" i="43"/>
  <c r="L23" i="43"/>
  <c r="K23" i="43"/>
  <c r="J23" i="43"/>
  <c r="S22" i="43"/>
  <c r="R22" i="43"/>
  <c r="Q22" i="43"/>
  <c r="P22" i="43"/>
  <c r="O22" i="43"/>
  <c r="N22" i="43"/>
  <c r="M22" i="43"/>
  <c r="L22" i="43"/>
  <c r="K22" i="43"/>
  <c r="J22" i="43"/>
  <c r="I22" i="43"/>
  <c r="H22" i="43"/>
  <c r="G22" i="43"/>
  <c r="F22" i="43"/>
  <c r="E22" i="43"/>
  <c r="D22" i="43"/>
  <c r="C22" i="43"/>
  <c r="S21" i="43"/>
  <c r="R21" i="43"/>
  <c r="Q21" i="43"/>
  <c r="P21" i="43"/>
  <c r="O21" i="43"/>
  <c r="N21" i="43"/>
  <c r="M21" i="43"/>
  <c r="L21" i="43"/>
  <c r="K21" i="43"/>
  <c r="J21" i="43"/>
  <c r="I21" i="43"/>
  <c r="H21" i="43"/>
  <c r="G21" i="43"/>
  <c r="F21" i="43"/>
  <c r="E21" i="43"/>
  <c r="D21" i="43"/>
  <c r="C21" i="43"/>
  <c r="S20" i="43"/>
  <c r="R20" i="43"/>
  <c r="Q20" i="43"/>
  <c r="P20" i="43"/>
  <c r="O20" i="43"/>
  <c r="N20" i="43"/>
  <c r="M20" i="43"/>
  <c r="L20" i="43"/>
  <c r="K20" i="43"/>
  <c r="J20" i="43"/>
  <c r="I20" i="43"/>
  <c r="H20" i="43"/>
  <c r="G20" i="43"/>
  <c r="F20" i="43"/>
  <c r="E20" i="43"/>
  <c r="D20" i="43"/>
  <c r="C20" i="43"/>
  <c r="S19" i="43"/>
  <c r="R19" i="43"/>
  <c r="Q19" i="43"/>
  <c r="P19" i="43"/>
  <c r="O19" i="43"/>
  <c r="N19" i="43"/>
  <c r="M19" i="43"/>
  <c r="L19" i="43"/>
  <c r="K19" i="43"/>
  <c r="J19" i="43"/>
  <c r="I19" i="43"/>
  <c r="H19" i="43"/>
  <c r="G19" i="43"/>
  <c r="F19" i="43"/>
  <c r="E19" i="43"/>
  <c r="D19" i="43"/>
  <c r="C19" i="43"/>
  <c r="S15" i="43"/>
  <c r="R15" i="43"/>
  <c r="Q15" i="43"/>
  <c r="P15" i="43"/>
  <c r="O15" i="43"/>
  <c r="N15" i="43"/>
  <c r="M15" i="43"/>
  <c r="L15" i="43"/>
  <c r="K15" i="43"/>
  <c r="J15" i="43"/>
  <c r="I15" i="43"/>
  <c r="H15" i="43"/>
  <c r="G15" i="43"/>
  <c r="F15" i="43"/>
  <c r="E15" i="43"/>
  <c r="D15" i="43"/>
  <c r="C15" i="43"/>
  <c r="S11" i="43"/>
  <c r="R11" i="43"/>
  <c r="Q11" i="43"/>
  <c r="P11" i="43"/>
  <c r="O11" i="43"/>
  <c r="N11" i="43"/>
  <c r="M11" i="43"/>
  <c r="L11" i="43"/>
  <c r="K11" i="43"/>
  <c r="J11" i="43"/>
  <c r="I11" i="43"/>
  <c r="H11" i="43"/>
  <c r="G11" i="43"/>
  <c r="F11" i="43"/>
  <c r="E11" i="43"/>
  <c r="D11" i="43"/>
  <c r="C11" i="43"/>
  <c r="S10" i="43"/>
  <c r="R10" i="43"/>
  <c r="Q10" i="43"/>
  <c r="P10" i="43"/>
  <c r="O10" i="43"/>
  <c r="N10" i="43"/>
  <c r="M10" i="43"/>
  <c r="L10" i="43"/>
  <c r="K10" i="43"/>
  <c r="J10" i="43"/>
  <c r="I10" i="43"/>
  <c r="H10" i="43"/>
  <c r="G10" i="43"/>
  <c r="F10" i="43"/>
  <c r="E10" i="43"/>
  <c r="D10" i="43"/>
  <c r="C10" i="43"/>
  <c r="S9" i="43"/>
  <c r="R9" i="43"/>
  <c r="Q9" i="43"/>
  <c r="P9" i="43"/>
  <c r="O9" i="43"/>
  <c r="N9" i="43"/>
  <c r="M9" i="43"/>
  <c r="L9" i="43"/>
  <c r="K9" i="43"/>
  <c r="J9" i="43"/>
  <c r="I9" i="43"/>
  <c r="H9" i="43"/>
  <c r="G9" i="43"/>
  <c r="F9" i="43"/>
  <c r="E9" i="43"/>
  <c r="D9" i="43"/>
  <c r="C9" i="43"/>
  <c r="S8" i="43"/>
  <c r="R8" i="43"/>
  <c r="Q8" i="43"/>
  <c r="P8" i="43"/>
  <c r="O8" i="43"/>
  <c r="N8" i="43"/>
  <c r="M8" i="43"/>
  <c r="L8" i="43"/>
  <c r="K8" i="43"/>
  <c r="J8" i="43"/>
  <c r="I8" i="43"/>
  <c r="H8" i="43"/>
  <c r="G8" i="43"/>
  <c r="F8" i="43"/>
  <c r="E8" i="43"/>
  <c r="D8" i="43"/>
  <c r="C8" i="43"/>
  <c r="S7" i="43"/>
  <c r="R7" i="43"/>
  <c r="Q7" i="43"/>
  <c r="P7" i="43"/>
  <c r="O7" i="43"/>
  <c r="N7" i="43"/>
  <c r="M7" i="43"/>
  <c r="L7" i="43"/>
  <c r="K7" i="43"/>
  <c r="J7" i="43"/>
  <c r="I7" i="43"/>
  <c r="H7" i="43"/>
  <c r="G7" i="43"/>
  <c r="F7" i="43"/>
  <c r="E7" i="43"/>
  <c r="D7" i="43"/>
  <c r="C7" i="43"/>
  <c r="A204" i="43"/>
  <c r="E67" i="43" l="1"/>
  <c r="R44" i="43"/>
  <c r="N44" i="43"/>
  <c r="F44" i="43"/>
  <c r="S67" i="43"/>
  <c r="S44" i="43"/>
  <c r="S34" i="43"/>
  <c r="R67" i="43"/>
  <c r="O34" i="43"/>
  <c r="F34" i="43"/>
  <c r="J34" i="43"/>
  <c r="R34" i="43"/>
  <c r="E44" i="43"/>
  <c r="M44" i="43"/>
  <c r="Q44" i="43"/>
  <c r="C67" i="43"/>
  <c r="G67" i="43"/>
  <c r="K67" i="43"/>
  <c r="O67" i="43"/>
  <c r="J44" i="43"/>
  <c r="N34" i="43"/>
  <c r="I44" i="43"/>
  <c r="E34" i="43"/>
  <c r="I34" i="43"/>
  <c r="M34" i="43"/>
  <c r="Q34" i="43"/>
  <c r="D44" i="43"/>
  <c r="H44" i="43"/>
  <c r="L44" i="43"/>
  <c r="P44" i="43"/>
  <c r="F67" i="43"/>
  <c r="J67" i="43"/>
  <c r="N67" i="43"/>
  <c r="C44" i="43"/>
  <c r="G44" i="43"/>
  <c r="K44" i="43"/>
  <c r="O44" i="43"/>
  <c r="I67" i="43"/>
  <c r="M67" i="43"/>
  <c r="Q67" i="43"/>
  <c r="J12" i="43"/>
  <c r="J16" i="43" s="1"/>
  <c r="C34" i="43"/>
  <c r="G34" i="43"/>
  <c r="K34" i="43"/>
  <c r="E12" i="43"/>
  <c r="E16" i="43" s="1"/>
  <c r="M12" i="43"/>
  <c r="M16" i="43" s="1"/>
  <c r="P12" i="43"/>
  <c r="P16" i="43" s="1"/>
  <c r="G12" i="43"/>
  <c r="G16" i="43" s="1"/>
  <c r="O12" i="43"/>
  <c r="O16" i="43" s="1"/>
  <c r="F12" i="43"/>
  <c r="F16" i="43" s="1"/>
  <c r="R12" i="43"/>
  <c r="R16" i="43" s="1"/>
  <c r="H34" i="43"/>
  <c r="P34" i="43"/>
  <c r="I12" i="43"/>
  <c r="I16" i="43" s="1"/>
  <c r="Q12" i="43"/>
  <c r="Q16" i="43" s="1"/>
  <c r="L12" i="43"/>
  <c r="L16" i="43" s="1"/>
  <c r="C12" i="43"/>
  <c r="C16" i="43" s="1"/>
  <c r="S12" i="43"/>
  <c r="S16" i="43" s="1"/>
  <c r="N12" i="43"/>
  <c r="N16" i="43" s="1"/>
  <c r="D34" i="43"/>
  <c r="L34" i="43"/>
  <c r="D67" i="43"/>
  <c r="D12" i="43"/>
  <c r="D16" i="43" s="1"/>
  <c r="K12" i="43"/>
  <c r="K16" i="43" s="1"/>
  <c r="L67" i="43"/>
  <c r="H67" i="43"/>
  <c r="P67" i="43"/>
  <c r="H12" i="43"/>
  <c r="H16" i="43" s="1"/>
  <c r="S139" i="39"/>
  <c r="S3" i="39"/>
  <c r="S94" i="39"/>
  <c r="S49" i="39"/>
  <c r="AW94" i="39" l="1"/>
  <c r="AW49" i="39"/>
  <c r="AW139" i="39"/>
  <c r="AW3" i="39"/>
  <c r="E50" i="38"/>
  <c r="E58" i="38"/>
  <c r="G58" i="38"/>
  <c r="AD40" i="39"/>
  <c r="AD39" i="39"/>
  <c r="AD37" i="39"/>
  <c r="AD36" i="39"/>
  <c r="AD35" i="39"/>
  <c r="AD34" i="39"/>
  <c r="AD33" i="39"/>
  <c r="AD31" i="39"/>
  <c r="AD30" i="39"/>
  <c r="AD29" i="39"/>
  <c r="AD28" i="39"/>
  <c r="AD27" i="39"/>
  <c r="AD26" i="39"/>
  <c r="AD25" i="39"/>
  <c r="AD24" i="39"/>
  <c r="AD23" i="39"/>
  <c r="AD22" i="39"/>
  <c r="AD21" i="39"/>
  <c r="AD20" i="39"/>
  <c r="AD19" i="39"/>
  <c r="AD18" i="39"/>
  <c r="AD17" i="39"/>
  <c r="AD16" i="39"/>
  <c r="AD15" i="39"/>
  <c r="AD14" i="39"/>
  <c r="AD13" i="39"/>
  <c r="AD12" i="39"/>
  <c r="AD11" i="39"/>
  <c r="AD10" i="39"/>
  <c r="AD9" i="39"/>
  <c r="AD8" i="39"/>
  <c r="AD7" i="39"/>
  <c r="AD6" i="39"/>
  <c r="AD5" i="39"/>
  <c r="AD4" i="39"/>
  <c r="Q58" i="38"/>
  <c r="S65" i="38"/>
  <c r="R65" i="38"/>
  <c r="Q65" i="38"/>
  <c r="P65" i="38"/>
  <c r="O65" i="38"/>
  <c r="N65" i="38"/>
  <c r="M65" i="38"/>
  <c r="L65" i="38"/>
  <c r="K65" i="38"/>
  <c r="J65" i="38"/>
  <c r="I65" i="38"/>
  <c r="H65" i="38"/>
  <c r="G65" i="38"/>
  <c r="F65" i="38"/>
  <c r="E65" i="38"/>
  <c r="D65" i="38"/>
  <c r="C65" i="38"/>
  <c r="S64" i="38"/>
  <c r="R64" i="38"/>
  <c r="Q64" i="38"/>
  <c r="P64" i="38"/>
  <c r="O64" i="38"/>
  <c r="N64" i="38"/>
  <c r="M64" i="38"/>
  <c r="L64" i="38"/>
  <c r="K64" i="38"/>
  <c r="J64" i="38"/>
  <c r="I64" i="38"/>
  <c r="H64" i="38"/>
  <c r="G64" i="38"/>
  <c r="F64" i="38"/>
  <c r="E64" i="38"/>
  <c r="D64" i="38"/>
  <c r="C64" i="38"/>
  <c r="S61" i="38"/>
  <c r="R61" i="38"/>
  <c r="Q61" i="38"/>
  <c r="P61" i="38"/>
  <c r="O61" i="38"/>
  <c r="N61" i="38"/>
  <c r="M61" i="38"/>
  <c r="L61" i="38"/>
  <c r="K61" i="38"/>
  <c r="J61" i="38"/>
  <c r="I61" i="38"/>
  <c r="H61" i="38"/>
  <c r="G61" i="38"/>
  <c r="F61" i="38"/>
  <c r="E61" i="38"/>
  <c r="D61" i="38"/>
  <c r="C61" i="38"/>
  <c r="S58" i="38"/>
  <c r="R58" i="38"/>
  <c r="P58" i="38"/>
  <c r="O58" i="38"/>
  <c r="N58" i="38"/>
  <c r="M58" i="38"/>
  <c r="L58" i="38"/>
  <c r="K58" i="38"/>
  <c r="J58" i="38"/>
  <c r="I58" i="38"/>
  <c r="H58" i="38"/>
  <c r="F58" i="38"/>
  <c r="D58" i="38"/>
  <c r="C58" i="38"/>
  <c r="S56" i="38"/>
  <c r="R56" i="38"/>
  <c r="Q56" i="38"/>
  <c r="P56" i="38"/>
  <c r="O56" i="38"/>
  <c r="N56" i="38"/>
  <c r="M56" i="38"/>
  <c r="L56" i="38"/>
  <c r="K56" i="38"/>
  <c r="J56" i="38"/>
  <c r="I56" i="38"/>
  <c r="H56" i="38"/>
  <c r="G56" i="38"/>
  <c r="F56" i="38"/>
  <c r="E56" i="38"/>
  <c r="D56" i="38"/>
  <c r="C56" i="38"/>
  <c r="S55" i="38"/>
  <c r="R55" i="38"/>
  <c r="Q55" i="38"/>
  <c r="P55" i="38"/>
  <c r="O55" i="38"/>
  <c r="N55" i="38"/>
  <c r="M55" i="38"/>
  <c r="L55" i="38"/>
  <c r="K55" i="38"/>
  <c r="J55" i="38"/>
  <c r="I55" i="38"/>
  <c r="H55" i="38"/>
  <c r="G55" i="38"/>
  <c r="F55" i="38"/>
  <c r="E55" i="38"/>
  <c r="D55" i="38"/>
  <c r="C55" i="38"/>
  <c r="S51" i="38"/>
  <c r="R51" i="38"/>
  <c r="Q51" i="38"/>
  <c r="P51" i="38"/>
  <c r="O51" i="38"/>
  <c r="N51" i="38"/>
  <c r="M51" i="38"/>
  <c r="L51" i="38"/>
  <c r="K51" i="38"/>
  <c r="J51" i="38"/>
  <c r="I51" i="38"/>
  <c r="H51" i="38"/>
  <c r="G51" i="38"/>
  <c r="F51" i="38"/>
  <c r="E51" i="38"/>
  <c r="D51" i="38"/>
  <c r="C51" i="38"/>
  <c r="S50" i="38"/>
  <c r="R50" i="38"/>
  <c r="Q50" i="38"/>
  <c r="P50" i="38"/>
  <c r="O50" i="38"/>
  <c r="N50" i="38"/>
  <c r="M50" i="38"/>
  <c r="L50" i="38"/>
  <c r="K50" i="38"/>
  <c r="J50" i="38"/>
  <c r="I50" i="38"/>
  <c r="H50" i="38"/>
  <c r="G50" i="38"/>
  <c r="F50" i="38"/>
  <c r="D50" i="38"/>
  <c r="C50" i="38"/>
  <c r="S49" i="38"/>
  <c r="R49" i="38"/>
  <c r="Q49" i="38"/>
  <c r="P49" i="38"/>
  <c r="O49" i="38"/>
  <c r="N49" i="38"/>
  <c r="M49" i="38"/>
  <c r="L49" i="38"/>
  <c r="K49" i="38"/>
  <c r="J49" i="38"/>
  <c r="I49" i="38"/>
  <c r="H49" i="38"/>
  <c r="G49" i="38"/>
  <c r="F49" i="38"/>
  <c r="E49" i="38"/>
  <c r="D49" i="38"/>
  <c r="C49" i="38"/>
  <c r="S48" i="38"/>
  <c r="R48" i="38"/>
  <c r="Q48" i="38"/>
  <c r="P48" i="38"/>
  <c r="O48" i="38"/>
  <c r="N48" i="38"/>
  <c r="M48" i="38"/>
  <c r="L48" i="38"/>
  <c r="K48" i="38"/>
  <c r="J48" i="38"/>
  <c r="I48" i="38"/>
  <c r="H48" i="38"/>
  <c r="G48" i="38"/>
  <c r="F48" i="38"/>
  <c r="E48" i="38"/>
  <c r="D48" i="38"/>
  <c r="C48" i="38"/>
  <c r="S47" i="38"/>
  <c r="R47" i="38"/>
  <c r="Q47" i="38"/>
  <c r="P47" i="38"/>
  <c r="O47" i="38"/>
  <c r="N47" i="38"/>
  <c r="M47" i="38"/>
  <c r="L47" i="38"/>
  <c r="K47" i="38"/>
  <c r="J47" i="38"/>
  <c r="I47" i="38"/>
  <c r="H47" i="38"/>
  <c r="G47" i="38"/>
  <c r="F47" i="38"/>
  <c r="E47" i="38"/>
  <c r="D47" i="38"/>
  <c r="C47" i="38"/>
  <c r="S42" i="38"/>
  <c r="R42" i="38"/>
  <c r="Q42" i="38"/>
  <c r="P42" i="38"/>
  <c r="O42" i="38"/>
  <c r="N42" i="38"/>
  <c r="M42" i="38"/>
  <c r="L42" i="38"/>
  <c r="K42" i="38"/>
  <c r="J42" i="38"/>
  <c r="I42" i="38"/>
  <c r="H42" i="38"/>
  <c r="G42" i="38"/>
  <c r="F42" i="38"/>
  <c r="E42" i="38"/>
  <c r="D42" i="38"/>
  <c r="C42" i="38"/>
  <c r="S40" i="38"/>
  <c r="R40" i="38"/>
  <c r="Q40" i="38"/>
  <c r="P40" i="38"/>
  <c r="O40" i="38"/>
  <c r="N40" i="38"/>
  <c r="M40" i="38"/>
  <c r="L40" i="38"/>
  <c r="K40" i="38"/>
  <c r="J40" i="38"/>
  <c r="I40" i="38"/>
  <c r="H40" i="38"/>
  <c r="G40" i="38"/>
  <c r="F40" i="38"/>
  <c r="E40" i="38"/>
  <c r="D40" i="38"/>
  <c r="C40" i="38"/>
  <c r="S39" i="38"/>
  <c r="R39" i="38"/>
  <c r="Q39" i="38"/>
  <c r="P39" i="38"/>
  <c r="O39" i="38"/>
  <c r="N39" i="38"/>
  <c r="M39" i="38"/>
  <c r="L39" i="38"/>
  <c r="K39" i="38"/>
  <c r="J39" i="38"/>
  <c r="I39" i="38"/>
  <c r="H39" i="38"/>
  <c r="G39" i="38"/>
  <c r="F39" i="38"/>
  <c r="E39" i="38"/>
  <c r="D39" i="38"/>
  <c r="C39" i="38"/>
  <c r="S38" i="38"/>
  <c r="R38" i="38"/>
  <c r="Q38" i="38"/>
  <c r="P38" i="38"/>
  <c r="O38" i="38"/>
  <c r="N38" i="38"/>
  <c r="M38" i="38"/>
  <c r="L38" i="38"/>
  <c r="K38" i="38"/>
  <c r="J38" i="38"/>
  <c r="I38" i="38"/>
  <c r="H38" i="38"/>
  <c r="G38" i="38"/>
  <c r="F38" i="38"/>
  <c r="E38" i="38"/>
  <c r="D38" i="38"/>
  <c r="C38" i="38"/>
  <c r="S37" i="38"/>
  <c r="R37" i="38"/>
  <c r="Q37" i="38"/>
  <c r="P37" i="38"/>
  <c r="O37" i="38"/>
  <c r="N37" i="38"/>
  <c r="M37" i="38"/>
  <c r="L37" i="38"/>
  <c r="K37" i="38"/>
  <c r="J37" i="38"/>
  <c r="I37" i="38"/>
  <c r="H37" i="38"/>
  <c r="G37" i="38"/>
  <c r="F37" i="38"/>
  <c r="E37" i="38"/>
  <c r="D37" i="38"/>
  <c r="C37" i="38"/>
  <c r="S32" i="38"/>
  <c r="R32" i="38"/>
  <c r="Q32" i="38"/>
  <c r="P32" i="38"/>
  <c r="O32" i="38"/>
  <c r="N32" i="38"/>
  <c r="M32" i="38"/>
  <c r="L32" i="38"/>
  <c r="K32" i="38"/>
  <c r="J32" i="38"/>
  <c r="I32" i="38"/>
  <c r="H32" i="38"/>
  <c r="G32" i="38"/>
  <c r="F32" i="38"/>
  <c r="E32" i="38"/>
  <c r="D32" i="38"/>
  <c r="C32" i="38"/>
  <c r="S29" i="38"/>
  <c r="R29" i="38"/>
  <c r="Q29" i="38"/>
  <c r="P29" i="38"/>
  <c r="O29" i="38"/>
  <c r="N29" i="38"/>
  <c r="M29" i="38"/>
  <c r="L29" i="38"/>
  <c r="K29" i="38"/>
  <c r="J29" i="38"/>
  <c r="I29" i="38"/>
  <c r="H29" i="38"/>
  <c r="G29" i="38"/>
  <c r="F29" i="38"/>
  <c r="E29" i="38"/>
  <c r="D29" i="38"/>
  <c r="C29" i="38"/>
  <c r="S28" i="38"/>
  <c r="R28" i="38"/>
  <c r="Q28" i="38"/>
  <c r="P28" i="38"/>
  <c r="O28" i="38"/>
  <c r="N28" i="38"/>
  <c r="M28" i="38"/>
  <c r="L28" i="38"/>
  <c r="K28" i="38"/>
  <c r="J28" i="38"/>
  <c r="I28" i="38"/>
  <c r="H28" i="38"/>
  <c r="G28" i="38"/>
  <c r="F28" i="38"/>
  <c r="E28" i="38"/>
  <c r="D28" i="38"/>
  <c r="C28" i="38"/>
  <c r="S27" i="38"/>
  <c r="R27" i="38"/>
  <c r="Q27" i="38"/>
  <c r="P27" i="38"/>
  <c r="O27" i="38"/>
  <c r="N27" i="38"/>
  <c r="M27" i="38"/>
  <c r="L27" i="38"/>
  <c r="K27" i="38"/>
  <c r="J27" i="38"/>
  <c r="I27" i="38"/>
  <c r="H27" i="38"/>
  <c r="G27" i="38"/>
  <c r="F27" i="38"/>
  <c r="E27" i="38"/>
  <c r="D27" i="38"/>
  <c r="C27" i="38"/>
  <c r="S26" i="38"/>
  <c r="R26" i="38"/>
  <c r="Q26" i="38"/>
  <c r="P26" i="38"/>
  <c r="O26" i="38"/>
  <c r="N26" i="38"/>
  <c r="M26" i="38"/>
  <c r="L26" i="38"/>
  <c r="K26" i="38"/>
  <c r="J26" i="38"/>
  <c r="S25" i="38"/>
  <c r="R25" i="38"/>
  <c r="Q25" i="38"/>
  <c r="P25" i="38"/>
  <c r="O25" i="38"/>
  <c r="N25" i="38"/>
  <c r="M25" i="38"/>
  <c r="L25" i="38"/>
  <c r="K25" i="38"/>
  <c r="J25" i="38"/>
  <c r="S24" i="38"/>
  <c r="R24" i="38"/>
  <c r="Q24" i="38"/>
  <c r="P24" i="38"/>
  <c r="O24" i="38"/>
  <c r="N24" i="38"/>
  <c r="M24" i="38"/>
  <c r="L24" i="38"/>
  <c r="K24" i="38"/>
  <c r="J24" i="38"/>
  <c r="S23" i="38"/>
  <c r="R23" i="38"/>
  <c r="Q23" i="38"/>
  <c r="P23" i="38"/>
  <c r="O23" i="38"/>
  <c r="N23" i="38"/>
  <c r="M23" i="38"/>
  <c r="L23" i="38"/>
  <c r="K23" i="38"/>
  <c r="J23" i="38"/>
  <c r="S22" i="38"/>
  <c r="R22" i="38"/>
  <c r="Q22" i="38"/>
  <c r="P22" i="38"/>
  <c r="O22" i="38"/>
  <c r="N22" i="38"/>
  <c r="M22" i="38"/>
  <c r="L22" i="38"/>
  <c r="K22" i="38"/>
  <c r="J22" i="38"/>
  <c r="I22" i="38"/>
  <c r="H22" i="38"/>
  <c r="G22" i="38"/>
  <c r="F22" i="38"/>
  <c r="E22" i="38"/>
  <c r="D22" i="38"/>
  <c r="C22" i="38"/>
  <c r="S21" i="38"/>
  <c r="R21" i="38"/>
  <c r="Q21" i="38"/>
  <c r="P21" i="38"/>
  <c r="O21" i="38"/>
  <c r="N21" i="38"/>
  <c r="M21" i="38"/>
  <c r="L21" i="38"/>
  <c r="K21" i="38"/>
  <c r="J21" i="38"/>
  <c r="I21" i="38"/>
  <c r="H21" i="38"/>
  <c r="G21" i="38"/>
  <c r="F21" i="38"/>
  <c r="E21" i="38"/>
  <c r="D21" i="38"/>
  <c r="C21" i="38"/>
  <c r="S20" i="38"/>
  <c r="R20" i="38"/>
  <c r="Q20" i="38"/>
  <c r="P20" i="38"/>
  <c r="O20" i="38"/>
  <c r="N20" i="38"/>
  <c r="M20" i="38"/>
  <c r="L20" i="38"/>
  <c r="K20" i="38"/>
  <c r="J20" i="38"/>
  <c r="I20" i="38"/>
  <c r="H20" i="38"/>
  <c r="G20" i="38"/>
  <c r="F20" i="38"/>
  <c r="E20" i="38"/>
  <c r="D20" i="38"/>
  <c r="C20" i="38"/>
  <c r="S19" i="38"/>
  <c r="R19" i="38"/>
  <c r="Q19" i="38"/>
  <c r="P19" i="38"/>
  <c r="O19" i="38"/>
  <c r="N19" i="38"/>
  <c r="M19" i="38"/>
  <c r="L19" i="38"/>
  <c r="K19" i="38"/>
  <c r="J19" i="38"/>
  <c r="I19" i="38"/>
  <c r="H19" i="38"/>
  <c r="G19" i="38"/>
  <c r="F19" i="38"/>
  <c r="E19" i="38"/>
  <c r="D19" i="38"/>
  <c r="C19" i="38"/>
  <c r="S15" i="38"/>
  <c r="R15" i="38"/>
  <c r="Q15" i="38"/>
  <c r="P15" i="38"/>
  <c r="O15" i="38"/>
  <c r="N15" i="38"/>
  <c r="M15" i="38"/>
  <c r="L15" i="38"/>
  <c r="K15" i="38"/>
  <c r="J15" i="38"/>
  <c r="I15" i="38"/>
  <c r="H15" i="38"/>
  <c r="G15" i="38"/>
  <c r="F15" i="38"/>
  <c r="E15" i="38"/>
  <c r="D15" i="38"/>
  <c r="C15" i="38"/>
  <c r="S11" i="38"/>
  <c r="R11" i="38"/>
  <c r="Q11" i="38"/>
  <c r="P11" i="38"/>
  <c r="O11" i="38"/>
  <c r="N11" i="38"/>
  <c r="M11" i="38"/>
  <c r="L11" i="38"/>
  <c r="K11" i="38"/>
  <c r="J11" i="38"/>
  <c r="I11" i="38"/>
  <c r="H11" i="38"/>
  <c r="G11" i="38"/>
  <c r="F11" i="38"/>
  <c r="E11" i="38"/>
  <c r="D11" i="38"/>
  <c r="C11" i="38"/>
  <c r="S10" i="38"/>
  <c r="R10" i="38"/>
  <c r="Q10" i="38"/>
  <c r="P10" i="38"/>
  <c r="O10" i="38"/>
  <c r="N10" i="38"/>
  <c r="M10" i="38"/>
  <c r="L10" i="38"/>
  <c r="K10" i="38"/>
  <c r="J10" i="38"/>
  <c r="I10" i="38"/>
  <c r="H10" i="38"/>
  <c r="G10" i="38"/>
  <c r="F10" i="38"/>
  <c r="E10" i="38"/>
  <c r="D10" i="38"/>
  <c r="C10" i="38"/>
  <c r="S9" i="38"/>
  <c r="R9" i="38"/>
  <c r="Q9" i="38"/>
  <c r="P9" i="38"/>
  <c r="O9" i="38"/>
  <c r="N9" i="38"/>
  <c r="M9" i="38"/>
  <c r="L9" i="38"/>
  <c r="K9" i="38"/>
  <c r="J9" i="38"/>
  <c r="I9" i="38"/>
  <c r="H9" i="38"/>
  <c r="G9" i="38"/>
  <c r="F9" i="38"/>
  <c r="E9" i="38"/>
  <c r="D9" i="38"/>
  <c r="C9" i="38"/>
  <c r="S8" i="38"/>
  <c r="R8" i="38"/>
  <c r="Q8" i="38"/>
  <c r="P8" i="38"/>
  <c r="O8" i="38"/>
  <c r="N8" i="38"/>
  <c r="M8" i="38"/>
  <c r="L8" i="38"/>
  <c r="K8" i="38"/>
  <c r="J8" i="38"/>
  <c r="I8" i="38"/>
  <c r="H8" i="38"/>
  <c r="G8" i="38"/>
  <c r="F8" i="38"/>
  <c r="E8" i="38"/>
  <c r="D8" i="38"/>
  <c r="C8" i="38"/>
  <c r="S7" i="38"/>
  <c r="R7" i="38"/>
  <c r="Q7" i="38"/>
  <c r="P7" i="38"/>
  <c r="O7" i="38"/>
  <c r="N7" i="38"/>
  <c r="M7" i="38"/>
  <c r="L7" i="38"/>
  <c r="K7" i="38"/>
  <c r="J7" i="38"/>
  <c r="I7" i="38"/>
  <c r="H7" i="38"/>
  <c r="G7" i="38"/>
  <c r="F7" i="38"/>
  <c r="E7" i="38"/>
  <c r="D7" i="38"/>
  <c r="C7" i="38"/>
  <c r="A204" i="38"/>
  <c r="S67" i="38" l="1"/>
  <c r="S44" i="38"/>
  <c r="S34" i="38"/>
  <c r="R34" i="38"/>
  <c r="R44" i="38"/>
  <c r="R67" i="38"/>
  <c r="E44" i="38"/>
  <c r="I44" i="38"/>
  <c r="M44" i="38"/>
  <c r="F34" i="38"/>
  <c r="Q44" i="38"/>
  <c r="F44" i="38"/>
  <c r="J44" i="38"/>
  <c r="N44" i="38"/>
  <c r="C67" i="38"/>
  <c r="G67" i="38"/>
  <c r="K67" i="38"/>
  <c r="O67" i="38"/>
  <c r="E34" i="38"/>
  <c r="I34" i="38"/>
  <c r="M34" i="38"/>
  <c r="Q34" i="38"/>
  <c r="D44" i="38"/>
  <c r="H44" i="38"/>
  <c r="L44" i="38"/>
  <c r="P44" i="38"/>
  <c r="F67" i="38"/>
  <c r="J67" i="38"/>
  <c r="N67" i="38"/>
  <c r="J34" i="38"/>
  <c r="N34" i="38"/>
  <c r="M12" i="38"/>
  <c r="M16" i="38" s="1"/>
  <c r="I12" i="38"/>
  <c r="I16" i="38" s="1"/>
  <c r="Q12" i="38"/>
  <c r="Q16" i="38" s="1"/>
  <c r="D12" i="38"/>
  <c r="D16" i="38" s="1"/>
  <c r="C34" i="38"/>
  <c r="G34" i="38"/>
  <c r="K34" i="38"/>
  <c r="O34" i="38"/>
  <c r="D67" i="38"/>
  <c r="H67" i="38"/>
  <c r="L67" i="38"/>
  <c r="P67" i="38"/>
  <c r="L12" i="38"/>
  <c r="L16" i="38" s="1"/>
  <c r="G12" i="38"/>
  <c r="G16" i="38" s="1"/>
  <c r="S12" i="38"/>
  <c r="S16" i="38" s="1"/>
  <c r="N12" i="38"/>
  <c r="N16" i="38" s="1"/>
  <c r="H34" i="38"/>
  <c r="C44" i="38"/>
  <c r="I67" i="38"/>
  <c r="E12" i="38"/>
  <c r="E16" i="38" s="1"/>
  <c r="H12" i="38"/>
  <c r="H16" i="38" s="1"/>
  <c r="C12" i="38"/>
  <c r="C16" i="38" s="1"/>
  <c r="O12" i="38"/>
  <c r="O16" i="38" s="1"/>
  <c r="J12" i="38"/>
  <c r="J16" i="38" s="1"/>
  <c r="L34" i="38"/>
  <c r="G44" i="38"/>
  <c r="O44" i="38"/>
  <c r="E67" i="38"/>
  <c r="Q67" i="38"/>
  <c r="P12" i="38"/>
  <c r="P16" i="38" s="1"/>
  <c r="K12" i="38"/>
  <c r="K16" i="38" s="1"/>
  <c r="F12" i="38"/>
  <c r="F16" i="38" s="1"/>
  <c r="R12" i="38"/>
  <c r="R16" i="38" s="1"/>
  <c r="D34" i="38"/>
  <c r="P34" i="38"/>
  <c r="K44" i="38"/>
  <c r="M67" i="38"/>
  <c r="F28" i="39"/>
  <c r="J113" i="39"/>
  <c r="E68" i="39"/>
  <c r="O146" i="39"/>
  <c r="H169" i="39"/>
  <c r="J131" i="39"/>
  <c r="Z6" i="39"/>
  <c r="J111" i="39"/>
  <c r="D11" i="39"/>
  <c r="F65" i="39"/>
  <c r="H36" i="39"/>
  <c r="X25" i="39"/>
  <c r="N171" i="39"/>
  <c r="P116" i="39"/>
  <c r="N53" i="39"/>
  <c r="F115" i="39"/>
  <c r="F167" i="39"/>
  <c r="X37" i="39"/>
  <c r="Q115" i="39"/>
  <c r="O81" i="39"/>
  <c r="R32" i="39"/>
  <c r="H17" i="39"/>
  <c r="AB30" i="39"/>
  <c r="L125" i="39"/>
  <c r="F100" i="39"/>
  <c r="I171" i="39"/>
  <c r="I20" i="39"/>
  <c r="M128" i="39"/>
  <c r="R56" i="39"/>
  <c r="E157" i="39"/>
  <c r="P59" i="39"/>
  <c r="N101" i="39"/>
  <c r="J36" i="39"/>
  <c r="K18" i="39"/>
  <c r="I39" i="39"/>
  <c r="R147" i="39"/>
  <c r="F152" i="39"/>
  <c r="P23" i="39"/>
  <c r="AA36" i="39"/>
  <c r="L170" i="39"/>
  <c r="G162" i="39"/>
  <c r="G66" i="39"/>
  <c r="I4" i="39"/>
  <c r="D23" i="39"/>
  <c r="D162" i="39"/>
  <c r="P158" i="39"/>
  <c r="E169" i="39"/>
  <c r="AB19" i="39"/>
  <c r="F69" i="39"/>
  <c r="I124" i="39"/>
  <c r="Q164" i="39"/>
  <c r="I67" i="39"/>
  <c r="R81" i="39"/>
  <c r="G166" i="39"/>
  <c r="C29" i="39"/>
  <c r="Z9" i="39"/>
  <c r="H164" i="39"/>
  <c r="R59" i="39"/>
  <c r="L32" i="39"/>
  <c r="J54" i="39"/>
  <c r="N74" i="39"/>
  <c r="P10" i="39"/>
  <c r="G102" i="39"/>
  <c r="M126" i="39"/>
  <c r="L81" i="39"/>
  <c r="O97" i="39"/>
  <c r="G120" i="39"/>
  <c r="L115" i="39"/>
  <c r="F39" i="39"/>
  <c r="P173" i="39"/>
  <c r="J9" i="39"/>
  <c r="K169" i="39"/>
  <c r="Q52" i="39"/>
  <c r="Z25" i="39"/>
  <c r="R97" i="39"/>
  <c r="Q66" i="39"/>
  <c r="Q24" i="39"/>
  <c r="C51" i="39"/>
  <c r="D115" i="39"/>
  <c r="M95" i="39"/>
  <c r="K36" i="39"/>
  <c r="Q82" i="39"/>
  <c r="J128" i="39"/>
  <c r="L5" i="39"/>
  <c r="I107" i="39"/>
  <c r="D172" i="39"/>
  <c r="Q64" i="39"/>
  <c r="R21" i="39"/>
  <c r="P26" i="39"/>
  <c r="H6" i="39"/>
  <c r="J77" i="39"/>
  <c r="D65" i="39"/>
  <c r="J99" i="39"/>
  <c r="O104" i="39"/>
  <c r="H32" i="39"/>
  <c r="H66" i="39"/>
  <c r="H115" i="39"/>
  <c r="AB16" i="39"/>
  <c r="Z10" i="39"/>
  <c r="J167" i="39"/>
  <c r="O59" i="39"/>
  <c r="I157" i="39"/>
  <c r="N143" i="39"/>
  <c r="L159" i="39"/>
  <c r="O155" i="39"/>
  <c r="K158" i="39"/>
  <c r="Z26" i="39"/>
  <c r="H144" i="39"/>
  <c r="I170" i="39"/>
  <c r="O152" i="39"/>
  <c r="E77" i="39"/>
  <c r="N131" i="39"/>
  <c r="M58" i="39"/>
  <c r="Y9" i="39"/>
  <c r="G94" i="39"/>
  <c r="J71" i="39"/>
  <c r="O123" i="39"/>
  <c r="C12" i="39"/>
  <c r="F5" i="39"/>
  <c r="R145" i="39"/>
  <c r="G106" i="39"/>
  <c r="L59" i="39"/>
  <c r="E35" i="39"/>
  <c r="O37" i="39"/>
  <c r="J31" i="39"/>
  <c r="J27" i="39"/>
  <c r="D157" i="39"/>
  <c r="O101" i="39"/>
  <c r="H22" i="39"/>
  <c r="G112" i="39"/>
  <c r="E54" i="39"/>
  <c r="D122" i="39"/>
  <c r="E147" i="39"/>
  <c r="K58" i="39"/>
  <c r="J152" i="39"/>
  <c r="L158" i="39"/>
  <c r="H25" i="39"/>
  <c r="C35" i="39"/>
  <c r="R54" i="39"/>
  <c r="O176" i="39"/>
  <c r="N75" i="39"/>
  <c r="E153" i="39"/>
  <c r="R80" i="39"/>
  <c r="N102" i="39"/>
  <c r="N99" i="39"/>
  <c r="D113" i="39"/>
  <c r="G104" i="39"/>
  <c r="E94" i="39"/>
  <c r="E172" i="39"/>
  <c r="D124" i="39"/>
  <c r="AA11" i="39"/>
  <c r="D82" i="39"/>
  <c r="Z21" i="39"/>
  <c r="M109" i="39"/>
  <c r="H106" i="39"/>
  <c r="H80" i="39"/>
  <c r="G131" i="39"/>
  <c r="I166" i="39"/>
  <c r="L31" i="39"/>
  <c r="D67" i="39"/>
  <c r="Q4" i="39"/>
  <c r="R39" i="39"/>
  <c r="J8" i="39"/>
  <c r="O65" i="39"/>
  <c r="AC8" i="39"/>
  <c r="I114" i="39"/>
  <c r="H74" i="39"/>
  <c r="P15" i="39"/>
  <c r="Q150" i="39"/>
  <c r="F131" i="39"/>
  <c r="P160" i="39"/>
  <c r="O14" i="39"/>
  <c r="G80" i="39"/>
  <c r="I95" i="39"/>
  <c r="L13" i="39"/>
  <c r="O62" i="39"/>
  <c r="AB32" i="39"/>
  <c r="C9" i="39"/>
  <c r="L116" i="39"/>
  <c r="E110" i="39"/>
  <c r="F106" i="39"/>
  <c r="N29" i="39"/>
  <c r="K107" i="39"/>
  <c r="Q158" i="39"/>
  <c r="K108" i="39"/>
  <c r="C95" i="39"/>
  <c r="O67" i="39"/>
  <c r="I150" i="39"/>
  <c r="O6" i="39"/>
  <c r="D130" i="39"/>
  <c r="O12" i="39"/>
  <c r="E140" i="39"/>
  <c r="R53" i="39"/>
  <c r="Q30" i="39"/>
  <c r="R60" i="39"/>
  <c r="P9" i="39"/>
  <c r="G86" i="39"/>
  <c r="P80" i="39"/>
  <c r="E25" i="39"/>
  <c r="J127" i="39"/>
  <c r="E162" i="39"/>
  <c r="AA37" i="39"/>
  <c r="Q10" i="39"/>
  <c r="Z16" i="39"/>
  <c r="F35" i="39"/>
  <c r="Q15" i="39"/>
  <c r="Q160" i="39"/>
  <c r="O163" i="39"/>
  <c r="L130" i="39"/>
  <c r="Q112" i="39"/>
  <c r="G150" i="39"/>
  <c r="D98" i="39"/>
  <c r="Q84" i="39"/>
  <c r="K109" i="39"/>
  <c r="AA21" i="39"/>
  <c r="I30" i="39"/>
  <c r="H99" i="39"/>
  <c r="L64" i="39"/>
  <c r="AB5" i="39"/>
  <c r="I83" i="39"/>
  <c r="F34" i="39"/>
  <c r="AC25" i="39"/>
  <c r="H170" i="39"/>
  <c r="R130" i="39"/>
  <c r="N20" i="39"/>
  <c r="E79" i="39"/>
  <c r="I120" i="39"/>
  <c r="Z31" i="39"/>
  <c r="G110" i="39"/>
  <c r="I96" i="39"/>
  <c r="I18" i="39"/>
  <c r="D123" i="39"/>
  <c r="K156" i="39"/>
  <c r="J70" i="39"/>
  <c r="C159" i="39"/>
  <c r="K25" i="39"/>
  <c r="C97" i="39"/>
  <c r="H171" i="39"/>
  <c r="D109" i="39"/>
  <c r="G14" i="39"/>
  <c r="Q60" i="39"/>
  <c r="H49" i="39"/>
  <c r="H127" i="39"/>
  <c r="M101" i="39"/>
  <c r="M13" i="39"/>
  <c r="M36" i="39"/>
  <c r="E148" i="39"/>
  <c r="O17" i="39"/>
  <c r="M102" i="39"/>
  <c r="O166" i="39"/>
  <c r="I149" i="39"/>
  <c r="P110" i="39"/>
  <c r="M70" i="39"/>
  <c r="K12" i="39"/>
  <c r="E66" i="39"/>
  <c r="F9" i="39"/>
  <c r="C151" i="39"/>
  <c r="J142" i="39"/>
  <c r="O103" i="39"/>
  <c r="Q128" i="39"/>
  <c r="F117" i="39"/>
  <c r="N125" i="39"/>
  <c r="O128" i="39"/>
  <c r="E15" i="39"/>
  <c r="G7" i="39"/>
  <c r="M142" i="39"/>
  <c r="J173" i="39"/>
  <c r="K168" i="39"/>
  <c r="C11" i="39"/>
  <c r="J166" i="39"/>
  <c r="F52" i="39"/>
  <c r="Q141" i="39"/>
  <c r="F176" i="39"/>
  <c r="Q36" i="39"/>
  <c r="G154" i="39"/>
  <c r="N144" i="39"/>
  <c r="R17" i="39"/>
  <c r="Q11" i="39"/>
  <c r="Y39" i="39"/>
  <c r="G157" i="39"/>
  <c r="K17" i="39"/>
  <c r="F173" i="39"/>
  <c r="H141" i="39"/>
  <c r="J144" i="39"/>
  <c r="O18" i="39"/>
  <c r="L149" i="39"/>
  <c r="O167" i="39"/>
  <c r="G122" i="39"/>
  <c r="O73" i="39"/>
  <c r="E9" i="39"/>
  <c r="O154" i="39"/>
  <c r="K170" i="39"/>
  <c r="AA19" i="39"/>
  <c r="M155" i="39"/>
  <c r="Q9" i="39"/>
  <c r="H97" i="39"/>
  <c r="Q157" i="39"/>
  <c r="P8" i="39"/>
  <c r="H73" i="39"/>
  <c r="J155" i="39"/>
  <c r="C102" i="39"/>
  <c r="F102" i="39"/>
  <c r="F145" i="39"/>
  <c r="M56" i="39"/>
  <c r="H20" i="39"/>
  <c r="I13" i="39"/>
  <c r="I128" i="39"/>
  <c r="M127" i="39"/>
  <c r="I32" i="39"/>
  <c r="K95" i="39"/>
  <c r="C118" i="39"/>
  <c r="C109" i="39"/>
  <c r="X27" i="39"/>
  <c r="L28" i="39"/>
  <c r="P55" i="39"/>
  <c r="P144" i="39"/>
  <c r="L56" i="39"/>
  <c r="D61" i="39"/>
  <c r="G29" i="39"/>
  <c r="X22" i="39"/>
  <c r="C114" i="39"/>
  <c r="I34" i="39"/>
  <c r="M162" i="39"/>
  <c r="C60" i="39"/>
  <c r="Y10" i="39"/>
  <c r="H9" i="39"/>
  <c r="R12" i="39"/>
  <c r="AA17" i="39"/>
  <c r="O55" i="39"/>
  <c r="M100" i="39"/>
  <c r="D169" i="39"/>
  <c r="O31" i="39"/>
  <c r="F149" i="39"/>
  <c r="N95" i="39"/>
  <c r="N32" i="39"/>
  <c r="N108" i="39"/>
  <c r="E100" i="39"/>
  <c r="G125" i="39"/>
  <c r="L122" i="39"/>
  <c r="R124" i="39"/>
  <c r="Q51" i="39"/>
  <c r="D14" i="39"/>
  <c r="Q26" i="39"/>
  <c r="E13" i="39"/>
  <c r="K110" i="39"/>
  <c r="J123" i="39"/>
  <c r="H5" i="39"/>
  <c r="P171" i="39"/>
  <c r="L97" i="39"/>
  <c r="K103" i="39"/>
  <c r="J57" i="39"/>
  <c r="O9" i="39"/>
  <c r="C117" i="39"/>
  <c r="R126" i="39"/>
  <c r="R168" i="39"/>
  <c r="O61" i="39"/>
  <c r="L68" i="39"/>
  <c r="R70" i="39"/>
  <c r="Q118" i="39"/>
  <c r="F123" i="39"/>
  <c r="M68" i="39"/>
  <c r="H16" i="39"/>
  <c r="L70" i="39"/>
  <c r="J172" i="39"/>
  <c r="D59" i="39"/>
  <c r="O77" i="39"/>
  <c r="I64" i="39"/>
  <c r="N146" i="39"/>
  <c r="L35" i="39"/>
  <c r="D52" i="39"/>
  <c r="P24" i="39"/>
  <c r="R62" i="39"/>
  <c r="F75" i="39"/>
  <c r="C142" i="39"/>
  <c r="R18" i="39"/>
  <c r="G111" i="39"/>
  <c r="G82" i="39"/>
  <c r="I176" i="39"/>
  <c r="H71" i="39"/>
  <c r="E74" i="39"/>
  <c r="G149" i="39"/>
  <c r="H140" i="39"/>
  <c r="K24" i="39"/>
  <c r="R141" i="39"/>
  <c r="H3" i="39"/>
  <c r="O19" i="39"/>
  <c r="Y31" i="39"/>
  <c r="R99" i="39"/>
  <c r="F112" i="39"/>
  <c r="J143" i="39"/>
  <c r="K106" i="39"/>
  <c r="N66" i="39"/>
  <c r="H72" i="39"/>
  <c r="P75" i="39"/>
  <c r="L160" i="39"/>
  <c r="L7" i="39"/>
  <c r="M69" i="39"/>
  <c r="J49" i="39"/>
  <c r="R169" i="39"/>
  <c r="R142" i="39"/>
  <c r="I25" i="39"/>
  <c r="I152" i="39"/>
  <c r="E109" i="39"/>
  <c r="P66" i="39"/>
  <c r="G53" i="39"/>
  <c r="Q69" i="39"/>
  <c r="O60" i="39"/>
  <c r="G128" i="39"/>
  <c r="K6" i="39"/>
  <c r="L94" i="39"/>
  <c r="E113" i="39"/>
  <c r="L29" i="39"/>
  <c r="R127" i="39"/>
  <c r="F109" i="39"/>
  <c r="I94" i="39"/>
  <c r="N170" i="39"/>
  <c r="L19" i="39"/>
  <c r="P105" i="39"/>
  <c r="AC21" i="39"/>
  <c r="N39" i="39"/>
  <c r="K9" i="39"/>
  <c r="H86" i="39"/>
  <c r="K163" i="39"/>
  <c r="Y20" i="39"/>
  <c r="M107" i="39"/>
  <c r="D58" i="39"/>
  <c r="F80" i="39"/>
  <c r="M125" i="39"/>
  <c r="E56" i="39"/>
  <c r="D54" i="39"/>
  <c r="R104" i="39"/>
  <c r="J148" i="39"/>
  <c r="D55" i="39"/>
  <c r="X30" i="39"/>
  <c r="K67" i="39"/>
  <c r="M80" i="39"/>
  <c r="E120" i="39"/>
  <c r="M161" i="39"/>
  <c r="P22" i="39"/>
  <c r="O66" i="39"/>
  <c r="Q172" i="39"/>
  <c r="C146" i="39"/>
  <c r="M120" i="39"/>
  <c r="G34" i="39"/>
  <c r="Z4" i="39"/>
  <c r="O39" i="39"/>
  <c r="E55" i="39"/>
  <c r="H131" i="39"/>
  <c r="I6" i="39"/>
  <c r="J107" i="39"/>
  <c r="AB25" i="39"/>
  <c r="K11" i="39"/>
  <c r="AA10" i="39"/>
  <c r="X34" i="39"/>
  <c r="G163" i="39"/>
  <c r="AB21" i="39"/>
  <c r="M97" i="39"/>
  <c r="F56" i="39"/>
  <c r="P65" i="39"/>
  <c r="N13" i="39"/>
  <c r="E170" i="39"/>
  <c r="Q8" i="39"/>
  <c r="L50" i="39"/>
  <c r="Y4" i="39"/>
  <c r="G99" i="39"/>
  <c r="C123" i="39"/>
  <c r="K104" i="39"/>
  <c r="D69" i="39"/>
  <c r="H59" i="39"/>
  <c r="K23" i="39"/>
  <c r="N107" i="39"/>
  <c r="D6" i="39"/>
  <c r="E145" i="39"/>
  <c r="M112" i="39"/>
  <c r="I113" i="39"/>
  <c r="AC15" i="39"/>
  <c r="X39" i="39"/>
  <c r="N62" i="39"/>
  <c r="L146" i="39"/>
  <c r="Q71" i="39"/>
  <c r="R153" i="39"/>
  <c r="F170" i="39"/>
  <c r="D16" i="39"/>
  <c r="F54" i="39"/>
  <c r="C18" i="39"/>
  <c r="Q169" i="39"/>
  <c r="H151" i="39"/>
  <c r="AA29" i="39"/>
  <c r="H69" i="39"/>
  <c r="J98" i="39"/>
  <c r="F21" i="39"/>
  <c r="E168" i="39"/>
  <c r="AC28" i="39"/>
  <c r="Q131" i="39"/>
  <c r="D75" i="39"/>
  <c r="M74" i="39"/>
  <c r="Q6" i="39"/>
  <c r="Q144" i="39"/>
  <c r="G175" i="39"/>
  <c r="P140" i="39"/>
  <c r="H150" i="39"/>
  <c r="P114" i="39"/>
  <c r="D8" i="39"/>
  <c r="Z15" i="39"/>
  <c r="N58" i="39"/>
  <c r="G71" i="39"/>
  <c r="O127" i="39"/>
  <c r="E102" i="39"/>
  <c r="J130" i="39"/>
  <c r="M144" i="39"/>
  <c r="I29" i="39"/>
  <c r="N82" i="39"/>
  <c r="J21" i="39"/>
  <c r="D140" i="39"/>
  <c r="I69" i="39"/>
  <c r="M18" i="39"/>
  <c r="H152" i="39"/>
  <c r="AC30" i="39"/>
  <c r="L15" i="39"/>
  <c r="H101" i="39"/>
  <c r="H75" i="39"/>
  <c r="C53" i="39"/>
  <c r="G118" i="39"/>
  <c r="O40" i="39"/>
  <c r="F23" i="39"/>
  <c r="L40" i="39"/>
  <c r="G52" i="39"/>
  <c r="K14" i="39"/>
  <c r="R161" i="39"/>
  <c r="N139" i="39"/>
  <c r="K31" i="39"/>
  <c r="J7" i="39"/>
  <c r="P3" i="39"/>
  <c r="C158" i="39"/>
  <c r="P159" i="39"/>
  <c r="F95" i="39"/>
  <c r="C7" i="39"/>
  <c r="J63" i="39"/>
  <c r="D30" i="39"/>
  <c r="N172" i="39"/>
  <c r="R157" i="39"/>
  <c r="M118" i="39"/>
  <c r="K144" i="39"/>
  <c r="J35" i="39"/>
  <c r="R175" i="39"/>
  <c r="R102" i="39"/>
  <c r="D112" i="39"/>
  <c r="C169" i="39"/>
  <c r="P163" i="39"/>
  <c r="C33" i="39"/>
  <c r="G65" i="39"/>
  <c r="L63" i="39"/>
  <c r="I21" i="39"/>
  <c r="C74" i="39"/>
  <c r="N164" i="39"/>
  <c r="O158" i="39"/>
  <c r="L78" i="39"/>
  <c r="R25" i="39"/>
  <c r="R96" i="39"/>
  <c r="K57" i="39"/>
  <c r="C73" i="39"/>
  <c r="E23" i="39"/>
  <c r="E70" i="39"/>
  <c r="E73" i="39"/>
  <c r="C28" i="39"/>
  <c r="I117" i="39"/>
  <c r="H98" i="39"/>
  <c r="Q31" i="39"/>
  <c r="J75" i="39"/>
  <c r="J153" i="39"/>
  <c r="E167" i="39"/>
  <c r="F32" i="39"/>
  <c r="K116" i="39"/>
  <c r="P164" i="39"/>
  <c r="M172" i="39"/>
  <c r="K153" i="39"/>
  <c r="E163" i="39"/>
  <c r="J170" i="39"/>
  <c r="C16" i="39"/>
  <c r="N26" i="39"/>
  <c r="Q96" i="39"/>
  <c r="D120" i="39"/>
  <c r="O24" i="39"/>
  <c r="D73" i="39"/>
  <c r="R29" i="39"/>
  <c r="K176" i="39"/>
  <c r="C70" i="39"/>
  <c r="G144" i="39"/>
  <c r="L83" i="39"/>
  <c r="C80" i="39"/>
  <c r="O119" i="39"/>
  <c r="L154" i="39"/>
  <c r="C31" i="39"/>
  <c r="F140" i="39"/>
  <c r="C4" i="39"/>
  <c r="K160" i="39"/>
  <c r="M106" i="39"/>
  <c r="AB13" i="39"/>
  <c r="Q19" i="39"/>
  <c r="L162" i="39"/>
  <c r="Y21" i="39"/>
  <c r="O151" i="39"/>
  <c r="I72" i="39"/>
  <c r="C79" i="39"/>
  <c r="H40" i="39"/>
  <c r="F122" i="39"/>
  <c r="R74" i="39"/>
  <c r="G5" i="39"/>
  <c r="H4" i="39"/>
  <c r="G3" i="39"/>
  <c r="N61" i="39"/>
  <c r="E95" i="39"/>
  <c r="J20" i="39"/>
  <c r="D5" i="39"/>
  <c r="K120" i="39"/>
  <c r="L139" i="39"/>
  <c r="K83" i="39"/>
  <c r="L104" i="39"/>
  <c r="N166" i="39"/>
  <c r="M131" i="39"/>
  <c r="O98" i="39"/>
  <c r="E165" i="39"/>
  <c r="P166" i="39"/>
  <c r="R156" i="39"/>
  <c r="N154" i="39"/>
  <c r="AB33" i="39"/>
  <c r="N145" i="39"/>
  <c r="K113" i="39"/>
  <c r="G142" i="39"/>
  <c r="N28" i="39"/>
  <c r="G115" i="39"/>
  <c r="K126" i="39"/>
  <c r="R113" i="39"/>
  <c r="L140" i="39"/>
  <c r="H117" i="39"/>
  <c r="C101" i="39"/>
  <c r="L26" i="39"/>
  <c r="C40" i="39"/>
  <c r="J6" i="39"/>
  <c r="Q156" i="39"/>
  <c r="D50" i="39"/>
  <c r="M64" i="39"/>
  <c r="C143" i="39"/>
  <c r="N118" i="39"/>
  <c r="D86" i="39"/>
  <c r="F104" i="39"/>
  <c r="C145" i="39"/>
  <c r="F164" i="39"/>
  <c r="N3" i="39"/>
  <c r="P64" i="39"/>
  <c r="J104" i="39"/>
  <c r="N112" i="39"/>
  <c r="K101" i="39"/>
  <c r="F144" i="39"/>
  <c r="I22" i="39"/>
  <c r="P58" i="39"/>
  <c r="R162" i="39"/>
  <c r="K143" i="39"/>
  <c r="L36" i="39"/>
  <c r="K68" i="39"/>
  <c r="H26" i="39"/>
  <c r="D15" i="39"/>
  <c r="G16" i="39"/>
  <c r="I54" i="39"/>
  <c r="O96" i="39"/>
  <c r="K52" i="39"/>
  <c r="H116" i="39"/>
  <c r="G61" i="39"/>
  <c r="N96" i="39"/>
  <c r="K131" i="39"/>
  <c r="R151" i="39"/>
  <c r="Q23" i="39"/>
  <c r="R15" i="39"/>
  <c r="F166" i="39"/>
  <c r="C23" i="39"/>
  <c r="E143" i="39"/>
  <c r="E126" i="39"/>
  <c r="D76" i="39"/>
  <c r="F81" i="39"/>
  <c r="M21" i="39"/>
  <c r="N151" i="39"/>
  <c r="H28" i="39"/>
  <c r="C124" i="39"/>
  <c r="E16" i="39"/>
  <c r="C149" i="39"/>
  <c r="P98" i="39"/>
  <c r="J118" i="39"/>
  <c r="G83" i="39"/>
  <c r="E101" i="39"/>
  <c r="L142" i="39"/>
  <c r="L99" i="39"/>
  <c r="E59" i="39"/>
  <c r="P70" i="39"/>
  <c r="L157" i="39"/>
  <c r="K8" i="39"/>
  <c r="M75" i="39"/>
  <c r="C78" i="39"/>
  <c r="AB26" i="39"/>
  <c r="O175" i="39"/>
  <c r="Q35" i="39"/>
  <c r="M16" i="39"/>
  <c r="Y40" i="39"/>
  <c r="O36" i="39"/>
  <c r="Y8" i="39"/>
  <c r="F114" i="39"/>
  <c r="M27" i="39"/>
  <c r="M117" i="39"/>
  <c r="K56" i="39"/>
  <c r="G117" i="39"/>
  <c r="P97" i="39"/>
  <c r="D21" i="39"/>
  <c r="H21" i="39"/>
  <c r="I12" i="39"/>
  <c r="P71" i="39"/>
  <c r="P79" i="39"/>
  <c r="D68" i="39"/>
  <c r="I156" i="39"/>
  <c r="J160" i="39"/>
  <c r="G9" i="39"/>
  <c r="AA28" i="39"/>
  <c r="F105" i="39"/>
  <c r="D164" i="39"/>
  <c r="I147" i="39"/>
  <c r="I119" i="39"/>
  <c r="M124" i="39"/>
  <c r="F153" i="39"/>
  <c r="Y18" i="39"/>
  <c r="G50" i="39"/>
  <c r="AA30" i="39"/>
  <c r="F83" i="39"/>
  <c r="Y7" i="39"/>
  <c r="K125" i="39"/>
  <c r="H108" i="39"/>
  <c r="P131" i="39"/>
  <c r="G151" i="39"/>
  <c r="I80" i="39"/>
  <c r="AB27" i="39"/>
  <c r="R131" i="39"/>
  <c r="AC33" i="39"/>
  <c r="G32" i="39"/>
  <c r="M17" i="39"/>
  <c r="X40" i="39"/>
  <c r="P115" i="39"/>
  <c r="O94" i="39"/>
  <c r="E117" i="39"/>
  <c r="R8" i="39"/>
  <c r="J29" i="39"/>
  <c r="H166" i="39"/>
  <c r="Y6" i="39"/>
  <c r="D175" i="39"/>
  <c r="I81" i="39"/>
  <c r="P112" i="39"/>
  <c r="AB40" i="39"/>
  <c r="Q28" i="39"/>
  <c r="I111" i="39"/>
  <c r="AC10" i="39"/>
  <c r="I33" i="39"/>
  <c r="E4" i="39"/>
  <c r="E118" i="39"/>
  <c r="C148" i="39"/>
  <c r="L49" i="39"/>
  <c r="O114" i="39"/>
  <c r="J15" i="39"/>
  <c r="F26" i="39"/>
  <c r="Q148" i="39"/>
  <c r="H15" i="39"/>
  <c r="R171" i="39"/>
  <c r="N30" i="39"/>
  <c r="G81" i="39"/>
  <c r="H118" i="39"/>
  <c r="J103" i="39"/>
  <c r="L124" i="39"/>
  <c r="O28" i="39"/>
  <c r="I116" i="39"/>
  <c r="O58" i="39"/>
  <c r="G116" i="39"/>
  <c r="K70" i="39"/>
  <c r="G51" i="39"/>
  <c r="Y12" i="39"/>
  <c r="E81" i="39"/>
  <c r="Z33" i="39"/>
  <c r="H51" i="39"/>
  <c r="G10" i="39"/>
  <c r="L141" i="39"/>
  <c r="G68" i="39"/>
  <c r="D29" i="39"/>
  <c r="AB29" i="39"/>
  <c r="H61" i="39"/>
  <c r="M84" i="39"/>
  <c r="E37" i="39"/>
  <c r="Q139" i="39"/>
  <c r="M8" i="39"/>
  <c r="M111" i="39"/>
  <c r="C150" i="39"/>
  <c r="K167" i="39"/>
  <c r="M25" i="39"/>
  <c r="AA35" i="39"/>
  <c r="H124" i="39"/>
  <c r="E175" i="39"/>
  <c r="R159" i="39"/>
  <c r="P57" i="39"/>
  <c r="C56" i="39"/>
  <c r="D39" i="39"/>
  <c r="F118" i="39"/>
  <c r="H110" i="39"/>
  <c r="X4" i="39"/>
  <c r="P39" i="39"/>
  <c r="M73" i="39"/>
  <c r="N24" i="39"/>
  <c r="D116" i="39"/>
  <c r="K124" i="39"/>
  <c r="N37" i="39"/>
  <c r="K130" i="39"/>
  <c r="E151" i="39"/>
  <c r="E17" i="39"/>
  <c r="M159" i="39"/>
  <c r="J110" i="39"/>
  <c r="L27" i="39"/>
  <c r="F50" i="39"/>
  <c r="L58" i="39"/>
  <c r="E139" i="39"/>
  <c r="F79" i="39"/>
  <c r="M146" i="39"/>
  <c r="F142" i="39"/>
  <c r="M10" i="39"/>
  <c r="L23" i="39"/>
  <c r="P69" i="39"/>
  <c r="K63" i="39"/>
  <c r="Q29" i="39"/>
  <c r="E124" i="39"/>
  <c r="L54" i="39"/>
  <c r="D107" i="39"/>
  <c r="L167" i="39"/>
  <c r="N162" i="39"/>
  <c r="L155" i="39"/>
  <c r="P127" i="39"/>
  <c r="R22" i="39"/>
  <c r="J168" i="39"/>
  <c r="J175" i="39"/>
  <c r="N153" i="39"/>
  <c r="M113" i="39"/>
  <c r="K100" i="39"/>
  <c r="AC6" i="39"/>
  <c r="I60" i="39"/>
  <c r="AA8" i="39"/>
  <c r="R146" i="39"/>
  <c r="E173" i="39"/>
  <c r="M169" i="39"/>
  <c r="AC35" i="39"/>
  <c r="M77" i="39"/>
  <c r="Z22" i="39"/>
  <c r="I148" i="39"/>
  <c r="G33" i="39"/>
  <c r="R10" i="39"/>
  <c r="P117" i="39"/>
  <c r="H163" i="39"/>
  <c r="D101" i="39"/>
  <c r="Q154" i="39"/>
  <c r="M15" i="39"/>
  <c r="J140" i="39"/>
  <c r="J19" i="39"/>
  <c r="J139" i="39"/>
  <c r="O165" i="39"/>
  <c r="P142" i="39"/>
  <c r="N25" i="39"/>
  <c r="D27" i="39"/>
  <c r="L96" i="39"/>
  <c r="D106" i="39"/>
  <c r="M57" i="39"/>
  <c r="E26" i="39"/>
  <c r="O53" i="39"/>
  <c r="J159" i="39"/>
  <c r="G69" i="39"/>
  <c r="K33" i="39"/>
  <c r="K73" i="39"/>
  <c r="F94" i="39"/>
  <c r="N55" i="39"/>
  <c r="N157" i="39"/>
  <c r="M121" i="39"/>
  <c r="J23" i="39"/>
  <c r="K115" i="39"/>
  <c r="E31" i="39"/>
  <c r="Q17" i="39"/>
  <c r="L166" i="39"/>
  <c r="M123" i="39"/>
  <c r="K77" i="39"/>
  <c r="G109" i="39"/>
  <c r="F10" i="39"/>
  <c r="E20" i="39"/>
  <c r="O68" i="39"/>
  <c r="Q151" i="39"/>
  <c r="O21" i="39"/>
  <c r="C110" i="39"/>
  <c r="P52" i="39"/>
  <c r="D33" i="39"/>
  <c r="F110" i="39"/>
  <c r="N14" i="39"/>
  <c r="L18" i="39"/>
  <c r="G146" i="39"/>
  <c r="I122" i="39"/>
  <c r="H148" i="39"/>
  <c r="K147" i="39"/>
  <c r="AC11" i="39"/>
  <c r="R94" i="39"/>
  <c r="D19" i="39"/>
  <c r="N163" i="39"/>
  <c r="Q116" i="39"/>
  <c r="E40" i="39"/>
  <c r="M139" i="39"/>
  <c r="O10" i="39"/>
  <c r="O147" i="39"/>
  <c r="F155" i="39"/>
  <c r="C100" i="39"/>
  <c r="J102" i="39"/>
  <c r="H145" i="39"/>
  <c r="J86" i="39"/>
  <c r="L131" i="39"/>
  <c r="D72" i="39"/>
  <c r="G28" i="39"/>
  <c r="N10" i="39"/>
  <c r="L108" i="39"/>
  <c r="K119" i="39"/>
  <c r="M30" i="39"/>
  <c r="P37" i="39"/>
  <c r="G35" i="39"/>
  <c r="Z23" i="39"/>
  <c r="G15" i="39"/>
  <c r="H63" i="39"/>
  <c r="M33" i="39"/>
  <c r="O13" i="39"/>
  <c r="G54" i="39"/>
  <c r="M37" i="39"/>
  <c r="L172" i="39"/>
  <c r="K175" i="39"/>
  <c r="K165" i="39"/>
  <c r="E76" i="39"/>
  <c r="L73" i="39"/>
  <c r="N121" i="39"/>
  <c r="J116" i="39"/>
  <c r="J55" i="39"/>
  <c r="C10" i="39"/>
  <c r="P175" i="39"/>
  <c r="G113" i="39"/>
  <c r="M130" i="39"/>
  <c r="N5" i="39"/>
  <c r="I158" i="39"/>
  <c r="J164" i="39"/>
  <c r="N21" i="39"/>
  <c r="F20" i="39"/>
  <c r="C84" i="39"/>
  <c r="C36" i="39"/>
  <c r="M152" i="39"/>
  <c r="L173" i="39"/>
  <c r="J96" i="39"/>
  <c r="K171" i="39"/>
  <c r="N77" i="39"/>
  <c r="N86" i="39"/>
  <c r="G17" i="39"/>
  <c r="J52" i="39"/>
  <c r="D111" i="39"/>
  <c r="K112" i="39"/>
  <c r="N70" i="39"/>
  <c r="D156" i="39"/>
  <c r="D62" i="39"/>
  <c r="O131" i="39"/>
  <c r="D114" i="39"/>
  <c r="H76" i="39"/>
  <c r="O173" i="39"/>
  <c r="N159" i="39"/>
  <c r="H113" i="39"/>
  <c r="O172" i="39"/>
  <c r="E160" i="39"/>
  <c r="I62" i="39"/>
  <c r="H70" i="39"/>
  <c r="L153" i="39"/>
  <c r="K29" i="39"/>
  <c r="O125" i="39"/>
  <c r="C111" i="39"/>
  <c r="O117" i="39"/>
  <c r="R55" i="39"/>
  <c r="C168" i="39"/>
  <c r="N67" i="39"/>
  <c r="F16" i="39"/>
  <c r="AA13" i="39"/>
  <c r="R52" i="39"/>
  <c r="K40" i="39"/>
  <c r="M49" i="39"/>
  <c r="N15" i="39"/>
  <c r="R101" i="39"/>
  <c r="X17" i="39"/>
  <c r="O74" i="39"/>
  <c r="I23" i="39"/>
  <c r="H107" i="39"/>
  <c r="F12" i="39"/>
  <c r="D167" i="39"/>
  <c r="R26" i="39"/>
  <c r="R107" i="39"/>
  <c r="E111" i="39"/>
  <c r="J84" i="39"/>
  <c r="D77" i="39"/>
  <c r="AB31" i="39"/>
  <c r="Q86" i="39"/>
  <c r="E61" i="39"/>
  <c r="R152" i="39"/>
  <c r="K3" i="39"/>
  <c r="C105" i="39"/>
  <c r="F55" i="39"/>
  <c r="L112" i="39"/>
  <c r="R78" i="39"/>
  <c r="P67" i="39"/>
  <c r="H68" i="39"/>
  <c r="Q113" i="39"/>
  <c r="M173" i="39"/>
  <c r="J163" i="39"/>
  <c r="O16" i="39"/>
  <c r="H176" i="39"/>
  <c r="R30" i="39"/>
  <c r="L161" i="39"/>
  <c r="AB8" i="39"/>
  <c r="F22" i="39"/>
  <c r="AB35" i="39"/>
  <c r="D131" i="39"/>
  <c r="O83" i="39"/>
  <c r="M79" i="39"/>
  <c r="J69" i="39"/>
  <c r="J37" i="39"/>
  <c r="J13" i="39"/>
  <c r="R68" i="39"/>
  <c r="M96" i="39"/>
  <c r="E58" i="39"/>
  <c r="N54" i="39"/>
  <c r="K159" i="39"/>
  <c r="C8" i="39"/>
  <c r="F64" i="39"/>
  <c r="Q155" i="39"/>
  <c r="G176" i="39"/>
  <c r="G103" i="39"/>
  <c r="R6" i="39"/>
  <c r="E105" i="39"/>
  <c r="L119" i="39"/>
  <c r="J12" i="39"/>
  <c r="D57" i="39"/>
  <c r="L114" i="39"/>
  <c r="C63" i="39"/>
  <c r="J119" i="39"/>
  <c r="E176" i="39"/>
  <c r="G24" i="39"/>
  <c r="F113" i="39"/>
  <c r="I15" i="39"/>
  <c r="M11" i="39"/>
  <c r="N113" i="39"/>
  <c r="O124" i="39"/>
  <c r="H167" i="39"/>
  <c r="K86" i="39"/>
  <c r="C37" i="39"/>
  <c r="E78" i="39"/>
  <c r="AA26" i="39"/>
  <c r="AA22" i="39"/>
  <c r="D97" i="39"/>
  <c r="N149" i="39"/>
  <c r="Q97" i="39"/>
  <c r="N36" i="39"/>
  <c r="AC5" i="39"/>
  <c r="M168" i="39"/>
  <c r="Y30" i="39"/>
  <c r="AA9" i="39"/>
  <c r="J11" i="39"/>
  <c r="Y19" i="39"/>
  <c r="H8" i="39"/>
  <c r="I159" i="39"/>
  <c r="I11" i="39"/>
  <c r="H67" i="39"/>
  <c r="M176" i="39"/>
  <c r="J82" i="39"/>
  <c r="J39" i="39"/>
  <c r="K173" i="39"/>
  <c r="M35" i="39"/>
  <c r="N116" i="39"/>
  <c r="G145" i="39"/>
  <c r="R75" i="39"/>
  <c r="C147" i="39"/>
  <c r="H10" i="39"/>
  <c r="H119" i="39"/>
  <c r="X11" i="39"/>
  <c r="O108" i="39"/>
  <c r="K154" i="39"/>
  <c r="J32" i="39"/>
  <c r="H146" i="39"/>
  <c r="K99" i="39"/>
  <c r="I27" i="39"/>
  <c r="L148" i="39"/>
  <c r="G74" i="39"/>
  <c r="D108" i="39"/>
  <c r="M34" i="39"/>
  <c r="L34" i="39"/>
  <c r="L57" i="39"/>
  <c r="J51" i="39"/>
  <c r="O86" i="39"/>
  <c r="I121" i="39"/>
  <c r="M39" i="39"/>
  <c r="J146" i="39"/>
  <c r="I165" i="39"/>
  <c r="K51" i="39"/>
  <c r="AA40" i="39"/>
  <c r="R139" i="39"/>
  <c r="P40" i="39"/>
  <c r="O27" i="39"/>
  <c r="E106" i="39"/>
  <c r="R112" i="39"/>
  <c r="N17" i="39"/>
  <c r="K151" i="39"/>
  <c r="Q95" i="39"/>
  <c r="O50" i="39"/>
  <c r="R27" i="39"/>
  <c r="H12" i="39"/>
  <c r="L20" i="39"/>
  <c r="H54" i="39"/>
  <c r="O63" i="39"/>
  <c r="Y27" i="39"/>
  <c r="X14" i="39"/>
  <c r="E27" i="39"/>
  <c r="D26" i="39"/>
  <c r="L106" i="39"/>
  <c r="D104" i="39"/>
  <c r="AC17" i="39"/>
  <c r="Q104" i="39"/>
  <c r="X31" i="39"/>
  <c r="AB34" i="39"/>
  <c r="N81" i="39"/>
  <c r="O75" i="39"/>
  <c r="I101" i="39"/>
  <c r="O113" i="39"/>
  <c r="K49" i="39"/>
  <c r="L163" i="39"/>
  <c r="K139" i="39"/>
  <c r="D35" i="39"/>
  <c r="K22" i="39"/>
  <c r="J145" i="39"/>
  <c r="N65" i="39"/>
  <c r="J114" i="39"/>
  <c r="F71" i="39"/>
  <c r="Y26" i="39"/>
  <c r="Z36" i="39"/>
  <c r="H121" i="39"/>
  <c r="G141" i="39"/>
  <c r="J65" i="39"/>
  <c r="R64" i="39"/>
  <c r="L175" i="39"/>
  <c r="K10" i="39"/>
  <c r="L14" i="39"/>
  <c r="E64" i="39"/>
  <c r="K162" i="39"/>
  <c r="F139" i="39"/>
  <c r="D56" i="39"/>
  <c r="K66" i="39"/>
  <c r="G78" i="39"/>
  <c r="J176" i="39"/>
  <c r="M143" i="39"/>
  <c r="Q72" i="39"/>
  <c r="G37" i="39"/>
  <c r="C163" i="39"/>
  <c r="R166" i="39"/>
  <c r="J16" i="39"/>
  <c r="C19" i="39"/>
  <c r="H128" i="39"/>
  <c r="D160" i="39"/>
  <c r="AA24" i="39"/>
  <c r="D142" i="39"/>
  <c r="P141" i="39"/>
  <c r="M150" i="39"/>
  <c r="F98" i="39"/>
  <c r="K121" i="39"/>
  <c r="O106" i="39"/>
  <c r="F157" i="39"/>
  <c r="D117" i="39"/>
  <c r="E18" i="39"/>
  <c r="P28" i="39"/>
  <c r="G100" i="39"/>
  <c r="Q166" i="39"/>
  <c r="L110" i="39"/>
  <c r="I110" i="39"/>
  <c r="L107" i="39"/>
  <c r="J122" i="39"/>
  <c r="C122" i="39"/>
  <c r="C155" i="39"/>
  <c r="H50" i="39"/>
  <c r="C13" i="39"/>
  <c r="E72" i="39"/>
  <c r="J108" i="39"/>
  <c r="Q140" i="39"/>
  <c r="G160" i="39"/>
  <c r="L11" i="39"/>
  <c r="P74" i="39"/>
  <c r="E158" i="39"/>
  <c r="I130" i="39"/>
  <c r="O20" i="39"/>
  <c r="E19" i="39"/>
  <c r="O7" i="39"/>
  <c r="N18" i="39"/>
  <c r="N119" i="39"/>
  <c r="I131" i="39"/>
  <c r="G130" i="39"/>
  <c r="I3" i="39"/>
  <c r="E127" i="39"/>
  <c r="N167" i="39"/>
  <c r="AC31" i="39"/>
  <c r="N76" i="39"/>
  <c r="O25" i="39"/>
  <c r="P62" i="39"/>
  <c r="J50" i="39"/>
  <c r="K74" i="39"/>
  <c r="I8" i="39"/>
  <c r="R116" i="39"/>
  <c r="H158" i="39"/>
  <c r="I108" i="39"/>
  <c r="AA25" i="39"/>
  <c r="X29" i="39"/>
  <c r="G173" i="39"/>
  <c r="H60" i="39"/>
  <c r="D4" i="39"/>
  <c r="K54" i="39"/>
  <c r="F125" i="39"/>
  <c r="AB39" i="39"/>
  <c r="K34" i="39"/>
  <c r="M147" i="39"/>
  <c r="E104" i="39"/>
  <c r="O105" i="39"/>
  <c r="F30" i="39"/>
  <c r="F162" i="39"/>
  <c r="M157" i="39"/>
  <c r="O78" i="39"/>
  <c r="R66" i="39"/>
  <c r="P108" i="39"/>
  <c r="O70" i="39"/>
  <c r="I50" i="39"/>
  <c r="C104" i="39"/>
  <c r="R110" i="39"/>
  <c r="R61" i="39"/>
  <c r="R72" i="39"/>
  <c r="P104" i="39"/>
  <c r="Y23" i="39"/>
  <c r="L3" i="39"/>
  <c r="R172" i="39"/>
  <c r="Q119" i="39"/>
  <c r="G124" i="39"/>
  <c r="H100" i="39"/>
  <c r="I98" i="39"/>
  <c r="AB6" i="39"/>
  <c r="Q98" i="39"/>
  <c r="D51" i="39"/>
  <c r="R103" i="39"/>
  <c r="G95" i="39"/>
  <c r="D155" i="39"/>
  <c r="R57" i="39"/>
  <c r="J125" i="39"/>
  <c r="C65" i="39"/>
  <c r="H156" i="39"/>
  <c r="Y33" i="39"/>
  <c r="J94" i="39"/>
  <c r="C26" i="39"/>
  <c r="N11" i="39"/>
  <c r="G119" i="39"/>
  <c r="L82" i="39"/>
  <c r="G56" i="39"/>
  <c r="R100" i="39"/>
  <c r="Q94" i="39"/>
  <c r="G23" i="39"/>
  <c r="K65" i="39"/>
  <c r="G79" i="39"/>
  <c r="Q54" i="39"/>
  <c r="P128" i="39"/>
  <c r="G156" i="39"/>
  <c r="I53" i="39"/>
  <c r="J150" i="39"/>
  <c r="J97" i="39"/>
  <c r="R144" i="39"/>
  <c r="E49" i="39"/>
  <c r="P154" i="39"/>
  <c r="J149" i="39"/>
  <c r="G27" i="39"/>
  <c r="D74" i="39"/>
  <c r="C21" i="39"/>
  <c r="M104" i="39"/>
  <c r="E146" i="39"/>
  <c r="Q49" i="39"/>
  <c r="X20" i="39"/>
  <c r="J169" i="39"/>
  <c r="J40" i="39"/>
  <c r="C98" i="39"/>
  <c r="D37" i="39"/>
  <c r="P76" i="39"/>
  <c r="P176" i="39"/>
  <c r="E152" i="39"/>
  <c r="I115" i="39"/>
  <c r="H29" i="39"/>
  <c r="D118" i="39"/>
  <c r="M78" i="39"/>
  <c r="O57" i="39"/>
  <c r="C5" i="39"/>
  <c r="O116" i="39"/>
  <c r="K32" i="39"/>
  <c r="N22" i="39"/>
  <c r="M51" i="39"/>
  <c r="M140" i="39"/>
  <c r="I68" i="39"/>
  <c r="M103" i="39"/>
  <c r="X36" i="39"/>
  <c r="F130" i="39"/>
  <c r="G12" i="39"/>
  <c r="H31" i="39"/>
  <c r="L147" i="39"/>
  <c r="Z20" i="39"/>
  <c r="Z18" i="39"/>
  <c r="E161" i="39"/>
  <c r="O8" i="39"/>
  <c r="P11" i="39"/>
  <c r="N165" i="39"/>
  <c r="N72" i="39"/>
  <c r="N104" i="39"/>
  <c r="H123" i="39"/>
  <c r="E164" i="39"/>
  <c r="H105" i="39"/>
  <c r="J60" i="39"/>
  <c r="E22" i="39"/>
  <c r="I118" i="39"/>
  <c r="E62" i="39"/>
  <c r="D53" i="39"/>
  <c r="F27" i="39"/>
  <c r="X16" i="39"/>
  <c r="X12" i="39"/>
  <c r="O95" i="39"/>
  <c r="Q68" i="39"/>
  <c r="Q34" i="39"/>
  <c r="O118" i="39"/>
  <c r="L16" i="39"/>
  <c r="J141" i="39"/>
  <c r="G107" i="39"/>
  <c r="AC20" i="39"/>
  <c r="M4" i="39"/>
  <c r="C39" i="39"/>
  <c r="I58" i="39"/>
  <c r="G19" i="39"/>
  <c r="E67" i="39"/>
  <c r="N110" i="39"/>
  <c r="H104" i="39"/>
  <c r="D95" i="39"/>
  <c r="D13" i="39"/>
  <c r="I57" i="39"/>
  <c r="M22" i="39"/>
  <c r="N83" i="39"/>
  <c r="Q123" i="39"/>
  <c r="C103" i="39"/>
  <c r="R148" i="39"/>
  <c r="Q102" i="39"/>
  <c r="L77" i="39"/>
  <c r="M14" i="39"/>
  <c r="F111" i="39"/>
  <c r="K75" i="39"/>
  <c r="X28" i="39"/>
  <c r="K37" i="39"/>
  <c r="H30" i="39"/>
  <c r="R63" i="39"/>
  <c r="J81" i="39"/>
  <c r="E24" i="39"/>
  <c r="D99" i="39"/>
  <c r="M40" i="39"/>
  <c r="I175" i="39"/>
  <c r="G105" i="39"/>
  <c r="D126" i="39"/>
  <c r="AA5" i="39"/>
  <c r="N31" i="39"/>
  <c r="K142" i="39"/>
  <c r="H102" i="39"/>
  <c r="Q103" i="39"/>
  <c r="C61" i="39"/>
  <c r="E149" i="39"/>
  <c r="F24" i="39"/>
  <c r="F57" i="39"/>
  <c r="H168" i="39"/>
  <c r="C121" i="39"/>
  <c r="Q27" i="39"/>
  <c r="D80" i="39"/>
  <c r="P54" i="39"/>
  <c r="J79" i="39"/>
  <c r="R154" i="39"/>
  <c r="P61" i="39"/>
  <c r="I79" i="39"/>
  <c r="F60" i="39"/>
  <c r="J10" i="39"/>
  <c r="Q153" i="39"/>
  <c r="O52" i="39"/>
  <c r="D78" i="39"/>
  <c r="L95" i="39"/>
  <c r="I82" i="39"/>
  <c r="R49" i="39"/>
  <c r="N150" i="39"/>
  <c r="AC14" i="39"/>
  <c r="O142" i="39"/>
  <c r="Y5" i="39"/>
  <c r="H24" i="39"/>
  <c r="K60" i="39"/>
  <c r="N100" i="39"/>
  <c r="C57" i="39"/>
  <c r="L105" i="39"/>
  <c r="M62" i="39"/>
  <c r="P63" i="39"/>
  <c r="R5" i="39"/>
  <c r="P103" i="39"/>
  <c r="D84" i="39"/>
  <c r="D176" i="39"/>
  <c r="Q22" i="39"/>
  <c r="M149" i="39"/>
  <c r="F158" i="39"/>
  <c r="K145" i="39"/>
  <c r="C108" i="39"/>
  <c r="F67" i="39"/>
  <c r="N59" i="39"/>
  <c r="K59" i="39"/>
  <c r="K72" i="39"/>
  <c r="AB12" i="39"/>
  <c r="D60" i="39"/>
  <c r="Q63" i="39"/>
  <c r="X10" i="39"/>
  <c r="C68" i="39"/>
  <c r="G6" i="39"/>
  <c r="AA12" i="39"/>
  <c r="R150" i="39"/>
  <c r="I167" i="39"/>
  <c r="D36" i="39"/>
  <c r="C3" i="39"/>
  <c r="E83" i="39"/>
  <c r="H154" i="39"/>
  <c r="R120" i="39"/>
  <c r="C153" i="39"/>
  <c r="F119" i="39"/>
  <c r="C115" i="39"/>
  <c r="I86" i="39"/>
  <c r="K19" i="39"/>
  <c r="Q111" i="39"/>
  <c r="M108" i="39"/>
  <c r="P17" i="39"/>
  <c r="K102" i="39"/>
  <c r="Q121" i="39"/>
  <c r="Q167" i="39"/>
  <c r="Q67" i="39"/>
  <c r="K64" i="39"/>
  <c r="G164" i="39"/>
  <c r="F116" i="39"/>
  <c r="E71" i="39"/>
  <c r="F143" i="39"/>
  <c r="H79" i="39"/>
  <c r="E29" i="39"/>
  <c r="P153" i="39"/>
  <c r="M82" i="39"/>
  <c r="L39" i="39"/>
  <c r="L98" i="39"/>
  <c r="R173" i="39"/>
  <c r="G172" i="39"/>
  <c r="E116" i="39"/>
  <c r="N34" i="39"/>
  <c r="G121" i="39"/>
  <c r="P151" i="39"/>
  <c r="C24" i="39"/>
  <c r="P73" i="39"/>
  <c r="Y24" i="39"/>
  <c r="P19" i="39"/>
  <c r="N8" i="39"/>
  <c r="F63" i="39"/>
  <c r="R31" i="39"/>
  <c r="L75" i="39"/>
  <c r="P30" i="39"/>
  <c r="Z28" i="39"/>
  <c r="F101" i="39"/>
  <c r="N126" i="39"/>
  <c r="D31" i="39"/>
  <c r="D24" i="39"/>
  <c r="L60" i="39"/>
  <c r="F127" i="39"/>
  <c r="X9" i="39"/>
  <c r="P152" i="39"/>
  <c r="K149" i="39"/>
  <c r="I19" i="39"/>
  <c r="Q162" i="39"/>
  <c r="K7" i="39"/>
  <c r="G139" i="39"/>
  <c r="L84" i="39"/>
  <c r="P122" i="39"/>
  <c r="P82" i="39"/>
  <c r="F82" i="39"/>
  <c r="E108" i="39"/>
  <c r="L71" i="39"/>
  <c r="C20" i="39"/>
  <c r="C171" i="39"/>
  <c r="G152" i="39"/>
  <c r="C165" i="39"/>
  <c r="M115" i="39"/>
  <c r="AC16" i="39"/>
  <c r="F51" i="39"/>
  <c r="H65" i="39"/>
  <c r="X6" i="39"/>
  <c r="D81" i="39"/>
  <c r="F3" i="39"/>
  <c r="R115" i="39"/>
  <c r="N124" i="39"/>
  <c r="N161" i="39"/>
  <c r="G148" i="39"/>
  <c r="K172" i="39"/>
  <c r="C75" i="39"/>
  <c r="P27" i="39"/>
  <c r="M94" i="39"/>
  <c r="L53" i="39"/>
  <c r="R16" i="39"/>
  <c r="E154" i="39"/>
  <c r="R163" i="39"/>
  <c r="Y17" i="39"/>
  <c r="G75" i="39"/>
  <c r="G63" i="39"/>
  <c r="R23" i="39"/>
  <c r="D148" i="39"/>
  <c r="N114" i="39"/>
  <c r="F25" i="39"/>
  <c r="D70" i="39"/>
  <c r="Q142" i="39"/>
  <c r="X13" i="39"/>
  <c r="L6" i="39"/>
  <c r="F108" i="39"/>
  <c r="P130" i="39"/>
  <c r="N169" i="39"/>
  <c r="J112" i="39"/>
  <c r="K111" i="39"/>
  <c r="Q165" i="39"/>
  <c r="I151" i="39"/>
  <c r="F148" i="39"/>
  <c r="M54" i="39"/>
  <c r="F78" i="39"/>
  <c r="H159" i="39"/>
  <c r="N94" i="39"/>
  <c r="F141" i="39"/>
  <c r="J83" i="39"/>
  <c r="J157" i="39"/>
  <c r="P145" i="39"/>
  <c r="L171" i="39"/>
  <c r="K123" i="39"/>
  <c r="N130" i="39"/>
  <c r="O54" i="39"/>
  <c r="M114" i="39"/>
  <c r="R58" i="39"/>
  <c r="E125" i="39"/>
  <c r="N33" i="39"/>
  <c r="N128" i="39"/>
  <c r="G21" i="39"/>
  <c r="O164" i="39"/>
  <c r="P94" i="39"/>
  <c r="N40" i="39"/>
  <c r="H122" i="39"/>
  <c r="N148" i="39"/>
  <c r="E5" i="39"/>
  <c r="J158" i="39"/>
  <c r="H23" i="39"/>
  <c r="R67" i="39"/>
  <c r="I109" i="39"/>
  <c r="C152" i="39"/>
  <c r="G77" i="39"/>
  <c r="P31" i="39"/>
  <c r="AA20" i="39"/>
  <c r="R35" i="39"/>
  <c r="E103" i="39"/>
  <c r="J61" i="39"/>
  <c r="J66" i="39"/>
  <c r="Y29" i="39"/>
  <c r="G159" i="39"/>
  <c r="L61" i="39"/>
  <c r="P149" i="39"/>
  <c r="F15" i="39"/>
  <c r="N78" i="39"/>
  <c r="O29" i="39"/>
  <c r="P165" i="39"/>
  <c r="G98" i="39"/>
  <c r="D154" i="39"/>
  <c r="Z14" i="39"/>
  <c r="AB14" i="39"/>
  <c r="P14" i="39"/>
  <c r="L145" i="39"/>
  <c r="P124" i="39"/>
  <c r="P156" i="39"/>
  <c r="G114" i="39"/>
  <c r="M153" i="39"/>
  <c r="E114" i="39"/>
  <c r="K122" i="39"/>
  <c r="M6" i="39"/>
  <c r="O120" i="39"/>
  <c r="O150" i="39"/>
  <c r="Q62" i="39"/>
  <c r="N140" i="39"/>
  <c r="AA14" i="39"/>
  <c r="N84" i="39"/>
  <c r="P118" i="39"/>
  <c r="C6" i="39"/>
  <c r="N71" i="39"/>
  <c r="R4" i="39"/>
  <c r="Z19" i="39"/>
  <c r="R19" i="39"/>
  <c r="G59" i="39"/>
  <c r="R65" i="39"/>
  <c r="K81" i="39"/>
  <c r="F14" i="39"/>
  <c r="D125" i="39"/>
  <c r="AA33" i="39"/>
  <c r="M63" i="39"/>
  <c r="O107" i="39"/>
  <c r="J72" i="39"/>
  <c r="E119" i="39"/>
  <c r="N152" i="39"/>
  <c r="L72" i="39"/>
  <c r="C172" i="39"/>
  <c r="M156" i="39"/>
  <c r="R165" i="39"/>
  <c r="H114" i="39"/>
  <c r="J64" i="39"/>
  <c r="N64" i="39"/>
  <c r="AC40" i="39"/>
  <c r="J4" i="39"/>
  <c r="P32" i="39"/>
  <c r="O122" i="39"/>
  <c r="Q59" i="39"/>
  <c r="R20" i="39"/>
  <c r="AA7" i="39"/>
  <c r="I162" i="39"/>
  <c r="D144" i="39"/>
  <c r="C14" i="39"/>
  <c r="P148" i="39"/>
  <c r="E52" i="39"/>
  <c r="P4" i="39"/>
  <c r="D153" i="39"/>
  <c r="H84" i="39"/>
  <c r="AA6" i="39"/>
  <c r="R28" i="39"/>
  <c r="N168" i="39"/>
  <c r="AC37" i="39"/>
  <c r="C34" i="39"/>
  <c r="N158" i="39"/>
  <c r="G76" i="39"/>
  <c r="M71" i="39"/>
  <c r="Q101" i="39"/>
  <c r="F159" i="39"/>
  <c r="Q173" i="39"/>
  <c r="P150" i="39"/>
  <c r="I5" i="39"/>
  <c r="P5" i="39"/>
  <c r="L123" i="39"/>
  <c r="N120" i="39"/>
  <c r="P12" i="39"/>
  <c r="J34" i="39"/>
  <c r="N173" i="39"/>
  <c r="E36" i="39"/>
  <c r="F40" i="39"/>
  <c r="I142" i="39"/>
  <c r="L76" i="39"/>
  <c r="P86" i="39"/>
  <c r="O56" i="39"/>
  <c r="G165" i="39"/>
  <c r="AA31" i="39"/>
  <c r="F4" i="39"/>
  <c r="Q163" i="39"/>
  <c r="M24" i="39"/>
  <c r="G147" i="39"/>
  <c r="Z8" i="39"/>
  <c r="K20" i="39"/>
  <c r="R13" i="39"/>
  <c r="I52" i="39"/>
  <c r="K128" i="39"/>
  <c r="R121" i="39"/>
  <c r="M65" i="39"/>
  <c r="E121" i="39"/>
  <c r="M53" i="39"/>
  <c r="O64" i="39"/>
  <c r="L168" i="39"/>
  <c r="N97" i="39"/>
  <c r="F74" i="39"/>
  <c r="P34" i="39"/>
  <c r="P113" i="39"/>
  <c r="R105" i="39"/>
  <c r="O35" i="39"/>
  <c r="Q57" i="39"/>
  <c r="C119" i="39"/>
  <c r="O79" i="39"/>
  <c r="P125" i="39"/>
  <c r="C81" i="39"/>
  <c r="L37" i="39"/>
  <c r="D173" i="39"/>
  <c r="D63" i="39"/>
  <c r="O149" i="39"/>
  <c r="M59" i="39"/>
  <c r="H112" i="39"/>
  <c r="AC13" i="39"/>
  <c r="H109" i="39"/>
  <c r="D121" i="39"/>
  <c r="AA16" i="39"/>
  <c r="K166" i="39"/>
  <c r="AB10" i="39"/>
  <c r="L164" i="39"/>
  <c r="C144" i="39"/>
  <c r="AC24" i="39"/>
  <c r="J73" i="39"/>
  <c r="N111" i="39"/>
  <c r="J68" i="39"/>
  <c r="Q75" i="39"/>
  <c r="O71" i="39"/>
  <c r="D66" i="39"/>
  <c r="K35" i="39"/>
  <c r="M29" i="39"/>
  <c r="O169" i="39"/>
  <c r="R109" i="39"/>
  <c r="K97" i="39"/>
  <c r="I104" i="39"/>
  <c r="F61" i="39"/>
  <c r="E128" i="39"/>
  <c r="F124" i="39"/>
  <c r="E171" i="39"/>
  <c r="P169" i="39"/>
  <c r="I26" i="39"/>
  <c r="N57" i="39"/>
  <c r="Q56" i="39"/>
  <c r="M61" i="39"/>
  <c r="G167" i="39"/>
  <c r="L55" i="39"/>
  <c r="P119" i="39"/>
  <c r="L152" i="39"/>
  <c r="AC4" i="39"/>
  <c r="G26" i="39"/>
  <c r="H7" i="39"/>
  <c r="F11" i="39"/>
  <c r="M171" i="39"/>
  <c r="R176" i="39"/>
  <c r="AC32" i="39"/>
  <c r="Q146" i="39"/>
  <c r="G62" i="39"/>
  <c r="D34" i="39"/>
  <c r="H120" i="39"/>
  <c r="H160" i="39"/>
  <c r="R106" i="39"/>
  <c r="C140" i="39"/>
  <c r="C58" i="39"/>
  <c r="N60" i="39"/>
  <c r="E11" i="39"/>
  <c r="M99" i="39"/>
  <c r="J161" i="39"/>
  <c r="P56" i="39"/>
  <c r="C120" i="39"/>
  <c r="G161" i="39"/>
  <c r="D170" i="39"/>
  <c r="H53" i="39"/>
  <c r="F163" i="39"/>
  <c r="P33" i="39"/>
  <c r="H155" i="39"/>
  <c r="G170" i="39"/>
  <c r="M23" i="39"/>
  <c r="O145" i="39"/>
  <c r="E131" i="39"/>
  <c r="C166" i="39"/>
  <c r="K98" i="39"/>
  <c r="P6" i="39"/>
  <c r="G158" i="39"/>
  <c r="P72" i="39"/>
  <c r="J100" i="39"/>
  <c r="O156" i="39"/>
  <c r="F7" i="39"/>
  <c r="I153" i="39"/>
  <c r="O72" i="39"/>
  <c r="J76" i="39"/>
  <c r="R24" i="39"/>
  <c r="D141" i="39"/>
  <c r="E21" i="39"/>
  <c r="I16" i="39"/>
  <c r="D165" i="39"/>
  <c r="K71" i="39"/>
  <c r="Y32" i="39"/>
  <c r="H11" i="39"/>
  <c r="D163" i="39"/>
  <c r="N9" i="39"/>
  <c r="M28" i="39"/>
  <c r="Q125" i="39"/>
  <c r="K117" i="39"/>
  <c r="K82" i="39"/>
  <c r="C94" i="39"/>
  <c r="J17" i="39"/>
  <c r="K80" i="39"/>
  <c r="Q109" i="39"/>
  <c r="G127" i="39"/>
  <c r="O34" i="39"/>
  <c r="O23" i="39"/>
  <c r="AC12" i="39"/>
  <c r="K39" i="39"/>
  <c r="L151" i="39"/>
  <c r="H161" i="39"/>
  <c r="G84" i="39"/>
  <c r="K84" i="39"/>
  <c r="I24" i="39"/>
  <c r="D145" i="39"/>
  <c r="D40" i="39"/>
  <c r="N27" i="39"/>
  <c r="C55" i="39"/>
  <c r="AB20" i="39"/>
  <c r="K161" i="39"/>
  <c r="K96" i="39"/>
  <c r="G58" i="39"/>
  <c r="R77" i="39"/>
  <c r="O11" i="39"/>
  <c r="O112" i="39"/>
  <c r="P7" i="39"/>
  <c r="O143" i="39"/>
  <c r="F37" i="39"/>
  <c r="L25" i="39"/>
  <c r="G40" i="39"/>
  <c r="K27" i="39"/>
  <c r="K146" i="39"/>
  <c r="R114" i="39"/>
  <c r="D79" i="39"/>
  <c r="I59" i="39"/>
  <c r="AB11" i="39"/>
  <c r="I49" i="39"/>
  <c r="C59" i="39"/>
  <c r="R37" i="39"/>
  <c r="N109" i="39"/>
  <c r="E63" i="39"/>
  <c r="O148" i="39"/>
  <c r="Z12" i="39"/>
  <c r="D171" i="39"/>
  <c r="Q76" i="39"/>
  <c r="L66" i="39"/>
  <c r="N68" i="39"/>
  <c r="F169" i="39"/>
  <c r="R73" i="39"/>
  <c r="C83" i="39"/>
  <c r="K28" i="39"/>
  <c r="D166" i="39"/>
  <c r="J58" i="39"/>
  <c r="X15" i="39"/>
  <c r="N127" i="39"/>
  <c r="AB22" i="39"/>
  <c r="K69" i="39"/>
  <c r="O153" i="39"/>
  <c r="J78" i="39"/>
  <c r="F171" i="39"/>
  <c r="R123" i="39"/>
  <c r="C175" i="39"/>
  <c r="AA23" i="39"/>
  <c r="C164" i="39"/>
  <c r="D20" i="39"/>
  <c r="O30" i="39"/>
  <c r="E98" i="39"/>
  <c r="N23" i="39"/>
  <c r="N155" i="39"/>
  <c r="L22" i="39"/>
  <c r="Q100" i="39"/>
  <c r="J80" i="39"/>
  <c r="G13" i="39"/>
  <c r="E150" i="39"/>
  <c r="Q99" i="39"/>
  <c r="R82" i="39"/>
  <c r="G4" i="39"/>
  <c r="G22" i="39"/>
  <c r="I173" i="39"/>
  <c r="Q110" i="39"/>
  <c r="H147" i="39"/>
  <c r="N6" i="39"/>
  <c r="Q21" i="39"/>
  <c r="R34" i="39"/>
  <c r="F33" i="39"/>
  <c r="D149" i="39"/>
  <c r="R158" i="39"/>
  <c r="O4" i="39"/>
  <c r="C116" i="39"/>
  <c r="L128" i="39"/>
  <c r="F154" i="39"/>
  <c r="D146" i="39"/>
  <c r="N141" i="39"/>
  <c r="H39" i="39"/>
  <c r="F84" i="39"/>
  <c r="J105" i="39"/>
  <c r="G108" i="39"/>
  <c r="J28" i="39"/>
  <c r="O140" i="39"/>
  <c r="Q13" i="39"/>
  <c r="C170" i="39"/>
  <c r="J3" i="39"/>
  <c r="H165" i="39"/>
  <c r="H126" i="39"/>
  <c r="N160" i="39"/>
  <c r="L100" i="39"/>
  <c r="E60" i="39"/>
  <c r="K13" i="39"/>
  <c r="D128" i="39"/>
  <c r="P53" i="39"/>
  <c r="C54" i="39"/>
  <c r="N50" i="39"/>
  <c r="P50" i="39"/>
  <c r="M67" i="39"/>
  <c r="K127" i="39"/>
  <c r="O51" i="39"/>
  <c r="N79" i="39"/>
  <c r="C15" i="39"/>
  <c r="E75" i="39"/>
  <c r="G101" i="39"/>
  <c r="C30" i="39"/>
  <c r="M32" i="39"/>
  <c r="E57" i="39"/>
  <c r="M116" i="39"/>
  <c r="O32" i="39"/>
  <c r="F165" i="39"/>
  <c r="J147" i="39"/>
  <c r="AB37" i="39"/>
  <c r="Q120" i="39"/>
  <c r="H173" i="39"/>
  <c r="H56" i="39"/>
  <c r="I31" i="39"/>
  <c r="F107" i="39"/>
  <c r="Y28" i="39"/>
  <c r="L176" i="39"/>
  <c r="P36" i="39"/>
  <c r="P96" i="39"/>
  <c r="K61" i="39"/>
  <c r="E30" i="39"/>
  <c r="AC18" i="39"/>
  <c r="F175" i="39"/>
  <c r="Q130" i="39"/>
  <c r="D22" i="39"/>
  <c r="D103" i="39"/>
  <c r="D49" i="39"/>
  <c r="Z35" i="39"/>
  <c r="Q53" i="39"/>
  <c r="F96" i="39"/>
  <c r="N63" i="39"/>
  <c r="H162" i="39"/>
  <c r="P60" i="39"/>
  <c r="L79" i="39"/>
  <c r="R128" i="39"/>
  <c r="E115" i="39"/>
  <c r="O161" i="39"/>
  <c r="AC7" i="39"/>
  <c r="G25" i="39"/>
  <c r="L101" i="39"/>
  <c r="D32" i="39"/>
  <c r="Q168" i="39"/>
  <c r="H37" i="39"/>
  <c r="G140" i="39"/>
  <c r="AB24" i="39"/>
  <c r="M52" i="39"/>
  <c r="Q161" i="39"/>
  <c r="L4" i="39"/>
  <c r="H57" i="39"/>
  <c r="E14" i="39"/>
  <c r="F59" i="39"/>
  <c r="F58" i="39"/>
  <c r="D119" i="39"/>
  <c r="L33" i="39"/>
  <c r="I144" i="39"/>
  <c r="P109" i="39"/>
  <c r="M26" i="39"/>
  <c r="N7" i="39"/>
  <c r="L69" i="39"/>
  <c r="D159" i="39"/>
  <c r="D12" i="39"/>
  <c r="J74" i="39"/>
  <c r="M31" i="39"/>
  <c r="Q81" i="39"/>
  <c r="R167" i="39"/>
  <c r="K148" i="39"/>
  <c r="I163" i="39"/>
  <c r="O168" i="39"/>
  <c r="F86" i="39"/>
  <c r="O69" i="39"/>
  <c r="H111" i="39"/>
  <c r="Q105" i="39"/>
  <c r="M98" i="39"/>
  <c r="I100" i="39"/>
  <c r="O109" i="39"/>
  <c r="K78" i="39"/>
  <c r="K152" i="39"/>
  <c r="F160" i="39"/>
  <c r="N4" i="39"/>
  <c r="D10" i="39"/>
  <c r="P18" i="39"/>
  <c r="K164" i="39"/>
  <c r="I160" i="39"/>
  <c r="O111" i="39"/>
  <c r="I84" i="39"/>
  <c r="F13" i="39"/>
  <c r="J25" i="39"/>
  <c r="AA15" i="39"/>
  <c r="F66" i="39"/>
  <c r="I143" i="39"/>
  <c r="P170" i="39"/>
  <c r="J171" i="39"/>
  <c r="AB36" i="39"/>
  <c r="Q114" i="39"/>
  <c r="I17" i="39"/>
  <c r="P126" i="39"/>
  <c r="M86" i="39"/>
  <c r="I105" i="39"/>
  <c r="R119" i="39"/>
  <c r="I146" i="39"/>
  <c r="R155" i="39"/>
  <c r="L156" i="39"/>
  <c r="D28" i="39"/>
  <c r="M110" i="39"/>
  <c r="R11" i="39"/>
  <c r="O144" i="39"/>
  <c r="AB4" i="39"/>
  <c r="I125" i="39"/>
  <c r="Q106" i="39"/>
  <c r="N103" i="39"/>
  <c r="I97" i="39"/>
  <c r="K105" i="39"/>
  <c r="I112" i="39"/>
  <c r="M50" i="39"/>
  <c r="J56" i="39"/>
  <c r="H82" i="39"/>
  <c r="I102" i="39"/>
  <c r="G97" i="39"/>
  <c r="E65" i="39"/>
  <c r="N19" i="39"/>
  <c r="G169" i="39"/>
  <c r="I65" i="39"/>
  <c r="D3" i="39"/>
  <c r="C141" i="39"/>
  <c r="N56" i="39"/>
  <c r="I126" i="39"/>
  <c r="Q7" i="39"/>
  <c r="R36" i="39"/>
  <c r="N176" i="39"/>
  <c r="P102" i="39"/>
  <c r="Y34" i="39"/>
  <c r="M72" i="39"/>
  <c r="P120" i="39"/>
  <c r="N117" i="39"/>
  <c r="R108" i="39"/>
  <c r="O84" i="39"/>
  <c r="G171" i="39"/>
  <c r="G55" i="39"/>
  <c r="J18" i="39"/>
  <c r="M20" i="39"/>
  <c r="Q73" i="39"/>
  <c r="I74" i="39"/>
  <c r="R143" i="39"/>
  <c r="I70" i="39"/>
  <c r="H139" i="39"/>
  <c r="I103" i="39"/>
  <c r="AC39" i="39"/>
  <c r="K62" i="39"/>
  <c r="P25" i="39"/>
  <c r="K21" i="39"/>
  <c r="P139" i="39"/>
  <c r="P111" i="39"/>
  <c r="Z34" i="39"/>
  <c r="F147" i="39"/>
  <c r="E123" i="39"/>
  <c r="R122" i="39"/>
  <c r="N123" i="39"/>
  <c r="C112" i="39"/>
  <c r="H157" i="39"/>
  <c r="N52" i="39"/>
  <c r="I139" i="39"/>
  <c r="D110" i="39"/>
  <c r="X35" i="39"/>
  <c r="C82" i="39"/>
  <c r="R79" i="39"/>
  <c r="O110" i="39"/>
  <c r="X5" i="39"/>
  <c r="F29" i="39"/>
  <c r="I155" i="39"/>
  <c r="O15" i="39"/>
  <c r="L120" i="39"/>
  <c r="Y14" i="39"/>
  <c r="R69" i="39"/>
  <c r="P168" i="39"/>
  <c r="J162" i="39"/>
  <c r="E156" i="39"/>
  <c r="I145" i="39"/>
  <c r="C17" i="39"/>
  <c r="Z11" i="39"/>
  <c r="P146" i="39"/>
  <c r="M151" i="39"/>
  <c r="C32" i="39"/>
  <c r="I56" i="39"/>
  <c r="O126" i="39"/>
  <c r="G67" i="39"/>
  <c r="F8" i="39"/>
  <c r="L103" i="39"/>
  <c r="N35" i="39"/>
  <c r="C154" i="39"/>
  <c r="H175" i="39"/>
  <c r="E8" i="39"/>
  <c r="E28" i="39"/>
  <c r="E53" i="39"/>
  <c r="D147" i="39"/>
  <c r="C69" i="39"/>
  <c r="Q55" i="39"/>
  <c r="G57" i="39"/>
  <c r="C162" i="39"/>
  <c r="AB18" i="39"/>
  <c r="H149" i="39"/>
  <c r="E51" i="39"/>
  <c r="O33" i="39"/>
  <c r="Q79" i="39"/>
  <c r="F76" i="39"/>
  <c r="E99" i="39"/>
  <c r="C22" i="39"/>
  <c r="F17" i="39"/>
  <c r="N73" i="39"/>
  <c r="G153" i="39"/>
  <c r="AA32" i="39"/>
  <c r="D102" i="39"/>
  <c r="H13" i="39"/>
  <c r="I140" i="39"/>
  <c r="O141" i="39"/>
  <c r="Z37" i="39"/>
  <c r="C160" i="39"/>
  <c r="L9" i="39"/>
  <c r="X7" i="39"/>
  <c r="Y11" i="39"/>
  <c r="H94" i="39"/>
  <c r="G143" i="39"/>
  <c r="O22" i="39"/>
  <c r="N115" i="39"/>
  <c r="O5" i="39"/>
  <c r="D96" i="39"/>
  <c r="N16" i="39"/>
  <c r="AA34" i="39"/>
  <c r="C77" i="39"/>
  <c r="F126" i="39"/>
  <c r="G60" i="39"/>
  <c r="Q147" i="39"/>
  <c r="P83" i="39"/>
  <c r="K157" i="39"/>
  <c r="R111" i="39"/>
  <c r="K140" i="39"/>
  <c r="D158" i="39"/>
  <c r="E6" i="39"/>
  <c r="Q74" i="39"/>
  <c r="L17" i="39"/>
  <c r="D71" i="39"/>
  <c r="Q108" i="39"/>
  <c r="N51" i="39"/>
  <c r="M7" i="39"/>
  <c r="P121" i="39"/>
  <c r="J154" i="39"/>
  <c r="F150" i="39"/>
  <c r="Q117" i="39"/>
  <c r="K50" i="39"/>
  <c r="Z24" i="39"/>
  <c r="X33" i="39"/>
  <c r="J165" i="39"/>
  <c r="O76" i="39"/>
  <c r="H52" i="39"/>
  <c r="N49" i="39"/>
  <c r="C126" i="39"/>
  <c r="F31" i="39"/>
  <c r="M141" i="39"/>
  <c r="M175" i="39"/>
  <c r="K79" i="39"/>
  <c r="Z32" i="39"/>
  <c r="Y37" i="39"/>
  <c r="P21" i="39"/>
  <c r="AC34" i="39"/>
  <c r="O26" i="39"/>
  <c r="L127" i="39"/>
  <c r="M167" i="39"/>
  <c r="L113" i="39"/>
  <c r="I76" i="39"/>
  <c r="R160" i="39"/>
  <c r="E122" i="39"/>
  <c r="Z40" i="39"/>
  <c r="Q127" i="39"/>
  <c r="G72" i="39"/>
  <c r="F49" i="39"/>
  <c r="J124" i="39"/>
  <c r="D150" i="39"/>
  <c r="M3" i="39"/>
  <c r="AC9" i="39"/>
  <c r="Q39" i="39"/>
  <c r="AC29" i="39"/>
  <c r="P147" i="39"/>
  <c r="AC19" i="39"/>
  <c r="G11" i="39"/>
  <c r="Q143" i="39"/>
  <c r="K55" i="39"/>
  <c r="Q77" i="39"/>
  <c r="AC26" i="39"/>
  <c r="Y22" i="39"/>
  <c r="C67" i="39"/>
  <c r="I28" i="39"/>
  <c r="J95" i="39"/>
  <c r="O157" i="39"/>
  <c r="Z27" i="39"/>
  <c r="M5" i="39"/>
  <c r="F121" i="39"/>
  <c r="C156" i="39"/>
  <c r="D7" i="39"/>
  <c r="I55" i="39"/>
  <c r="C176" i="39"/>
  <c r="H33" i="39"/>
  <c r="J59" i="39"/>
  <c r="L80" i="39"/>
  <c r="N105" i="39"/>
  <c r="Q16" i="39"/>
  <c r="M76" i="39"/>
  <c r="P84" i="39"/>
  <c r="H14" i="39"/>
  <c r="P101" i="39"/>
  <c r="R140" i="39"/>
  <c r="Y36" i="39"/>
  <c r="AC27" i="39"/>
  <c r="E82" i="39"/>
  <c r="Q107" i="39"/>
  <c r="AC22" i="39"/>
  <c r="O80" i="39"/>
  <c r="D18" i="39"/>
  <c r="H62" i="39"/>
  <c r="M105" i="39"/>
  <c r="Q65" i="39"/>
  <c r="Z5" i="39"/>
  <c r="I37" i="39"/>
  <c r="J26" i="39"/>
  <c r="Q14" i="39"/>
  <c r="G20" i="39"/>
  <c r="L74" i="39"/>
  <c r="E97" i="39"/>
  <c r="Q5" i="39"/>
  <c r="H77" i="39"/>
  <c r="P99" i="39"/>
  <c r="I172" i="39"/>
  <c r="M163" i="39"/>
  <c r="Q20" i="39"/>
  <c r="O162" i="39"/>
  <c r="H27" i="39"/>
  <c r="I123" i="39"/>
  <c r="L144" i="39"/>
  <c r="F36" i="39"/>
  <c r="G155" i="39"/>
  <c r="R98" i="39"/>
  <c r="D9" i="39"/>
  <c r="AA39" i="39"/>
  <c r="G64" i="39"/>
  <c r="Q83" i="39"/>
  <c r="H142" i="39"/>
  <c r="Q80" i="39"/>
  <c r="H96" i="39"/>
  <c r="K30" i="39"/>
  <c r="D17" i="39"/>
  <c r="Q3" i="39"/>
  <c r="R117" i="39"/>
  <c r="R9" i="39"/>
  <c r="F151" i="39"/>
  <c r="C49" i="39"/>
  <c r="N122" i="39"/>
  <c r="J67" i="39"/>
  <c r="I77" i="39"/>
  <c r="R149" i="39"/>
  <c r="P172" i="39"/>
  <c r="E7" i="39"/>
  <c r="J156" i="39"/>
  <c r="M145" i="39"/>
  <c r="C86" i="39"/>
  <c r="P29" i="39"/>
  <c r="L30" i="39"/>
  <c r="L169" i="39"/>
  <c r="E50" i="39"/>
  <c r="O170" i="39"/>
  <c r="R33" i="39"/>
  <c r="Q78" i="39"/>
  <c r="O115" i="39"/>
  <c r="AA4" i="39"/>
  <c r="H64" i="39"/>
  <c r="M12" i="39"/>
  <c r="Z13" i="39"/>
  <c r="H143" i="39"/>
  <c r="G31" i="39"/>
  <c r="J126" i="39"/>
  <c r="E96" i="39"/>
  <c r="M55" i="39"/>
  <c r="H34" i="39"/>
  <c r="M19" i="39"/>
  <c r="C113" i="39"/>
  <c r="L67" i="39"/>
  <c r="J117" i="39"/>
  <c r="X24" i="39"/>
  <c r="L117" i="39"/>
  <c r="R118" i="39"/>
  <c r="D83" i="39"/>
  <c r="Q12" i="39"/>
  <c r="P95" i="39"/>
  <c r="K155" i="39"/>
  <c r="F97" i="39"/>
  <c r="D143" i="39"/>
  <c r="F62" i="39"/>
  <c r="F72" i="39"/>
  <c r="I63" i="39"/>
  <c r="P35" i="39"/>
  <c r="N69" i="39"/>
  <c r="G126" i="39"/>
  <c r="G96" i="39"/>
  <c r="G73" i="39"/>
  <c r="O159" i="39"/>
  <c r="O3" i="39"/>
  <c r="Q176" i="39"/>
  <c r="P49" i="39"/>
  <c r="J30" i="39"/>
  <c r="L8" i="39"/>
  <c r="F18" i="39"/>
  <c r="I71" i="39"/>
  <c r="F128" i="39"/>
  <c r="R125" i="39"/>
  <c r="D25" i="39"/>
  <c r="C64" i="39"/>
  <c r="R14" i="39"/>
  <c r="O171" i="39"/>
  <c r="AC23" i="39"/>
  <c r="C72" i="39"/>
  <c r="J151" i="39"/>
  <c r="R71" i="39"/>
  <c r="Y13" i="39"/>
  <c r="M81" i="39"/>
  <c r="H172" i="39"/>
  <c r="K15" i="39"/>
  <c r="J109" i="39"/>
  <c r="L86" i="39"/>
  <c r="C139" i="39"/>
  <c r="I164" i="39"/>
  <c r="H78" i="39"/>
  <c r="G49" i="39"/>
  <c r="G123" i="39"/>
  <c r="P16" i="39"/>
  <c r="Q58" i="39"/>
  <c r="I78" i="39"/>
  <c r="E12" i="39"/>
  <c r="G70" i="39"/>
  <c r="C131" i="39"/>
  <c r="L121" i="39"/>
  <c r="E144" i="39"/>
  <c r="R51" i="39"/>
  <c r="Q70" i="39"/>
  <c r="L102" i="39"/>
  <c r="L111" i="39"/>
  <c r="E10" i="39"/>
  <c r="L150" i="39"/>
  <c r="J5" i="39"/>
  <c r="R50" i="39"/>
  <c r="H95" i="39"/>
  <c r="Y25" i="39"/>
  <c r="L62" i="39"/>
  <c r="L126" i="39"/>
  <c r="J121" i="39"/>
  <c r="F172" i="39"/>
  <c r="X18" i="39"/>
  <c r="J115" i="39"/>
  <c r="C107" i="39"/>
  <c r="P143" i="39"/>
  <c r="P123" i="39"/>
  <c r="C71" i="39"/>
  <c r="I75" i="39"/>
  <c r="Y16" i="39"/>
  <c r="F103" i="39"/>
  <c r="X19" i="39"/>
  <c r="M66" i="39"/>
  <c r="P155" i="39"/>
  <c r="E33" i="39"/>
  <c r="Q171" i="39"/>
  <c r="Q61" i="39"/>
  <c r="M160" i="39"/>
  <c r="P81" i="39"/>
  <c r="M119" i="39"/>
  <c r="L143" i="39"/>
  <c r="I106" i="39"/>
  <c r="D94" i="39"/>
  <c r="I51" i="39"/>
  <c r="E34" i="39"/>
  <c r="R3" i="39"/>
  <c r="P100" i="39"/>
  <c r="L21" i="39"/>
  <c r="I10" i="39"/>
  <c r="E112" i="39"/>
  <c r="P51" i="39"/>
  <c r="I14" i="39"/>
  <c r="C157" i="39"/>
  <c r="P167" i="39"/>
  <c r="Y15" i="39"/>
  <c r="P78" i="39"/>
  <c r="L109" i="39"/>
  <c r="G18" i="39"/>
  <c r="F68" i="39"/>
  <c r="K114" i="39"/>
  <c r="E141" i="39"/>
  <c r="P20" i="39"/>
  <c r="C128" i="39"/>
  <c r="F53" i="39"/>
  <c r="O130" i="39"/>
  <c r="E32" i="39"/>
  <c r="G30" i="39"/>
  <c r="F156" i="39"/>
  <c r="M148" i="39"/>
  <c r="O82" i="39"/>
  <c r="C27" i="39"/>
  <c r="C62" i="39"/>
  <c r="Q25" i="39"/>
  <c r="F161" i="39"/>
  <c r="AB17" i="39"/>
  <c r="N98" i="39"/>
  <c r="Q18" i="39"/>
  <c r="Q149" i="39"/>
  <c r="J120" i="39"/>
  <c r="P106" i="39"/>
  <c r="K26" i="39"/>
  <c r="P161" i="39"/>
  <c r="Z30" i="39"/>
  <c r="J53" i="39"/>
  <c r="L12" i="39"/>
  <c r="E166" i="39"/>
  <c r="F19" i="39"/>
  <c r="K76" i="39"/>
  <c r="L65" i="39"/>
  <c r="O121" i="39"/>
  <c r="K118" i="39"/>
  <c r="Q122" i="39"/>
  <c r="L118" i="39"/>
  <c r="C106" i="39"/>
  <c r="M83" i="39"/>
  <c r="F77" i="39"/>
  <c r="D139" i="39"/>
  <c r="AA18" i="39"/>
  <c r="I168" i="39"/>
  <c r="C25" i="39"/>
  <c r="I9" i="39"/>
  <c r="L52" i="39"/>
  <c r="Q124" i="39"/>
  <c r="P13" i="39"/>
  <c r="H83" i="39"/>
  <c r="Y35" i="39"/>
  <c r="I127" i="39"/>
  <c r="J33" i="39"/>
  <c r="AB23" i="39"/>
  <c r="C127" i="39"/>
  <c r="E69" i="39"/>
  <c r="J106" i="39"/>
  <c r="H58" i="39"/>
  <c r="X23" i="39"/>
  <c r="J22" i="39"/>
  <c r="R76" i="39"/>
  <c r="F70" i="39"/>
  <c r="C76" i="39"/>
  <c r="K150" i="39"/>
  <c r="Q159" i="39"/>
  <c r="K4" i="39"/>
  <c r="C161" i="39"/>
  <c r="M154" i="39"/>
  <c r="K94" i="39"/>
  <c r="J14" i="39"/>
  <c r="I161" i="39"/>
  <c r="N175" i="39"/>
  <c r="K141" i="39"/>
  <c r="O49" i="39"/>
  <c r="N156" i="39"/>
  <c r="P162" i="39"/>
  <c r="O102" i="39"/>
  <c r="E142" i="39"/>
  <c r="I7" i="39"/>
  <c r="L10" i="39"/>
  <c r="O139" i="39"/>
  <c r="R86" i="39"/>
  <c r="G39" i="39"/>
  <c r="H153" i="39"/>
  <c r="F120" i="39"/>
  <c r="M122" i="39"/>
  <c r="X21" i="39"/>
  <c r="R40" i="39"/>
  <c r="X32" i="39"/>
  <c r="E39" i="39"/>
  <c r="D100" i="39"/>
  <c r="C66" i="39"/>
  <c r="D168" i="39"/>
  <c r="C96" i="39"/>
  <c r="D64" i="39"/>
  <c r="N12" i="39"/>
  <c r="Z7" i="39"/>
  <c r="G168" i="39"/>
  <c r="Q145" i="39"/>
  <c r="F6" i="39"/>
  <c r="N106" i="39"/>
  <c r="P77" i="39"/>
  <c r="Q50" i="39"/>
  <c r="J62" i="39"/>
  <c r="R7" i="39"/>
  <c r="F73" i="39"/>
  <c r="O160" i="39"/>
  <c r="E155" i="39"/>
  <c r="C173" i="39"/>
  <c r="C167" i="39"/>
  <c r="K5" i="39"/>
  <c r="E130" i="39"/>
  <c r="I99" i="39"/>
  <c r="Q170" i="39"/>
  <c r="E84" i="39"/>
  <c r="Z39" i="39"/>
  <c r="C125" i="39"/>
  <c r="R170" i="39"/>
  <c r="H35" i="39"/>
  <c r="J24" i="39"/>
  <c r="P107" i="39"/>
  <c r="G36" i="39"/>
  <c r="M166" i="39"/>
  <c r="K53" i="39"/>
  <c r="D151" i="39"/>
  <c r="E80" i="39"/>
  <c r="H130" i="39"/>
  <c r="F168" i="39"/>
  <c r="AA27" i="39"/>
  <c r="I40" i="39"/>
  <c r="P68" i="39"/>
  <c r="N147" i="39"/>
  <c r="N80" i="39"/>
  <c r="AB15" i="39"/>
  <c r="H125" i="39"/>
  <c r="Q32" i="39"/>
  <c r="I61" i="39"/>
  <c r="L165" i="39"/>
  <c r="E159" i="39"/>
  <c r="O99" i="39"/>
  <c r="K16" i="39"/>
  <c r="M164" i="39"/>
  <c r="O100" i="39"/>
  <c r="Z17" i="39"/>
  <c r="G8" i="39"/>
  <c r="M158" i="39"/>
  <c r="X8" i="39"/>
  <c r="R164" i="39"/>
  <c r="Q40" i="39"/>
  <c r="I73" i="39"/>
  <c r="AB28" i="39"/>
  <c r="E86" i="39"/>
  <c r="AC36" i="39"/>
  <c r="D105" i="39"/>
  <c r="I141" i="39"/>
  <c r="C52" i="39"/>
  <c r="M170" i="39"/>
  <c r="I35" i="39"/>
  <c r="Q126" i="39"/>
  <c r="L51" i="39"/>
  <c r="Q37" i="39"/>
  <c r="H103" i="39"/>
  <c r="R84" i="39"/>
  <c r="Q33" i="39"/>
  <c r="D152" i="39"/>
  <c r="I169" i="39"/>
  <c r="H18" i="39"/>
  <c r="F99" i="39"/>
  <c r="Z29" i="39"/>
  <c r="L24" i="39"/>
  <c r="C99" i="39"/>
  <c r="Q152" i="39"/>
  <c r="F146" i="39"/>
  <c r="I154" i="39"/>
  <c r="M165" i="39"/>
  <c r="J101" i="39"/>
  <c r="R83" i="39"/>
  <c r="I66" i="39"/>
  <c r="R95" i="39"/>
  <c r="X26" i="39"/>
  <c r="M60" i="39"/>
  <c r="AB7" i="39"/>
  <c r="C50" i="39"/>
  <c r="I36" i="39"/>
  <c r="P157" i="39"/>
  <c r="H55" i="39"/>
  <c r="D161" i="39"/>
  <c r="E3" i="39"/>
  <c r="Q175" i="39"/>
  <c r="C130" i="39"/>
  <c r="M9" i="39"/>
  <c r="AB9" i="39"/>
  <c r="N142" i="39"/>
  <c r="D127" i="39"/>
  <c r="H19" i="39"/>
  <c r="H81" i="39"/>
  <c r="E107" i="39"/>
  <c r="AI107" i="39" l="1"/>
  <c r="AL81" i="39"/>
  <c r="AL19" i="39"/>
  <c r="AH127" i="39"/>
  <c r="AR142" i="39"/>
  <c r="BF9" i="39"/>
  <c r="AQ9" i="39"/>
  <c r="AG130" i="39"/>
  <c r="AU175" i="39"/>
  <c r="AI3" i="39"/>
  <c r="AH161" i="39"/>
  <c r="AL55" i="39"/>
  <c r="AT157" i="39"/>
  <c r="AM36" i="39"/>
  <c r="AG50" i="39"/>
  <c r="BF7" i="39"/>
  <c r="AQ60" i="39"/>
  <c r="BB26" i="39"/>
  <c r="AV95" i="39"/>
  <c r="AM66" i="39"/>
  <c r="AV83" i="39"/>
  <c r="AN101" i="39"/>
  <c r="AQ165" i="39"/>
  <c r="AM154" i="39"/>
  <c r="AJ146" i="39"/>
  <c r="AU152" i="39"/>
  <c r="AG99" i="39"/>
  <c r="AP24" i="39"/>
  <c r="U24" i="39"/>
  <c r="AY24" i="39" s="1"/>
  <c r="BD29" i="39"/>
  <c r="AJ99" i="39"/>
  <c r="AL18" i="39"/>
  <c r="AM169" i="39"/>
  <c r="AH152" i="39"/>
  <c r="AU33" i="39"/>
  <c r="AV84" i="39"/>
  <c r="AL103" i="39"/>
  <c r="AU37" i="39"/>
  <c r="AP51" i="39"/>
  <c r="AU126" i="39"/>
  <c r="AM35" i="39"/>
  <c r="AQ170" i="39"/>
  <c r="AG52" i="39"/>
  <c r="AM141" i="39"/>
  <c r="AH105" i="39"/>
  <c r="BG36" i="39"/>
  <c r="AI86" i="39"/>
  <c r="BF28" i="39"/>
  <c r="AM73" i="39"/>
  <c r="AU40" i="39"/>
  <c r="AV164" i="39"/>
  <c r="BB8" i="39"/>
  <c r="AQ158" i="39"/>
  <c r="AK8" i="39"/>
  <c r="BD17" i="39"/>
  <c r="AS100" i="39"/>
  <c r="AQ164" i="39"/>
  <c r="AO16" i="39"/>
  <c r="AS99" i="39"/>
  <c r="AI159" i="39"/>
  <c r="AP165" i="39"/>
  <c r="AM61" i="39"/>
  <c r="AU32" i="39"/>
  <c r="AL125" i="39"/>
  <c r="BF15" i="39"/>
  <c r="AR80" i="39"/>
  <c r="AR147" i="39"/>
  <c r="AT68" i="39"/>
  <c r="AM40" i="39"/>
  <c r="BE27" i="39"/>
  <c r="AJ168" i="39"/>
  <c r="AL130" i="39"/>
  <c r="AI80" i="39"/>
  <c r="AH151" i="39"/>
  <c r="AO53" i="39"/>
  <c r="AQ166" i="39"/>
  <c r="AK36" i="39"/>
  <c r="AT107" i="39"/>
  <c r="AN24" i="39"/>
  <c r="T24" i="39"/>
  <c r="AX24" i="39" s="1"/>
  <c r="AL35" i="39"/>
  <c r="AV170" i="39"/>
  <c r="AG125" i="39"/>
  <c r="BD39" i="39"/>
  <c r="AI84" i="39"/>
  <c r="AU170" i="39"/>
  <c r="AM99" i="39"/>
  <c r="AI130" i="39"/>
  <c r="AO5" i="39"/>
  <c r="AG167" i="39"/>
  <c r="AG173" i="39"/>
  <c r="AI155" i="39"/>
  <c r="AS160" i="39"/>
  <c r="AJ73" i="39"/>
  <c r="AV7" i="39"/>
  <c r="AN62" i="39"/>
  <c r="AU50" i="39"/>
  <c r="AT77" i="39"/>
  <c r="AR106" i="39"/>
  <c r="AJ6" i="39"/>
  <c r="AU145" i="39"/>
  <c r="AK168" i="39"/>
  <c r="BD7" i="39"/>
  <c r="AR12" i="39"/>
  <c r="V12" i="39"/>
  <c r="AZ12" i="39" s="1"/>
  <c r="AH64" i="39"/>
  <c r="AG96" i="39"/>
  <c r="AH168" i="39"/>
  <c r="AG66" i="39"/>
  <c r="AH100" i="39"/>
  <c r="AI39" i="39"/>
  <c r="BB32" i="39"/>
  <c r="AV40" i="39"/>
  <c r="BB21" i="39"/>
  <c r="AQ122" i="39"/>
  <c r="AJ120" i="39"/>
  <c r="AL153" i="39"/>
  <c r="AK39" i="39"/>
  <c r="AV86" i="39"/>
  <c r="AS139" i="39"/>
  <c r="U10" i="39"/>
  <c r="AY10" i="39" s="1"/>
  <c r="AP10" i="39"/>
  <c r="AM7" i="39"/>
  <c r="AI142" i="39"/>
  <c r="AS102" i="39"/>
  <c r="AT162" i="39"/>
  <c r="AR156" i="39"/>
  <c r="AS49" i="39"/>
  <c r="AO141" i="39"/>
  <c r="AR175" i="39"/>
  <c r="AM161" i="39"/>
  <c r="T14" i="39"/>
  <c r="AX14" i="39" s="1"/>
  <c r="AN14" i="39"/>
  <c r="AO94" i="39"/>
  <c r="AQ154" i="39"/>
  <c r="AG161" i="39"/>
  <c r="AO4" i="39"/>
  <c r="AU159" i="39"/>
  <c r="AO150" i="39"/>
  <c r="AG76" i="39"/>
  <c r="AJ70" i="39"/>
  <c r="AV76" i="39"/>
  <c r="T22" i="39"/>
  <c r="AX22" i="39" s="1"/>
  <c r="AN22" i="39"/>
  <c r="BB23" i="39"/>
  <c r="AL58" i="39"/>
  <c r="AN106" i="39"/>
  <c r="AI69" i="39"/>
  <c r="AG127" i="39"/>
  <c r="BF23" i="39"/>
  <c r="T33" i="39"/>
  <c r="AX33" i="39" s="1"/>
  <c r="AN33" i="39"/>
  <c r="AM127" i="39"/>
  <c r="BC35" i="39"/>
  <c r="AL83" i="39"/>
  <c r="AT13" i="39"/>
  <c r="W13" i="39"/>
  <c r="BA13" i="39" s="1"/>
  <c r="AU124" i="39"/>
  <c r="AP52" i="39"/>
  <c r="AM9" i="39"/>
  <c r="AG25" i="39"/>
  <c r="AM168" i="39"/>
  <c r="BE18" i="39"/>
  <c r="AH139" i="39"/>
  <c r="AJ77" i="39"/>
  <c r="AQ83" i="39"/>
  <c r="AG106" i="39"/>
  <c r="AP118" i="39"/>
  <c r="AU122" i="39"/>
  <c r="AO118" i="39"/>
  <c r="AS121" i="39"/>
  <c r="AP65" i="39"/>
  <c r="AO76" i="39"/>
  <c r="AJ19" i="39"/>
  <c r="AI166" i="39"/>
  <c r="AP12" i="39"/>
  <c r="U12" i="39"/>
  <c r="AY12" i="39" s="1"/>
  <c r="AN53" i="39"/>
  <c r="BD30" i="39"/>
  <c r="AT161" i="39"/>
  <c r="AO26" i="39"/>
  <c r="AT106" i="39"/>
  <c r="AN120" i="39"/>
  <c r="AU149" i="39"/>
  <c r="AU18" i="39"/>
  <c r="AR98" i="39"/>
  <c r="BF17" i="39"/>
  <c r="AJ161" i="39"/>
  <c r="AU25" i="39"/>
  <c r="AG62" i="39"/>
  <c r="AG27" i="39"/>
  <c r="AS82" i="39"/>
  <c r="AQ148" i="39"/>
  <c r="AJ156" i="39"/>
  <c r="AK30" i="39"/>
  <c r="AI32" i="39"/>
  <c r="AS130" i="39"/>
  <c r="AJ53" i="39"/>
  <c r="AG128" i="39"/>
  <c r="W20" i="39"/>
  <c r="BA20" i="39" s="1"/>
  <c r="AT20" i="39"/>
  <c r="AI141" i="39"/>
  <c r="AO114" i="39"/>
  <c r="AJ68" i="39"/>
  <c r="AK18" i="39"/>
  <c r="AP109" i="39"/>
  <c r="AT78" i="39"/>
  <c r="BC15" i="39"/>
  <c r="AT167" i="39"/>
  <c r="AG157" i="39"/>
  <c r="AM14" i="39"/>
  <c r="AT51" i="39"/>
  <c r="AI112" i="39"/>
  <c r="AM10" i="39"/>
  <c r="U21" i="39"/>
  <c r="AY21" i="39" s="1"/>
  <c r="AP21" i="39"/>
  <c r="AT100" i="39"/>
  <c r="AV3" i="39"/>
  <c r="AI34" i="39"/>
  <c r="AM51" i="39"/>
  <c r="AH94" i="39"/>
  <c r="AM106" i="39"/>
  <c r="AP143" i="39"/>
  <c r="AQ119" i="39"/>
  <c r="AT81" i="39"/>
  <c r="AQ160" i="39"/>
  <c r="AU61" i="39"/>
  <c r="AU171" i="39"/>
  <c r="AI33" i="39"/>
  <c r="AT155" i="39"/>
  <c r="AQ66" i="39"/>
  <c r="BB19" i="39"/>
  <c r="AJ103" i="39"/>
  <c r="BC16" i="39"/>
  <c r="AM75" i="39"/>
  <c r="AG71" i="39"/>
  <c r="AT123" i="39"/>
  <c r="AT143" i="39"/>
  <c r="AG107" i="39"/>
  <c r="AN115" i="39"/>
  <c r="BB18" i="39"/>
  <c r="AJ172" i="39"/>
  <c r="AN121" i="39"/>
  <c r="AP126" i="39"/>
  <c r="AP62" i="39"/>
  <c r="BC25" i="39"/>
  <c r="AL95" i="39"/>
  <c r="AV50" i="39"/>
  <c r="T5" i="39"/>
  <c r="AX5" i="39" s="1"/>
  <c r="AN5" i="39"/>
  <c r="AP150" i="39"/>
  <c r="AI10" i="39"/>
  <c r="AP111" i="39"/>
  <c r="AP102" i="39"/>
  <c r="AU70" i="39"/>
  <c r="AV51" i="39"/>
  <c r="AI144" i="39"/>
  <c r="AP121" i="39"/>
  <c r="AG131" i="39"/>
  <c r="AK70" i="39"/>
  <c r="AI12" i="39"/>
  <c r="AM78" i="39"/>
  <c r="AU58" i="39"/>
  <c r="W16" i="39"/>
  <c r="BA16" i="39" s="1"/>
  <c r="AT16" i="39"/>
  <c r="AK123" i="39"/>
  <c r="AK49" i="39"/>
  <c r="AL78" i="39"/>
  <c r="AM164" i="39"/>
  <c r="AG139" i="39"/>
  <c r="AP86" i="39"/>
  <c r="AN109" i="39"/>
  <c r="AO15" i="39"/>
  <c r="AL172" i="39"/>
  <c r="AQ81" i="39"/>
  <c r="BC13" i="39"/>
  <c r="AV71" i="39"/>
  <c r="AN151" i="39"/>
  <c r="AG72" i="39"/>
  <c r="BG23" i="39"/>
  <c r="AS171" i="39"/>
  <c r="AV14" i="39"/>
  <c r="AG64" i="39"/>
  <c r="AH25" i="39"/>
  <c r="AV125" i="39"/>
  <c r="AJ128" i="39"/>
  <c r="AM71" i="39"/>
  <c r="AJ18" i="39"/>
  <c r="U8" i="39"/>
  <c r="AY8" i="39" s="1"/>
  <c r="AP8" i="39"/>
  <c r="T30" i="39"/>
  <c r="AX30" i="39" s="1"/>
  <c r="AN30" i="39"/>
  <c r="AT49" i="39"/>
  <c r="AU176" i="39"/>
  <c r="AS3" i="39"/>
  <c r="AS159" i="39"/>
  <c r="AK73" i="39"/>
  <c r="AK96" i="39"/>
  <c r="AK126" i="39"/>
  <c r="AR69" i="39"/>
  <c r="AT35" i="39"/>
  <c r="W35" i="39"/>
  <c r="BA35" i="39" s="1"/>
  <c r="AM63" i="39"/>
  <c r="AJ72" i="39"/>
  <c r="AJ62" i="39"/>
  <c r="AH143" i="39"/>
  <c r="AJ97" i="39"/>
  <c r="AO155" i="39"/>
  <c r="AT95" i="39"/>
  <c r="AU12" i="39"/>
  <c r="AH83" i="39"/>
  <c r="AV118" i="39"/>
  <c r="AP117" i="39"/>
  <c r="BB24" i="39"/>
  <c r="AN117" i="39"/>
  <c r="AP67" i="39"/>
  <c r="AG113" i="39"/>
  <c r="AQ19" i="39"/>
  <c r="AL34" i="39"/>
  <c r="AQ55" i="39"/>
  <c r="AI96" i="39"/>
  <c r="AN126" i="39"/>
  <c r="AK31" i="39"/>
  <c r="AL143" i="39"/>
  <c r="BD13" i="39"/>
  <c r="AQ12" i="39"/>
  <c r="AL64" i="39"/>
  <c r="BE4" i="39"/>
  <c r="AS115" i="39"/>
  <c r="AU78" i="39"/>
  <c r="AV33" i="39"/>
  <c r="AS170" i="39"/>
  <c r="AI50" i="39"/>
  <c r="AP169" i="39"/>
  <c r="AP30" i="39"/>
  <c r="U30" i="39"/>
  <c r="AY30" i="39" s="1"/>
  <c r="AT29" i="39"/>
  <c r="W29" i="39"/>
  <c r="BA29" i="39" s="1"/>
  <c r="AG86" i="39"/>
  <c r="AQ145" i="39"/>
  <c r="AN156" i="39"/>
  <c r="AI7" i="39"/>
  <c r="AT172" i="39"/>
  <c r="AV149" i="39"/>
  <c r="AM77" i="39"/>
  <c r="AN67" i="39"/>
  <c r="AR122" i="39"/>
  <c r="AG49" i="39"/>
  <c r="AJ151" i="39"/>
  <c r="AV9" i="39"/>
  <c r="AV117" i="39"/>
  <c r="AU3" i="39"/>
  <c r="AH17" i="39"/>
  <c r="AO30" i="39"/>
  <c r="AL96" i="39"/>
  <c r="AU80" i="39"/>
  <c r="AL142" i="39"/>
  <c r="AU83" i="39"/>
  <c r="AK64" i="39"/>
  <c r="BE39" i="39"/>
  <c r="AH9" i="39"/>
  <c r="AV98" i="39"/>
  <c r="AK155" i="39"/>
  <c r="AJ36" i="39"/>
  <c r="AP144" i="39"/>
  <c r="AM123" i="39"/>
  <c r="AL27" i="39"/>
  <c r="AS162" i="39"/>
  <c r="AU20" i="39"/>
  <c r="AQ163" i="39"/>
  <c r="AM172" i="39"/>
  <c r="AT99" i="39"/>
  <c r="AL77" i="39"/>
  <c r="AU5" i="39"/>
  <c r="AI97" i="39"/>
  <c r="AP74" i="39"/>
  <c r="AK20" i="39"/>
  <c r="AU14" i="39"/>
  <c r="T26" i="39"/>
  <c r="AX26" i="39" s="1"/>
  <c r="AN26" i="39"/>
  <c r="AM37" i="39"/>
  <c r="BD5" i="39"/>
  <c r="AU65" i="39"/>
  <c r="AQ105" i="39"/>
  <c r="AL62" i="39"/>
  <c r="AH18" i="39"/>
  <c r="AS80" i="39"/>
  <c r="BG22" i="39"/>
  <c r="AU107" i="39"/>
  <c r="AI82" i="39"/>
  <c r="BG27" i="39"/>
  <c r="BC36" i="39"/>
  <c r="AV140" i="39"/>
  <c r="AT101" i="39"/>
  <c r="AL14" i="39"/>
  <c r="AT84" i="39"/>
  <c r="AQ76" i="39"/>
  <c r="AU16" i="39"/>
  <c r="AR105" i="39"/>
  <c r="AP80" i="39"/>
  <c r="AN59" i="39"/>
  <c r="AL33" i="39"/>
  <c r="AG176" i="39"/>
  <c r="AM55" i="39"/>
  <c r="AH7" i="39"/>
  <c r="AG156" i="39"/>
  <c r="AJ121" i="39"/>
  <c r="AQ5" i="39"/>
  <c r="BD27" i="39"/>
  <c r="AS157" i="39"/>
  <c r="AN95" i="39"/>
  <c r="AM28" i="39"/>
  <c r="AG67" i="39"/>
  <c r="BC22" i="39"/>
  <c r="BG26" i="39"/>
  <c r="AU77" i="39"/>
  <c r="AO55" i="39"/>
  <c r="AU143" i="39"/>
  <c r="AK11" i="39"/>
  <c r="BG19" i="39"/>
  <c r="AT147" i="39"/>
  <c r="BG29" i="39"/>
  <c r="AU39" i="39"/>
  <c r="BG9" i="39"/>
  <c r="AQ3" i="39"/>
  <c r="AH150" i="39"/>
  <c r="AN124" i="39"/>
  <c r="AJ49" i="39"/>
  <c r="AK72" i="39"/>
  <c r="AU127" i="39"/>
  <c r="BD40" i="39"/>
  <c r="AI122" i="39"/>
  <c r="AV160" i="39"/>
  <c r="AM76" i="39"/>
  <c r="AP113" i="39"/>
  <c r="AQ167" i="39"/>
  <c r="AP127" i="39"/>
  <c r="AS26" i="39"/>
  <c r="BG34" i="39"/>
  <c r="W21" i="39"/>
  <c r="BA21" i="39" s="1"/>
  <c r="AT21" i="39"/>
  <c r="BC37" i="39"/>
  <c r="BD32" i="39"/>
  <c r="AO79" i="39"/>
  <c r="AQ175" i="39"/>
  <c r="AQ141" i="39"/>
  <c r="AJ31" i="39"/>
  <c r="AG126" i="39"/>
  <c r="AR49" i="39"/>
  <c r="AL52" i="39"/>
  <c r="AS76" i="39"/>
  <c r="AN165" i="39"/>
  <c r="BB33" i="39"/>
  <c r="BD24" i="39"/>
  <c r="AO50" i="39"/>
  <c r="AU117" i="39"/>
  <c r="AJ150" i="39"/>
  <c r="AN154" i="39"/>
  <c r="AT121" i="39"/>
  <c r="AQ7" i="39"/>
  <c r="AR51" i="39"/>
  <c r="AU108" i="39"/>
  <c r="AH71" i="39"/>
  <c r="U17" i="39"/>
  <c r="AY17" i="39" s="1"/>
  <c r="AP17" i="39"/>
  <c r="AU74" i="39"/>
  <c r="AI6" i="39"/>
  <c r="AH158" i="39"/>
  <c r="AO140" i="39"/>
  <c r="AV111" i="39"/>
  <c r="AO157" i="39"/>
  <c r="AT83" i="39"/>
  <c r="AU147" i="39"/>
  <c r="AK60" i="39"/>
  <c r="AJ126" i="39"/>
  <c r="AG77" i="39"/>
  <c r="BE34" i="39"/>
  <c r="V16" i="39"/>
  <c r="AZ16" i="39" s="1"/>
  <c r="AR16" i="39"/>
  <c r="AH96" i="39"/>
  <c r="AS5" i="39"/>
  <c r="AR115" i="39"/>
  <c r="AS22" i="39"/>
  <c r="AK143" i="39"/>
  <c r="AL94" i="39"/>
  <c r="BC11" i="39"/>
  <c r="BB7" i="39"/>
  <c r="U9" i="39"/>
  <c r="AY9" i="39" s="1"/>
  <c r="AP9" i="39"/>
  <c r="AG160" i="39"/>
  <c r="BD37" i="39"/>
  <c r="AS141" i="39"/>
  <c r="AM140" i="39"/>
  <c r="AL13" i="39"/>
  <c r="AH102" i="39"/>
  <c r="BE32" i="39"/>
  <c r="AK153" i="39"/>
  <c r="AR73" i="39"/>
  <c r="AJ17" i="39"/>
  <c r="AG22" i="39"/>
  <c r="AI99" i="39"/>
  <c r="AJ76" i="39"/>
  <c r="AU79" i="39"/>
  <c r="AS33" i="39"/>
  <c r="AI51" i="39"/>
  <c r="AL149" i="39"/>
  <c r="BF18" i="39"/>
  <c r="AG162" i="39"/>
  <c r="AK57" i="39"/>
  <c r="AU55" i="39"/>
  <c r="AG69" i="39"/>
  <c r="AH147" i="39"/>
  <c r="AI53" i="39"/>
  <c r="AI28" i="39"/>
  <c r="AI8" i="39"/>
  <c r="AL175" i="39"/>
  <c r="AG154" i="39"/>
  <c r="AR35" i="39"/>
  <c r="V35" i="39"/>
  <c r="AZ35" i="39" s="1"/>
  <c r="AP103" i="39"/>
  <c r="AJ8" i="39"/>
  <c r="AK67" i="39"/>
  <c r="AS126" i="39"/>
  <c r="AM56" i="39"/>
  <c r="AG32" i="39"/>
  <c r="AQ151" i="39"/>
  <c r="AT146" i="39"/>
  <c r="BD11" i="39"/>
  <c r="AG17" i="39"/>
  <c r="AM145" i="39"/>
  <c r="AI156" i="39"/>
  <c r="AN162" i="39"/>
  <c r="AT168" i="39"/>
  <c r="AV69" i="39"/>
  <c r="BC14" i="39"/>
  <c r="AP120" i="39"/>
  <c r="AS15" i="39"/>
  <c r="AM155" i="39"/>
  <c r="AJ29" i="39"/>
  <c r="BB5" i="39"/>
  <c r="AS110" i="39"/>
  <c r="AV79" i="39"/>
  <c r="AG82" i="39"/>
  <c r="BB35" i="39"/>
  <c r="AH110" i="39"/>
  <c r="AM139" i="39"/>
  <c r="AR52" i="39"/>
  <c r="AL157" i="39"/>
  <c r="AG112" i="39"/>
  <c r="AR123" i="39"/>
  <c r="AV122" i="39"/>
  <c r="AI123" i="39"/>
  <c r="AJ147" i="39"/>
  <c r="BD34" i="39"/>
  <c r="AT111" i="39"/>
  <c r="AT139" i="39"/>
  <c r="AO21" i="39"/>
  <c r="W25" i="39"/>
  <c r="BA25" i="39" s="1"/>
  <c r="AT25" i="39"/>
  <c r="AO62" i="39"/>
  <c r="BG39" i="39"/>
  <c r="AM103" i="39"/>
  <c r="AL139" i="39"/>
  <c r="AM70" i="39"/>
  <c r="AV143" i="39"/>
  <c r="AM74" i="39"/>
  <c r="AU73" i="39"/>
  <c r="AQ20" i="39"/>
  <c r="T18" i="39"/>
  <c r="AX18" i="39" s="1"/>
  <c r="AN18" i="39"/>
  <c r="AK55" i="39"/>
  <c r="AK171" i="39"/>
  <c r="AS84" i="39"/>
  <c r="AV108" i="39"/>
  <c r="AR117" i="39"/>
  <c r="AT120" i="39"/>
  <c r="AQ72" i="39"/>
  <c r="BC34" i="39"/>
  <c r="AT102" i="39"/>
  <c r="AR176" i="39"/>
  <c r="AV36" i="39"/>
  <c r="AU7" i="39"/>
  <c r="AM126" i="39"/>
  <c r="AR56" i="39"/>
  <c r="AG141" i="39"/>
  <c r="AH3" i="39"/>
  <c r="AM65" i="39"/>
  <c r="AK169" i="39"/>
  <c r="AR19" i="39"/>
  <c r="V19" i="39"/>
  <c r="AZ19" i="39" s="1"/>
  <c r="AI65" i="39"/>
  <c r="AK97" i="39"/>
  <c r="AM102" i="39"/>
  <c r="AL82" i="39"/>
  <c r="AN56" i="39"/>
  <c r="AQ50" i="39"/>
  <c r="AM112" i="39"/>
  <c r="AO105" i="39"/>
  <c r="AM97" i="39"/>
  <c r="AR103" i="39"/>
  <c r="AU106" i="39"/>
  <c r="AM125" i="39"/>
  <c r="BF4" i="39"/>
  <c r="AS144" i="39"/>
  <c r="AV11" i="39"/>
  <c r="AQ110" i="39"/>
  <c r="AH28" i="39"/>
  <c r="AP156" i="39"/>
  <c r="AV155" i="39"/>
  <c r="AM146" i="39"/>
  <c r="AV119" i="39"/>
  <c r="AM105" i="39"/>
  <c r="AQ86" i="39"/>
  <c r="AT126" i="39"/>
  <c r="AM17" i="39"/>
  <c r="AU114" i="39"/>
  <c r="BF36" i="39"/>
  <c r="AN171" i="39"/>
  <c r="AT170" i="39"/>
  <c r="AM143" i="39"/>
  <c r="AJ66" i="39"/>
  <c r="BE15" i="39"/>
  <c r="T25" i="39"/>
  <c r="AX25" i="39" s="1"/>
  <c r="AN25" i="39"/>
  <c r="AJ13" i="39"/>
  <c r="AM84" i="39"/>
  <c r="AS111" i="39"/>
  <c r="AM160" i="39"/>
  <c r="AO164" i="39"/>
  <c r="AT18" i="39"/>
  <c r="W18" i="39"/>
  <c r="BA18" i="39" s="1"/>
  <c r="AH10" i="39"/>
  <c r="AR4" i="39"/>
  <c r="V4" i="39"/>
  <c r="AZ4" i="39" s="1"/>
  <c r="AJ160" i="39"/>
  <c r="AO152" i="39"/>
  <c r="AO78" i="39"/>
  <c r="AS109" i="39"/>
  <c r="AM100" i="39"/>
  <c r="AQ98" i="39"/>
  <c r="AU105" i="39"/>
  <c r="AL111" i="39"/>
  <c r="AS69" i="39"/>
  <c r="AJ86" i="39"/>
  <c r="AS168" i="39"/>
  <c r="AM163" i="39"/>
  <c r="AO148" i="39"/>
  <c r="AV167" i="39"/>
  <c r="AU81" i="39"/>
  <c r="AQ31" i="39"/>
  <c r="AN74" i="39"/>
  <c r="AH12" i="39"/>
  <c r="AH159" i="39"/>
  <c r="AP69" i="39"/>
  <c r="V7" i="39"/>
  <c r="AZ7" i="39" s="1"/>
  <c r="AR7" i="39"/>
  <c r="AQ26" i="39"/>
  <c r="AT109" i="39"/>
  <c r="AM144" i="39"/>
  <c r="AP33" i="39"/>
  <c r="U33" i="39"/>
  <c r="AY33" i="39" s="1"/>
  <c r="AH119" i="39"/>
  <c r="AJ58" i="39"/>
  <c r="AJ59" i="39"/>
  <c r="AI14" i="39"/>
  <c r="AL57" i="39"/>
  <c r="AP4" i="39"/>
  <c r="U4" i="39"/>
  <c r="AY4" i="39" s="1"/>
  <c r="AU161" i="39"/>
  <c r="AQ52" i="39"/>
  <c r="BF24" i="39"/>
  <c r="AK140" i="39"/>
  <c r="AL37" i="39"/>
  <c r="AU168" i="39"/>
  <c r="AH32" i="39"/>
  <c r="AP101" i="39"/>
  <c r="AK25" i="39"/>
  <c r="BG7" i="39"/>
  <c r="AS161" i="39"/>
  <c r="AI115" i="39"/>
  <c r="AV128" i="39"/>
  <c r="AP79" i="39"/>
  <c r="AT60" i="39"/>
  <c r="AL162" i="39"/>
  <c r="AR63" i="39"/>
  <c r="AJ96" i="39"/>
  <c r="AU53" i="39"/>
  <c r="BD35" i="39"/>
  <c r="AH49" i="39"/>
  <c r="AH103" i="39"/>
  <c r="AH22" i="39"/>
  <c r="AU130" i="39"/>
  <c r="AJ175" i="39"/>
  <c r="BG18" i="39"/>
  <c r="AI30" i="39"/>
  <c r="AO61" i="39"/>
  <c r="AT96" i="39"/>
  <c r="AT36" i="39"/>
  <c r="W36" i="39"/>
  <c r="BA36" i="39" s="1"/>
  <c r="AP176" i="39"/>
  <c r="BC28" i="39"/>
  <c r="AJ107" i="39"/>
  <c r="AM31" i="39"/>
  <c r="AL56" i="39"/>
  <c r="AL173" i="39"/>
  <c r="AU120" i="39"/>
  <c r="BF37" i="39"/>
  <c r="AN147" i="39"/>
  <c r="AJ165" i="39"/>
  <c r="AS32" i="39"/>
  <c r="AQ116" i="39"/>
  <c r="AI57" i="39"/>
  <c r="AQ32" i="39"/>
  <c r="AG30" i="39"/>
  <c r="AK101" i="39"/>
  <c r="AI75" i="39"/>
  <c r="AG15" i="39"/>
  <c r="AR79" i="39"/>
  <c r="AS51" i="39"/>
  <c r="AO127" i="39"/>
  <c r="AQ67" i="39"/>
  <c r="AT50" i="39"/>
  <c r="AR50" i="39"/>
  <c r="AG54" i="39"/>
  <c r="AT53" i="39"/>
  <c r="AH128" i="39"/>
  <c r="AO13" i="39"/>
  <c r="AI60" i="39"/>
  <c r="AP100" i="39"/>
  <c r="AR160" i="39"/>
  <c r="AL126" i="39"/>
  <c r="AL165" i="39"/>
  <c r="T3" i="39"/>
  <c r="AX3" i="39" s="1"/>
  <c r="AN3" i="39"/>
  <c r="AG170" i="39"/>
  <c r="AU13" i="39"/>
  <c r="AS140" i="39"/>
  <c r="T28" i="39"/>
  <c r="AX28" i="39" s="1"/>
  <c r="AN28" i="39"/>
  <c r="AK108" i="39"/>
  <c r="AN105" i="39"/>
  <c r="AJ84" i="39"/>
  <c r="AL39" i="39"/>
  <c r="AR141" i="39"/>
  <c r="AH146" i="39"/>
  <c r="AJ154" i="39"/>
  <c r="AP128" i="39"/>
  <c r="AG116" i="39"/>
  <c r="AS4" i="39"/>
  <c r="AV158" i="39"/>
  <c r="AH149" i="39"/>
  <c r="AJ33" i="39"/>
  <c r="AV34" i="39"/>
  <c r="AU21" i="39"/>
  <c r="AR6" i="39"/>
  <c r="V6" i="39"/>
  <c r="AZ6" i="39" s="1"/>
  <c r="AL147" i="39"/>
  <c r="AU110" i="39"/>
  <c r="AM173" i="39"/>
  <c r="AK22" i="39"/>
  <c r="AK4" i="39"/>
  <c r="AV82" i="39"/>
  <c r="AU99" i="39"/>
  <c r="AI150" i="39"/>
  <c r="AK13" i="39"/>
  <c r="AN80" i="39"/>
  <c r="AU100" i="39"/>
  <c r="AP22" i="39"/>
  <c r="U22" i="39"/>
  <c r="AY22" i="39" s="1"/>
  <c r="AR155" i="39"/>
  <c r="V23" i="39"/>
  <c r="AZ23" i="39" s="1"/>
  <c r="AR23" i="39"/>
  <c r="AI98" i="39"/>
  <c r="AS30" i="39"/>
  <c r="AH20" i="39"/>
  <c r="AG164" i="39"/>
  <c r="BE23" i="39"/>
  <c r="AG175" i="39"/>
  <c r="AV123" i="39"/>
  <c r="AJ171" i="39"/>
  <c r="AN78" i="39"/>
  <c r="AS153" i="39"/>
  <c r="AO69" i="39"/>
  <c r="BF22" i="39"/>
  <c r="AR127" i="39"/>
  <c r="BB15" i="39"/>
  <c r="AN58" i="39"/>
  <c r="AH166" i="39"/>
  <c r="AO28" i="39"/>
  <c r="AG83" i="39"/>
  <c r="AV73" i="39"/>
  <c r="AJ169" i="39"/>
  <c r="AR68" i="39"/>
  <c r="AP66" i="39"/>
  <c r="AU76" i="39"/>
  <c r="AH171" i="39"/>
  <c r="BD12" i="39"/>
  <c r="AS148" i="39"/>
  <c r="AI63" i="39"/>
  <c r="AR109" i="39"/>
  <c r="AV37" i="39"/>
  <c r="AG59" i="39"/>
  <c r="AM49" i="39"/>
  <c r="BF11" i="39"/>
  <c r="AM59" i="39"/>
  <c r="AH79" i="39"/>
  <c r="AV114" i="39"/>
  <c r="AO146" i="39"/>
  <c r="AO27" i="39"/>
  <c r="AK40" i="39"/>
  <c r="AP25" i="39"/>
  <c r="U25" i="39"/>
  <c r="AY25" i="39" s="1"/>
  <c r="AJ37" i="39"/>
  <c r="AS143" i="39"/>
  <c r="W7" i="39"/>
  <c r="BA7" i="39" s="1"/>
  <c r="AT7" i="39"/>
  <c r="AS112" i="39"/>
  <c r="AS11" i="39"/>
  <c r="AV77" i="39"/>
  <c r="AK58" i="39"/>
  <c r="AO96" i="39"/>
  <c r="AO161" i="39"/>
  <c r="BF20" i="39"/>
  <c r="AG55" i="39"/>
  <c r="V27" i="39"/>
  <c r="AZ27" i="39" s="1"/>
  <c r="AR27" i="39"/>
  <c r="AH40" i="39"/>
  <c r="AH145" i="39"/>
  <c r="AM24" i="39"/>
  <c r="AO84" i="39"/>
  <c r="AK84" i="39"/>
  <c r="AL161" i="39"/>
  <c r="AP151" i="39"/>
  <c r="AO39" i="39"/>
  <c r="BG12" i="39"/>
  <c r="AS23" i="39"/>
  <c r="AS34" i="39"/>
  <c r="AK127" i="39"/>
  <c r="AU109" i="39"/>
  <c r="AO80" i="39"/>
  <c r="T17" i="39"/>
  <c r="AX17" i="39" s="1"/>
  <c r="AN17" i="39"/>
  <c r="AG94" i="39"/>
  <c r="AO82" i="39"/>
  <c r="AO117" i="39"/>
  <c r="AU125" i="39"/>
  <c r="AQ28" i="39"/>
  <c r="V9" i="39"/>
  <c r="AZ9" i="39" s="1"/>
  <c r="AR9" i="39"/>
  <c r="AH163" i="39"/>
  <c r="AL11" i="39"/>
  <c r="BC32" i="39"/>
  <c r="AO71" i="39"/>
  <c r="AH165" i="39"/>
  <c r="AM16" i="39"/>
  <c r="AI21" i="39"/>
  <c r="AH141" i="39"/>
  <c r="AV24" i="39"/>
  <c r="AN76" i="39"/>
  <c r="AS72" i="39"/>
  <c r="AM153" i="39"/>
  <c r="AJ7" i="39"/>
  <c r="AS156" i="39"/>
  <c r="AN100" i="39"/>
  <c r="AT72" i="39"/>
  <c r="AK158" i="39"/>
  <c r="W6" i="39"/>
  <c r="BA6" i="39" s="1"/>
  <c r="AT6" i="39"/>
  <c r="AO98" i="39"/>
  <c r="AG166" i="39"/>
  <c r="AI131" i="39"/>
  <c r="AS145" i="39"/>
  <c r="AQ23" i="39"/>
  <c r="AK170" i="39"/>
  <c r="AL155" i="39"/>
  <c r="W33" i="39"/>
  <c r="BA33" i="39" s="1"/>
  <c r="AT33" i="39"/>
  <c r="AJ163" i="39"/>
  <c r="AL53" i="39"/>
  <c r="AH170" i="39"/>
  <c r="AK161" i="39"/>
  <c r="AG120" i="39"/>
  <c r="AT56" i="39"/>
  <c r="AN161" i="39"/>
  <c r="AQ99" i="39"/>
  <c r="AI11" i="39"/>
  <c r="AR60" i="39"/>
  <c r="AG58" i="39"/>
  <c r="AG140" i="39"/>
  <c r="AV106" i="39"/>
  <c r="AL160" i="39"/>
  <c r="AL120" i="39"/>
  <c r="AH34" i="39"/>
  <c r="AK62" i="39"/>
  <c r="AU146" i="39"/>
  <c r="BG32" i="39"/>
  <c r="AV176" i="39"/>
  <c r="AQ171" i="39"/>
  <c r="AJ11" i="39"/>
  <c r="AL7" i="39"/>
  <c r="AK26" i="39"/>
  <c r="BG4" i="39"/>
  <c r="AP152" i="39"/>
  <c r="AT119" i="39"/>
  <c r="AP55" i="39"/>
  <c r="AK167" i="39"/>
  <c r="AQ61" i="39"/>
  <c r="AU56" i="39"/>
  <c r="AR57" i="39"/>
  <c r="AM26" i="39"/>
  <c r="AT169" i="39"/>
  <c r="AI171" i="39"/>
  <c r="AJ124" i="39"/>
  <c r="AI128" i="39"/>
  <c r="AJ61" i="39"/>
  <c r="AM104" i="39"/>
  <c r="AO97" i="39"/>
  <c r="AV109" i="39"/>
  <c r="AS169" i="39"/>
  <c r="AQ29" i="39"/>
  <c r="AO35" i="39"/>
  <c r="AH66" i="39"/>
  <c r="AS71" i="39"/>
  <c r="AU75" i="39"/>
  <c r="AN68" i="39"/>
  <c r="AR111" i="39"/>
  <c r="AN73" i="39"/>
  <c r="BG24" i="39"/>
  <c r="AG144" i="39"/>
  <c r="AP164" i="39"/>
  <c r="BF10" i="39"/>
  <c r="AO166" i="39"/>
  <c r="BE16" i="39"/>
  <c r="AH121" i="39"/>
  <c r="AL109" i="39"/>
  <c r="BG13" i="39"/>
  <c r="AL112" i="39"/>
  <c r="AQ59" i="39"/>
  <c r="AS149" i="39"/>
  <c r="AH63" i="39"/>
  <c r="AH173" i="39"/>
  <c r="U37" i="39"/>
  <c r="AY37" i="39" s="1"/>
  <c r="AP37" i="39"/>
  <c r="AG81" i="39"/>
  <c r="AT125" i="39"/>
  <c r="AS79" i="39"/>
  <c r="AG119" i="39"/>
  <c r="AU57" i="39"/>
  <c r="AS35" i="39"/>
  <c r="AV105" i="39"/>
  <c r="AT113" i="39"/>
  <c r="W34" i="39"/>
  <c r="BA34" i="39" s="1"/>
  <c r="AT34" i="39"/>
  <c r="AJ74" i="39"/>
  <c r="AR97" i="39"/>
  <c r="AP168" i="39"/>
  <c r="AS64" i="39"/>
  <c r="AQ53" i="39"/>
  <c r="AI121" i="39"/>
  <c r="AQ65" i="39"/>
  <c r="AV121" i="39"/>
  <c r="AO128" i="39"/>
  <c r="AM52" i="39"/>
  <c r="AV13" i="39"/>
  <c r="AO20" i="39"/>
  <c r="BD8" i="39"/>
  <c r="AK147" i="39"/>
  <c r="AQ24" i="39"/>
  <c r="AU163" i="39"/>
  <c r="AJ4" i="39"/>
  <c r="BE31" i="39"/>
  <c r="AK165" i="39"/>
  <c r="AS56" i="39"/>
  <c r="AT86" i="39"/>
  <c r="AP76" i="39"/>
  <c r="AM142" i="39"/>
  <c r="AJ40" i="39"/>
  <c r="AI36" i="39"/>
  <c r="AR173" i="39"/>
  <c r="T34" i="39"/>
  <c r="AX34" i="39" s="1"/>
  <c r="AN34" i="39"/>
  <c r="W12" i="39"/>
  <c r="BA12" i="39" s="1"/>
  <c r="AT12" i="39"/>
  <c r="AR120" i="39"/>
  <c r="AP123" i="39"/>
  <c r="W5" i="39"/>
  <c r="BA5" i="39" s="1"/>
  <c r="AT5" i="39"/>
  <c r="AM5" i="39"/>
  <c r="AT150" i="39"/>
  <c r="AU173" i="39"/>
  <c r="AJ159" i="39"/>
  <c r="AU101" i="39"/>
  <c r="AQ71" i="39"/>
  <c r="AK76" i="39"/>
  <c r="AR158" i="39"/>
  <c r="AG34" i="39"/>
  <c r="BG37" i="39"/>
  <c r="AR168" i="39"/>
  <c r="AV28" i="39"/>
  <c r="BE6" i="39"/>
  <c r="AL84" i="39"/>
  <c r="AH153" i="39"/>
  <c r="AT4" i="39"/>
  <c r="W4" i="39"/>
  <c r="BA4" i="39" s="1"/>
  <c r="AI52" i="39"/>
  <c r="AT148" i="39"/>
  <c r="AG14" i="39"/>
  <c r="AH144" i="39"/>
  <c r="AM162" i="39"/>
  <c r="BE7" i="39"/>
  <c r="AV20" i="39"/>
  <c r="AU59" i="39"/>
  <c r="AS122" i="39"/>
  <c r="AT32" i="39"/>
  <c r="W32" i="39"/>
  <c r="BA32" i="39" s="1"/>
  <c r="AN4" i="39"/>
  <c r="T4" i="39"/>
  <c r="AX4" i="39" s="1"/>
  <c r="BG40" i="39"/>
  <c r="AR64" i="39"/>
  <c r="AN64" i="39"/>
  <c r="AL114" i="39"/>
  <c r="AV165" i="39"/>
  <c r="AQ156" i="39"/>
  <c r="AG172" i="39"/>
  <c r="AP72" i="39"/>
  <c r="AR152" i="39"/>
  <c r="AI119" i="39"/>
  <c r="AN72" i="39"/>
  <c r="AS107" i="39"/>
  <c r="AQ63" i="39"/>
  <c r="BE33" i="39"/>
  <c r="AH125" i="39"/>
  <c r="AJ14" i="39"/>
  <c r="AO81" i="39"/>
  <c r="AV65" i="39"/>
  <c r="AK59" i="39"/>
  <c r="AV19" i="39"/>
  <c r="BD19" i="39"/>
  <c r="AV4" i="39"/>
  <c r="AR71" i="39"/>
  <c r="AG6" i="39"/>
  <c r="AT118" i="39"/>
  <c r="AR84" i="39"/>
  <c r="BE14" i="39"/>
  <c r="AR140" i="39"/>
  <c r="AU62" i="39"/>
  <c r="AS150" i="39"/>
  <c r="AS120" i="39"/>
  <c r="AQ6" i="39"/>
  <c r="AO122" i="39"/>
  <c r="AI114" i="39"/>
  <c r="AQ153" i="39"/>
  <c r="AK114" i="39"/>
  <c r="AT156" i="39"/>
  <c r="AT124" i="39"/>
  <c r="AP145" i="39"/>
  <c r="W14" i="39"/>
  <c r="BA14" i="39" s="1"/>
  <c r="AT14" i="39"/>
  <c r="BF14" i="39"/>
  <c r="BD14" i="39"/>
  <c r="AH154" i="39"/>
  <c r="AK98" i="39"/>
  <c r="AT165" i="39"/>
  <c r="AS29" i="39"/>
  <c r="AR78" i="39"/>
  <c r="AJ15" i="39"/>
  <c r="AT149" i="39"/>
  <c r="AP61" i="39"/>
  <c r="AK159" i="39"/>
  <c r="BC29" i="39"/>
  <c r="AN66" i="39"/>
  <c r="AN61" i="39"/>
  <c r="AI103" i="39"/>
  <c r="AV35" i="39"/>
  <c r="BE20" i="39"/>
  <c r="W31" i="39"/>
  <c r="BA31" i="39" s="1"/>
  <c r="AT31" i="39"/>
  <c r="AK77" i="39"/>
  <c r="AG152" i="39"/>
  <c r="AM109" i="39"/>
  <c r="AV67" i="39"/>
  <c r="AL23" i="39"/>
  <c r="AN158" i="39"/>
  <c r="AI5" i="39"/>
  <c r="AR148" i="39"/>
  <c r="AL122" i="39"/>
  <c r="V40" i="39"/>
  <c r="AZ40" i="39" s="1"/>
  <c r="AR40" i="39"/>
  <c r="AT94" i="39"/>
  <c r="AS164" i="39"/>
  <c r="AK21" i="39"/>
  <c r="AR128" i="39"/>
  <c r="AR33" i="39"/>
  <c r="V33" i="39"/>
  <c r="AZ33" i="39" s="1"/>
  <c r="AI125" i="39"/>
  <c r="AV58" i="39"/>
  <c r="AQ114" i="39"/>
  <c r="AS54" i="39"/>
  <c r="AR130" i="39"/>
  <c r="AO123" i="39"/>
  <c r="AP171" i="39"/>
  <c r="AT145" i="39"/>
  <c r="AN157" i="39"/>
  <c r="AN83" i="39"/>
  <c r="AJ141" i="39"/>
  <c r="AR94" i="39"/>
  <c r="AL159" i="39"/>
  <c r="AJ78" i="39"/>
  <c r="AQ54" i="39"/>
  <c r="AJ148" i="39"/>
  <c r="AM151" i="39"/>
  <c r="AU165" i="39"/>
  <c r="AO111" i="39"/>
  <c r="AN112" i="39"/>
  <c r="AR169" i="39"/>
  <c r="AT130" i="39"/>
  <c r="AJ108" i="39"/>
  <c r="AP6" i="39"/>
  <c r="U6" i="39"/>
  <c r="AY6" i="39" s="1"/>
  <c r="BB13" i="39"/>
  <c r="AU142" i="39"/>
  <c r="AH70" i="39"/>
  <c r="AJ25" i="39"/>
  <c r="AR114" i="39"/>
  <c r="AH148" i="39"/>
  <c r="AV23" i="39"/>
  <c r="AK63" i="39"/>
  <c r="AK75" i="39"/>
  <c r="BC17" i="39"/>
  <c r="AV163" i="39"/>
  <c r="AI154" i="39"/>
  <c r="AV16" i="39"/>
  <c r="AP53" i="39"/>
  <c r="AQ94" i="39"/>
  <c r="W27" i="39"/>
  <c r="BA27" i="39" s="1"/>
  <c r="AT27" i="39"/>
  <c r="AG75" i="39"/>
  <c r="AO172" i="39"/>
  <c r="AK148" i="39"/>
  <c r="AR161" i="39"/>
  <c r="AR124" i="39"/>
  <c r="AV115" i="39"/>
  <c r="AJ3" i="39"/>
  <c r="AH81" i="39"/>
  <c r="BB6" i="39"/>
  <c r="AL65" i="39"/>
  <c r="AJ51" i="39"/>
  <c r="BG16" i="39"/>
  <c r="AQ115" i="39"/>
  <c r="AG165" i="39"/>
  <c r="AK152" i="39"/>
  <c r="AG171" i="39"/>
  <c r="AG20" i="39"/>
  <c r="AP71" i="39"/>
  <c r="AI108" i="39"/>
  <c r="AJ82" i="39"/>
  <c r="AT82" i="39"/>
  <c r="AT122" i="39"/>
  <c r="AP84" i="39"/>
  <c r="AK139" i="39"/>
  <c r="AO7" i="39"/>
  <c r="AU162" i="39"/>
  <c r="AM19" i="39"/>
  <c r="AO149" i="39"/>
  <c r="AT152" i="39"/>
  <c r="BB9" i="39"/>
  <c r="AJ127" i="39"/>
  <c r="AP60" i="39"/>
  <c r="AH24" i="39"/>
  <c r="AH31" i="39"/>
  <c r="AR126" i="39"/>
  <c r="AJ101" i="39"/>
  <c r="BD28" i="39"/>
  <c r="AT30" i="39"/>
  <c r="W30" i="39"/>
  <c r="BA30" i="39" s="1"/>
  <c r="AP75" i="39"/>
  <c r="AV31" i="39"/>
  <c r="AJ63" i="39"/>
  <c r="V8" i="39"/>
  <c r="AZ8" i="39" s="1"/>
  <c r="AR8" i="39"/>
  <c r="AT19" i="39"/>
  <c r="W19" i="39"/>
  <c r="BA19" i="39" s="1"/>
  <c r="BC24" i="39"/>
  <c r="AT73" i="39"/>
  <c r="AG24" i="39"/>
  <c r="AT151" i="39"/>
  <c r="AK121" i="39"/>
  <c r="V34" i="39"/>
  <c r="AZ34" i="39" s="1"/>
  <c r="AR34" i="39"/>
  <c r="AI116" i="39"/>
  <c r="AK172" i="39"/>
  <c r="AV173" i="39"/>
  <c r="AP98" i="39"/>
  <c r="U39" i="39"/>
  <c r="AY39" i="39" s="1"/>
  <c r="AP39" i="39"/>
  <c r="AQ82" i="39"/>
  <c r="AT153" i="39"/>
  <c r="AI29" i="39"/>
  <c r="AL79" i="39"/>
  <c r="AJ143" i="39"/>
  <c r="AI71" i="39"/>
  <c r="AJ116" i="39"/>
  <c r="AK164" i="39"/>
  <c r="AO64" i="39"/>
  <c r="AU67" i="39"/>
  <c r="AU167" i="39"/>
  <c r="AU121" i="39"/>
  <c r="AO102" i="39"/>
  <c r="AT17" i="39"/>
  <c r="W17" i="39"/>
  <c r="BA17" i="39" s="1"/>
  <c r="AQ108" i="39"/>
  <c r="AU111" i="39"/>
  <c r="AO19" i="39"/>
  <c r="AM86" i="39"/>
  <c r="AG115" i="39"/>
  <c r="AJ119" i="39"/>
  <c r="AG153" i="39"/>
  <c r="AV120" i="39"/>
  <c r="AL154" i="39"/>
  <c r="AI83" i="39"/>
  <c r="AG3" i="39"/>
  <c r="AH36" i="39"/>
  <c r="AM167" i="39"/>
  <c r="AV150" i="39"/>
  <c r="BE12" i="39"/>
  <c r="AK6" i="39"/>
  <c r="AG68" i="39"/>
  <c r="BB10" i="39"/>
  <c r="AU63" i="39"/>
  <c r="AH60" i="39"/>
  <c r="BF12" i="39"/>
  <c r="AO72" i="39"/>
  <c r="AO59" i="39"/>
  <c r="AR59" i="39"/>
  <c r="AJ67" i="39"/>
  <c r="AG108" i="39"/>
  <c r="AO145" i="39"/>
  <c r="AJ158" i="39"/>
  <c r="AQ149" i="39"/>
  <c r="AU22" i="39"/>
  <c r="AH176" i="39"/>
  <c r="AH84" i="39"/>
  <c r="AT103" i="39"/>
  <c r="AV5" i="39"/>
  <c r="AT63" i="39"/>
  <c r="AQ62" i="39"/>
  <c r="AP105" i="39"/>
  <c r="AG57" i="39"/>
  <c r="AR100" i="39"/>
  <c r="AO60" i="39"/>
  <c r="AL24" i="39"/>
  <c r="BC5" i="39"/>
  <c r="AS142" i="39"/>
  <c r="BG14" i="39"/>
  <c r="AR150" i="39"/>
  <c r="AV49" i="39"/>
  <c r="AM82" i="39"/>
  <c r="AP95" i="39"/>
  <c r="AH78" i="39"/>
  <c r="AS52" i="39"/>
  <c r="AU153" i="39"/>
  <c r="T10" i="39"/>
  <c r="AX10" i="39" s="1"/>
  <c r="AN10" i="39"/>
  <c r="AJ60" i="39"/>
  <c r="AM79" i="39"/>
  <c r="AT61" i="39"/>
  <c r="AV154" i="39"/>
  <c r="AN79" i="39"/>
  <c r="AT54" i="39"/>
  <c r="AH80" i="39"/>
  <c r="AU27" i="39"/>
  <c r="AG121" i="39"/>
  <c r="AL168" i="39"/>
  <c r="AJ57" i="39"/>
  <c r="AJ24" i="39"/>
  <c r="AI149" i="39"/>
  <c r="AG61" i="39"/>
  <c r="AU103" i="39"/>
  <c r="AL102" i="39"/>
  <c r="AO142" i="39"/>
  <c r="AR31" i="39"/>
  <c r="V31" i="39"/>
  <c r="AZ31" i="39" s="1"/>
  <c r="BE5" i="39"/>
  <c r="AH126" i="39"/>
  <c r="AK105" i="39"/>
  <c r="AM175" i="39"/>
  <c r="AQ40" i="39"/>
  <c r="AH99" i="39"/>
  <c r="AI24" i="39"/>
  <c r="AN81" i="39"/>
  <c r="AV63" i="39"/>
  <c r="AL30" i="39"/>
  <c r="AO37" i="39"/>
  <c r="BB28" i="39"/>
  <c r="AO75" i="39"/>
  <c r="AJ111" i="39"/>
  <c r="AQ14" i="39"/>
  <c r="AP77" i="39"/>
  <c r="AU102" i="39"/>
  <c r="AV148" i="39"/>
  <c r="AG103" i="39"/>
  <c r="AU123" i="39"/>
  <c r="AR83" i="39"/>
  <c r="AQ22" i="39"/>
  <c r="AM57" i="39"/>
  <c r="AH13" i="39"/>
  <c r="AH95" i="39"/>
  <c r="AL104" i="39"/>
  <c r="AR110" i="39"/>
  <c r="AI67" i="39"/>
  <c r="AK19" i="39"/>
  <c r="AM58" i="39"/>
  <c r="AG39" i="39"/>
  <c r="AQ4" i="39"/>
  <c r="BG20" i="39"/>
  <c r="AK107" i="39"/>
  <c r="AN141" i="39"/>
  <c r="AP16" i="39"/>
  <c r="U16" i="39"/>
  <c r="AY16" i="39" s="1"/>
  <c r="AS118" i="39"/>
  <c r="AU34" i="39"/>
  <c r="AU68" i="39"/>
  <c r="AS95" i="39"/>
  <c r="BB12" i="39"/>
  <c r="BB16" i="39"/>
  <c r="AJ27" i="39"/>
  <c r="AH53" i="39"/>
  <c r="AI62" i="39"/>
  <c r="AM118" i="39"/>
  <c r="AI22" i="39"/>
  <c r="AN60" i="39"/>
  <c r="AL105" i="39"/>
  <c r="AI164" i="39"/>
  <c r="AL123" i="39"/>
  <c r="AR104" i="39"/>
  <c r="AR72" i="39"/>
  <c r="AR165" i="39"/>
  <c r="AT11" i="39"/>
  <c r="W11" i="39"/>
  <c r="BA11" i="39" s="1"/>
  <c r="AS8" i="39"/>
  <c r="AI161" i="39"/>
  <c r="BD18" i="39"/>
  <c r="BD20" i="39"/>
  <c r="AP147" i="39"/>
  <c r="AL31" i="39"/>
  <c r="AK12" i="39"/>
  <c r="AJ130" i="39"/>
  <c r="BB36" i="39"/>
  <c r="AQ103" i="39"/>
  <c r="AM68" i="39"/>
  <c r="AQ140" i="39"/>
  <c r="AQ51" i="39"/>
  <c r="AR22" i="39"/>
  <c r="V22" i="39"/>
  <c r="AZ22" i="39" s="1"/>
  <c r="AO32" i="39"/>
  <c r="AS116" i="39"/>
  <c r="AG5" i="39"/>
  <c r="AS57" i="39"/>
  <c r="AQ78" i="39"/>
  <c r="AH118" i="39"/>
  <c r="AL29" i="39"/>
  <c r="AM115" i="39"/>
  <c r="AI152" i="39"/>
  <c r="AT176" i="39"/>
  <c r="AT76" i="39"/>
  <c r="AH37" i="39"/>
  <c r="AG98" i="39"/>
  <c r="T40" i="39"/>
  <c r="AX40" i="39" s="1"/>
  <c r="AN40" i="39"/>
  <c r="AN169" i="39"/>
  <c r="BB20" i="39"/>
  <c r="AU49" i="39"/>
  <c r="AI146" i="39"/>
  <c r="AQ104" i="39"/>
  <c r="AG21" i="39"/>
  <c r="AH74" i="39"/>
  <c r="AK27" i="39"/>
  <c r="AN149" i="39"/>
  <c r="AT154" i="39"/>
  <c r="AI49" i="39"/>
  <c r="AV144" i="39"/>
  <c r="AN97" i="39"/>
  <c r="AN150" i="39"/>
  <c r="AM53" i="39"/>
  <c r="AK156" i="39"/>
  <c r="AT128" i="39"/>
  <c r="AU54" i="39"/>
  <c r="AK79" i="39"/>
  <c r="AO65" i="39"/>
  <c r="AK23" i="39"/>
  <c r="AU94" i="39"/>
  <c r="AV100" i="39"/>
  <c r="AK56" i="39"/>
  <c r="AP82" i="39"/>
  <c r="AK119" i="39"/>
  <c r="V11" i="39"/>
  <c r="AZ11" i="39" s="1"/>
  <c r="AR11" i="39"/>
  <c r="AG26" i="39"/>
  <c r="AN94" i="39"/>
  <c r="BC33" i="39"/>
  <c r="AL156" i="39"/>
  <c r="AG65" i="39"/>
  <c r="AN125" i="39"/>
  <c r="AV57" i="39"/>
  <c r="AH155" i="39"/>
  <c r="AK95" i="39"/>
  <c r="AV103" i="39"/>
  <c r="AH51" i="39"/>
  <c r="AU98" i="39"/>
  <c r="BF6" i="39"/>
  <c r="AM98" i="39"/>
  <c r="AL100" i="39"/>
  <c r="AK124" i="39"/>
  <c r="AU119" i="39"/>
  <c r="AV172" i="39"/>
  <c r="U3" i="39"/>
  <c r="AY3" i="39" s="1"/>
  <c r="AP3" i="39"/>
  <c r="BC23" i="39"/>
  <c r="AT104" i="39"/>
  <c r="AV72" i="39"/>
  <c r="AV61" i="39"/>
  <c r="AV110" i="39"/>
  <c r="AG104" i="39"/>
  <c r="AM50" i="39"/>
  <c r="AS70" i="39"/>
  <c r="AT108" i="39"/>
  <c r="AV66" i="39"/>
  <c r="AS78" i="39"/>
  <c r="AQ157" i="39"/>
  <c r="AJ162" i="39"/>
  <c r="AJ30" i="39"/>
  <c r="AS105" i="39"/>
  <c r="AI104" i="39"/>
  <c r="AQ147" i="39"/>
  <c r="AO34" i="39"/>
  <c r="BF39" i="39"/>
  <c r="AJ125" i="39"/>
  <c r="AO54" i="39"/>
  <c r="AH4" i="39"/>
  <c r="AL60" i="39"/>
  <c r="AK173" i="39"/>
  <c r="BB29" i="39"/>
  <c r="BE25" i="39"/>
  <c r="AM108" i="39"/>
  <c r="AL158" i="39"/>
  <c r="AV116" i="39"/>
  <c r="AM8" i="39"/>
  <c r="AO74" i="39"/>
  <c r="AN50" i="39"/>
  <c r="AT62" i="39"/>
  <c r="AS25" i="39"/>
  <c r="AR76" i="39"/>
  <c r="BG31" i="39"/>
  <c r="AR167" i="39"/>
  <c r="AI127" i="39"/>
  <c r="AM3" i="39"/>
  <c r="AK130" i="39"/>
  <c r="AM131" i="39"/>
  <c r="AR119" i="39"/>
  <c r="AR18" i="39"/>
  <c r="V18" i="39"/>
  <c r="AZ18" i="39" s="1"/>
  <c r="AS7" i="39"/>
  <c r="AI19" i="39"/>
  <c r="AS20" i="39"/>
  <c r="AM130" i="39"/>
  <c r="AI158" i="39"/>
  <c r="AT74" i="39"/>
  <c r="AP11" i="39"/>
  <c r="U11" i="39"/>
  <c r="AY11" i="39" s="1"/>
  <c r="AK160" i="39"/>
  <c r="AU140" i="39"/>
  <c r="AN108" i="39"/>
  <c r="AI72" i="39"/>
  <c r="AG13" i="39"/>
  <c r="AL50" i="39"/>
  <c r="AG155" i="39"/>
  <c r="AG122" i="39"/>
  <c r="AN122" i="39"/>
  <c r="AP107" i="39"/>
  <c r="AM110" i="39"/>
  <c r="AP110" i="39"/>
  <c r="AU166" i="39"/>
  <c r="AK100" i="39"/>
  <c r="W28" i="39"/>
  <c r="BA28" i="39" s="1"/>
  <c r="AT28" i="39"/>
  <c r="AI18" i="39"/>
  <c r="AH117" i="39"/>
  <c r="AJ157" i="39"/>
  <c r="AS106" i="39"/>
  <c r="AO121" i="39"/>
  <c r="AJ98" i="39"/>
  <c r="AQ150" i="39"/>
  <c r="AT141" i="39"/>
  <c r="AH142" i="39"/>
  <c r="BE24" i="39"/>
  <c r="AH160" i="39"/>
  <c r="AL128" i="39"/>
  <c r="AG19" i="39"/>
  <c r="AN16" i="39"/>
  <c r="T16" i="39"/>
  <c r="AX16" i="39" s="1"/>
  <c r="AV166" i="39"/>
  <c r="AG163" i="39"/>
  <c r="AK37" i="39"/>
  <c r="AU72" i="39"/>
  <c r="AQ143" i="39"/>
  <c r="AN176" i="39"/>
  <c r="AK78" i="39"/>
  <c r="AO66" i="39"/>
  <c r="AH56" i="39"/>
  <c r="AJ139" i="39"/>
  <c r="AO162" i="39"/>
  <c r="AI64" i="39"/>
  <c r="AP14" i="39"/>
  <c r="U14" i="39"/>
  <c r="AY14" i="39" s="1"/>
  <c r="AO10" i="39"/>
  <c r="AP175" i="39"/>
  <c r="AV64" i="39"/>
  <c r="AN65" i="39"/>
  <c r="AK141" i="39"/>
  <c r="AL121" i="39"/>
  <c r="BD36" i="39"/>
  <c r="BC26" i="39"/>
  <c r="AJ71" i="39"/>
  <c r="AN114" i="39"/>
  <c r="AR65" i="39"/>
  <c r="AN145" i="39"/>
  <c r="AO22" i="39"/>
  <c r="AH35" i="39"/>
  <c r="AO139" i="39"/>
  <c r="AP163" i="39"/>
  <c r="AO49" i="39"/>
  <c r="AS113" i="39"/>
  <c r="AM101" i="39"/>
  <c r="AS75" i="39"/>
  <c r="AR81" i="39"/>
  <c r="BF34" i="39"/>
  <c r="BB31" i="39"/>
  <c r="AU104" i="39"/>
  <c r="BG17" i="39"/>
  <c r="AH104" i="39"/>
  <c r="AP106" i="39"/>
  <c r="AH26" i="39"/>
  <c r="AI27" i="39"/>
  <c r="BB14" i="39"/>
  <c r="BC27" i="39"/>
  <c r="AS63" i="39"/>
  <c r="AL54" i="39"/>
  <c r="U20" i="39"/>
  <c r="AY20" i="39" s="1"/>
  <c r="AP20" i="39"/>
  <c r="AL12" i="39"/>
  <c r="AV27" i="39"/>
  <c r="AS50" i="39"/>
  <c r="AU95" i="39"/>
  <c r="AO151" i="39"/>
  <c r="AR17" i="39"/>
  <c r="V17" i="39"/>
  <c r="AZ17" i="39" s="1"/>
  <c r="AV112" i="39"/>
  <c r="AI106" i="39"/>
  <c r="AS27" i="39"/>
  <c r="AT40" i="39"/>
  <c r="W40" i="39"/>
  <c r="BA40" i="39" s="1"/>
  <c r="AV139" i="39"/>
  <c r="BE40" i="39"/>
  <c r="AO51" i="39"/>
  <c r="AM165" i="39"/>
  <c r="AN146" i="39"/>
  <c r="AQ39" i="39"/>
  <c r="AM121" i="39"/>
  <c r="AS86" i="39"/>
  <c r="AN51" i="39"/>
  <c r="AP57" i="39"/>
  <c r="AP34" i="39"/>
  <c r="U34" i="39"/>
  <c r="AY34" i="39" s="1"/>
  <c r="AQ34" i="39"/>
  <c r="AH108" i="39"/>
  <c r="AK74" i="39"/>
  <c r="AP148" i="39"/>
  <c r="AM27" i="39"/>
  <c r="AO99" i="39"/>
  <c r="AL146" i="39"/>
  <c r="T32" i="39"/>
  <c r="AX32" i="39" s="1"/>
  <c r="AN32" i="39"/>
  <c r="AO154" i="39"/>
  <c r="AS108" i="39"/>
  <c r="BB11" i="39"/>
  <c r="AL119" i="39"/>
  <c r="AL10" i="39"/>
  <c r="AG147" i="39"/>
  <c r="AV75" i="39"/>
  <c r="AK145" i="39"/>
  <c r="AR116" i="39"/>
  <c r="AQ35" i="39"/>
  <c r="AO173" i="39"/>
  <c r="T39" i="39"/>
  <c r="AX39" i="39" s="1"/>
  <c r="AN39" i="39"/>
  <c r="AN82" i="39"/>
  <c r="AQ176" i="39"/>
  <c r="AL67" i="39"/>
  <c r="AM11" i="39"/>
  <c r="AM159" i="39"/>
  <c r="AL8" i="39"/>
  <c r="BC19" i="39"/>
  <c r="AN11" i="39"/>
  <c r="T11" i="39"/>
  <c r="AX11" i="39" s="1"/>
  <c r="BE9" i="39"/>
  <c r="BC30" i="39"/>
  <c r="AQ168" i="39"/>
  <c r="BG5" i="39"/>
  <c r="AR36" i="39"/>
  <c r="V36" i="39"/>
  <c r="AZ36" i="39" s="1"/>
  <c r="AU97" i="39"/>
  <c r="AR149" i="39"/>
  <c r="AH97" i="39"/>
  <c r="BE22" i="39"/>
  <c r="BE26" i="39"/>
  <c r="AI78" i="39"/>
  <c r="AG37" i="39"/>
  <c r="AO86" i="39"/>
  <c r="AL167" i="39"/>
  <c r="AS124" i="39"/>
  <c r="AR113" i="39"/>
  <c r="AQ11" i="39"/>
  <c r="AM15" i="39"/>
  <c r="AJ113" i="39"/>
  <c r="AK24" i="39"/>
  <c r="AI176" i="39"/>
  <c r="AN119" i="39"/>
  <c r="AG63" i="39"/>
  <c r="AP114" i="39"/>
  <c r="AH57" i="39"/>
  <c r="T12" i="39"/>
  <c r="AX12" i="39" s="1"/>
  <c r="AN12" i="39"/>
  <c r="AP119" i="39"/>
  <c r="AI105" i="39"/>
  <c r="AV6" i="39"/>
  <c r="AK103" i="39"/>
  <c r="AK176" i="39"/>
  <c r="AU155" i="39"/>
  <c r="AJ64" i="39"/>
  <c r="AG8" i="39"/>
  <c r="AO159" i="39"/>
  <c r="AR54" i="39"/>
  <c r="AI58" i="39"/>
  <c r="AQ96" i="39"/>
  <c r="AV68" i="39"/>
  <c r="T13" i="39"/>
  <c r="AX13" i="39" s="1"/>
  <c r="AN13" i="39"/>
  <c r="T37" i="39"/>
  <c r="AX37" i="39" s="1"/>
  <c r="AN37" i="39"/>
  <c r="AN69" i="39"/>
  <c r="AQ79" i="39"/>
  <c r="AS83" i="39"/>
  <c r="AH131" i="39"/>
  <c r="BF35" i="39"/>
  <c r="AJ22" i="39"/>
  <c r="BF8" i="39"/>
  <c r="AP161" i="39"/>
  <c r="AV30" i="39"/>
  <c r="AL176" i="39"/>
  <c r="AS16" i="39"/>
  <c r="AN163" i="39"/>
  <c r="AQ173" i="39"/>
  <c r="AU113" i="39"/>
  <c r="AL68" i="39"/>
  <c r="AT67" i="39"/>
  <c r="AV78" i="39"/>
  <c r="AP112" i="39"/>
  <c r="AJ55" i="39"/>
  <c r="AG105" i="39"/>
  <c r="AO3" i="39"/>
  <c r="AV152" i="39"/>
  <c r="AI61" i="39"/>
  <c r="AU86" i="39"/>
  <c r="BF31" i="39"/>
  <c r="AH77" i="39"/>
  <c r="AN84" i="39"/>
  <c r="AI111" i="39"/>
  <c r="AV107" i="39"/>
  <c r="AV26" i="39"/>
  <c r="AH167" i="39"/>
  <c r="AJ12" i="39"/>
  <c r="AL107" i="39"/>
  <c r="AM23" i="39"/>
  <c r="AS74" i="39"/>
  <c r="BB17" i="39"/>
  <c r="AV101" i="39"/>
  <c r="AR15" i="39"/>
  <c r="V15" i="39"/>
  <c r="AZ15" i="39" s="1"/>
  <c r="AQ49" i="39"/>
  <c r="AO40" i="39"/>
  <c r="AV52" i="39"/>
  <c r="BE13" i="39"/>
  <c r="AJ16" i="39"/>
  <c r="AR67" i="39"/>
  <c r="AG168" i="39"/>
  <c r="AV55" i="39"/>
  <c r="AS117" i="39"/>
  <c r="AG111" i="39"/>
  <c r="AS125" i="39"/>
  <c r="AO29" i="39"/>
  <c r="AP153" i="39"/>
  <c r="AL70" i="39"/>
  <c r="AM62" i="39"/>
  <c r="AI160" i="39"/>
  <c r="AS172" i="39"/>
  <c r="AL113" i="39"/>
  <c r="AR159" i="39"/>
  <c r="AS173" i="39"/>
  <c r="AL76" i="39"/>
  <c r="AH114" i="39"/>
  <c r="AS131" i="39"/>
  <c r="AH62" i="39"/>
  <c r="AH156" i="39"/>
  <c r="AR70" i="39"/>
  <c r="AO112" i="39"/>
  <c r="AH111" i="39"/>
  <c r="AN52" i="39"/>
  <c r="AK17" i="39"/>
  <c r="AR86" i="39"/>
  <c r="AR77" i="39"/>
  <c r="AO171" i="39"/>
  <c r="AN96" i="39"/>
  <c r="AP173" i="39"/>
  <c r="AQ152" i="39"/>
  <c r="AG36" i="39"/>
  <c r="AG84" i="39"/>
  <c r="AJ20" i="39"/>
  <c r="V21" i="39"/>
  <c r="AZ21" i="39" s="1"/>
  <c r="AR21" i="39"/>
  <c r="AN164" i="39"/>
  <c r="AM158" i="39"/>
  <c r="AR5" i="39"/>
  <c r="V5" i="39"/>
  <c r="AZ5" i="39" s="1"/>
  <c r="AQ130" i="39"/>
  <c r="AK113" i="39"/>
  <c r="AT175" i="39"/>
  <c r="AG10" i="39"/>
  <c r="AN55" i="39"/>
  <c r="AN116" i="39"/>
  <c r="AR121" i="39"/>
  <c r="AP73" i="39"/>
  <c r="AI76" i="39"/>
  <c r="AO165" i="39"/>
  <c r="AO175" i="39"/>
  <c r="AP172" i="39"/>
  <c r="AQ37" i="39"/>
  <c r="AK54" i="39"/>
  <c r="AS13" i="39"/>
  <c r="AQ33" i="39"/>
  <c r="AL63" i="39"/>
  <c r="AK15" i="39"/>
  <c r="BD23" i="39"/>
  <c r="AK35" i="39"/>
  <c r="W37" i="39"/>
  <c r="BA37" i="39" s="1"/>
  <c r="AT37" i="39"/>
  <c r="AQ30" i="39"/>
  <c r="AO119" i="39"/>
  <c r="AP108" i="39"/>
  <c r="V10" i="39"/>
  <c r="AZ10" i="39" s="1"/>
  <c r="AR10" i="39"/>
  <c r="AK28" i="39"/>
  <c r="AH72" i="39"/>
  <c r="AP131" i="39"/>
  <c r="AN86" i="39"/>
  <c r="AL145" i="39"/>
  <c r="AN102" i="39"/>
  <c r="AG100" i="39"/>
  <c r="AJ155" i="39"/>
  <c r="AS147" i="39"/>
  <c r="AS10" i="39"/>
  <c r="AQ139" i="39"/>
  <c r="AI40" i="39"/>
  <c r="AU116" i="39"/>
  <c r="AR163" i="39"/>
  <c r="AH19" i="39"/>
  <c r="AV94" i="39"/>
  <c r="BG11" i="39"/>
  <c r="AO147" i="39"/>
  <c r="AL148" i="39"/>
  <c r="AM122" i="39"/>
  <c r="AK146" i="39"/>
  <c r="AP18" i="39"/>
  <c r="U18" i="39"/>
  <c r="AY18" i="39" s="1"/>
  <c r="AR14" i="39"/>
  <c r="V14" i="39"/>
  <c r="AZ14" i="39" s="1"/>
  <c r="AJ110" i="39"/>
  <c r="AH33" i="39"/>
  <c r="AT52" i="39"/>
  <c r="AG110" i="39"/>
  <c r="AS21" i="39"/>
  <c r="AU151" i="39"/>
  <c r="AS68" i="39"/>
  <c r="AI20" i="39"/>
  <c r="AJ10" i="39"/>
  <c r="AK109" i="39"/>
  <c r="AO77" i="39"/>
  <c r="AQ123" i="39"/>
  <c r="AP166" i="39"/>
  <c r="AU17" i="39"/>
  <c r="AI31" i="39"/>
  <c r="AO115" i="39"/>
  <c r="T23" i="39"/>
  <c r="AX23" i="39" s="1"/>
  <c r="AN23" i="39"/>
  <c r="AQ121" i="39"/>
  <c r="AR157" i="39"/>
  <c r="AR55" i="39"/>
  <c r="AJ94" i="39"/>
  <c r="AO73" i="39"/>
  <c r="AO33" i="39"/>
  <c r="AK69" i="39"/>
  <c r="AN159" i="39"/>
  <c r="AS53" i="39"/>
  <c r="AI26" i="39"/>
  <c r="AQ57" i="39"/>
  <c r="AH106" i="39"/>
  <c r="AP96" i="39"/>
  <c r="AH27" i="39"/>
  <c r="V25" i="39"/>
  <c r="AZ25" i="39" s="1"/>
  <c r="AR25" i="39"/>
  <c r="AT142" i="39"/>
  <c r="AS165" i="39"/>
  <c r="AN139" i="39"/>
  <c r="AN19" i="39"/>
  <c r="T19" i="39"/>
  <c r="AX19" i="39" s="1"/>
  <c r="AN140" i="39"/>
  <c r="AQ15" i="39"/>
  <c r="AU154" i="39"/>
  <c r="AH101" i="39"/>
  <c r="AL163" i="39"/>
  <c r="AT117" i="39"/>
  <c r="AV10" i="39"/>
  <c r="AK33" i="39"/>
  <c r="AM148" i="39"/>
  <c r="BD22" i="39"/>
  <c r="AQ77" i="39"/>
  <c r="BG35" i="39"/>
  <c r="AQ169" i="39"/>
  <c r="AI173" i="39"/>
  <c r="AV146" i="39"/>
  <c r="BE8" i="39"/>
  <c r="AM60" i="39"/>
  <c r="BG6" i="39"/>
  <c r="AO100" i="39"/>
  <c r="AQ113" i="39"/>
  <c r="AR153" i="39"/>
  <c r="AN175" i="39"/>
  <c r="AN168" i="39"/>
  <c r="AV22" i="39"/>
  <c r="AT127" i="39"/>
  <c r="AP155" i="39"/>
  <c r="AR162" i="39"/>
  <c r="AP167" i="39"/>
  <c r="AH107" i="39"/>
  <c r="AP54" i="39"/>
  <c r="AI124" i="39"/>
  <c r="AU29" i="39"/>
  <c r="AO63" i="39"/>
  <c r="AT69" i="39"/>
  <c r="AP23" i="39"/>
  <c r="U23" i="39"/>
  <c r="AY23" i="39" s="1"/>
  <c r="AQ10" i="39"/>
  <c r="AJ142" i="39"/>
  <c r="AQ146" i="39"/>
  <c r="AJ79" i="39"/>
  <c r="AI139" i="39"/>
  <c r="AP58" i="39"/>
  <c r="AJ50" i="39"/>
  <c r="AP27" i="39"/>
  <c r="U27" i="39"/>
  <c r="AY27" i="39" s="1"/>
  <c r="AN110" i="39"/>
  <c r="AQ159" i="39"/>
  <c r="AI17" i="39"/>
  <c r="AI151" i="39"/>
  <c r="AO130" i="39"/>
  <c r="V37" i="39"/>
  <c r="AZ37" i="39" s="1"/>
  <c r="AR37" i="39"/>
  <c r="AO124" i="39"/>
  <c r="AH116" i="39"/>
  <c r="AR24" i="39"/>
  <c r="V24" i="39"/>
  <c r="AZ24" i="39" s="1"/>
  <c r="AQ73" i="39"/>
  <c r="W39" i="39"/>
  <c r="BA39" i="39" s="1"/>
  <c r="AT39" i="39"/>
  <c r="BB4" i="39"/>
  <c r="AL110" i="39"/>
  <c r="AJ118" i="39"/>
  <c r="AH39" i="39"/>
  <c r="AG56" i="39"/>
  <c r="AT57" i="39"/>
  <c r="AV159" i="39"/>
  <c r="AI175" i="39"/>
  <c r="AL124" i="39"/>
  <c r="BE35" i="39"/>
  <c r="AQ25" i="39"/>
  <c r="AO167" i="39"/>
  <c r="AG150" i="39"/>
  <c r="AQ111" i="39"/>
  <c r="AQ8" i="39"/>
  <c r="AU139" i="39"/>
  <c r="AI37" i="39"/>
  <c r="AQ84" i="39"/>
  <c r="AL61" i="39"/>
  <c r="BF29" i="39"/>
  <c r="AH29" i="39"/>
  <c r="AK68" i="39"/>
  <c r="AP141" i="39"/>
  <c r="AK10" i="39"/>
  <c r="AL51" i="39"/>
  <c r="BD33" i="39"/>
  <c r="AI81" i="39"/>
  <c r="BC12" i="39"/>
  <c r="AK51" i="39"/>
  <c r="AO70" i="39"/>
  <c r="AK116" i="39"/>
  <c r="AS58" i="39"/>
  <c r="AM116" i="39"/>
  <c r="AS28" i="39"/>
  <c r="AP124" i="39"/>
  <c r="AN103" i="39"/>
  <c r="AL118" i="39"/>
  <c r="AK81" i="39"/>
  <c r="AR30" i="39"/>
  <c r="V30" i="39"/>
  <c r="AZ30" i="39" s="1"/>
  <c r="AV171" i="39"/>
  <c r="AL15" i="39"/>
  <c r="AU148" i="39"/>
  <c r="AJ26" i="39"/>
  <c r="T15" i="39"/>
  <c r="AX15" i="39" s="1"/>
  <c r="AN15" i="39"/>
  <c r="AS114" i="39"/>
  <c r="AP49" i="39"/>
  <c r="AG148" i="39"/>
  <c r="AI118" i="39"/>
  <c r="AI4" i="39"/>
  <c r="AM33" i="39"/>
  <c r="BG10" i="39"/>
  <c r="AM111" i="39"/>
  <c r="AU28" i="39"/>
  <c r="BF40" i="39"/>
  <c r="AT112" i="39"/>
  <c r="AM81" i="39"/>
  <c r="AH175" i="39"/>
  <c r="BC6" i="39"/>
  <c r="AL166" i="39"/>
  <c r="T29" i="39"/>
  <c r="AX29" i="39" s="1"/>
  <c r="AN29" i="39"/>
  <c r="AV8" i="39"/>
  <c r="AI117" i="39"/>
  <c r="AS94" i="39"/>
  <c r="AT115" i="39"/>
  <c r="BB40" i="39"/>
  <c r="AQ17" i="39"/>
  <c r="AK32" i="39"/>
  <c r="BG33" i="39"/>
  <c r="AV131" i="39"/>
  <c r="BF27" i="39"/>
  <c r="AM80" i="39"/>
  <c r="AK151" i="39"/>
  <c r="AT131" i="39"/>
  <c r="AL108" i="39"/>
  <c r="AO125" i="39"/>
  <c r="BC7" i="39"/>
  <c r="AJ83" i="39"/>
  <c r="BE30" i="39"/>
  <c r="AK50" i="39"/>
  <c r="BC18" i="39"/>
  <c r="AJ153" i="39"/>
  <c r="AQ124" i="39"/>
  <c r="AM119" i="39"/>
  <c r="AM147" i="39"/>
  <c r="AH164" i="39"/>
  <c r="AJ105" i="39"/>
  <c r="BE28" i="39"/>
  <c r="AK9" i="39"/>
  <c r="AN160" i="39"/>
  <c r="AM156" i="39"/>
  <c r="AH68" i="39"/>
  <c r="AT79" i="39"/>
  <c r="AT71" i="39"/>
  <c r="AM12" i="39"/>
  <c r="AL21" i="39"/>
  <c r="AH21" i="39"/>
  <c r="AT97" i="39"/>
  <c r="AK117" i="39"/>
  <c r="AO56" i="39"/>
  <c r="AQ117" i="39"/>
  <c r="AQ27" i="39"/>
  <c r="AJ114" i="39"/>
  <c r="BC8" i="39"/>
  <c r="AS36" i="39"/>
  <c r="BC40" i="39"/>
  <c r="AQ16" i="39"/>
  <c r="AU35" i="39"/>
  <c r="AS175" i="39"/>
  <c r="BF26" i="39"/>
  <c r="AG78" i="39"/>
  <c r="AQ75" i="39"/>
  <c r="AO8" i="39"/>
  <c r="AP157" i="39"/>
  <c r="AT70" i="39"/>
  <c r="AI59" i="39"/>
  <c r="AP99" i="39"/>
  <c r="AP142" i="39"/>
  <c r="AI101" i="39"/>
  <c r="AK83" i="39"/>
  <c r="AN118" i="39"/>
  <c r="AT98" i="39"/>
  <c r="AG149" i="39"/>
  <c r="AI16" i="39"/>
  <c r="AG124" i="39"/>
  <c r="AL28" i="39"/>
  <c r="AR151" i="39"/>
  <c r="AQ21" i="39"/>
  <c r="AJ81" i="39"/>
  <c r="AH76" i="39"/>
  <c r="AI126" i="39"/>
  <c r="AI143" i="39"/>
  <c r="AG23" i="39"/>
  <c r="AJ166" i="39"/>
  <c r="AV15" i="39"/>
  <c r="AU23" i="39"/>
  <c r="AV151" i="39"/>
  <c r="AO131" i="39"/>
  <c r="AR96" i="39"/>
  <c r="AK61" i="39"/>
  <c r="AL116" i="39"/>
  <c r="AO52" i="39"/>
  <c r="AS96" i="39"/>
  <c r="AM54" i="39"/>
  <c r="AK16" i="39"/>
  <c r="AH15" i="39"/>
  <c r="AL26" i="39"/>
  <c r="AO68" i="39"/>
  <c r="U36" i="39"/>
  <c r="AY36" i="39" s="1"/>
  <c r="AP36" i="39"/>
  <c r="AO143" i="39"/>
  <c r="AV162" i="39"/>
  <c r="AT58" i="39"/>
  <c r="AM22" i="39"/>
  <c r="AJ144" i="39"/>
  <c r="AO101" i="39"/>
  <c r="AR112" i="39"/>
  <c r="AN104" i="39"/>
  <c r="AT64" i="39"/>
  <c r="AR3" i="39"/>
  <c r="V3" i="39"/>
  <c r="AZ3" i="39" s="1"/>
  <c r="AJ164" i="39"/>
  <c r="AG145" i="39"/>
  <c r="AJ104" i="39"/>
  <c r="AH86" i="39"/>
  <c r="AR118" i="39"/>
  <c r="AG143" i="39"/>
  <c r="AQ64" i="39"/>
  <c r="AH50" i="39"/>
  <c r="AU156" i="39"/>
  <c r="T6" i="39"/>
  <c r="AX6" i="39" s="1"/>
  <c r="AN6" i="39"/>
  <c r="AG40" i="39"/>
  <c r="U26" i="39"/>
  <c r="AY26" i="39" s="1"/>
  <c r="AP26" i="39"/>
  <c r="AG101" i="39"/>
  <c r="AL117" i="39"/>
  <c r="AP140" i="39"/>
  <c r="AV113" i="39"/>
  <c r="AO126" i="39"/>
  <c r="AK115" i="39"/>
  <c r="AR28" i="39"/>
  <c r="V28" i="39"/>
  <c r="AZ28" i="39" s="1"/>
  <c r="AK142" i="39"/>
  <c r="AO113" i="39"/>
  <c r="AR145" i="39"/>
  <c r="BF33" i="39"/>
  <c r="AR154" i="39"/>
  <c r="AV156" i="39"/>
  <c r="AT166" i="39"/>
  <c r="AI165" i="39"/>
  <c r="AS98" i="39"/>
  <c r="AQ131" i="39"/>
  <c r="AR166" i="39"/>
  <c r="AP104" i="39"/>
  <c r="AO83" i="39"/>
  <c r="AP139" i="39"/>
  <c r="AO120" i="39"/>
  <c r="AH5" i="39"/>
  <c r="T20" i="39"/>
  <c r="AX20" i="39" s="1"/>
  <c r="AN20" i="39"/>
  <c r="AI95" i="39"/>
  <c r="AR61" i="39"/>
  <c r="AK3" i="39"/>
  <c r="AL4" i="39"/>
  <c r="AK5" i="39"/>
  <c r="AV74" i="39"/>
  <c r="AJ122" i="39"/>
  <c r="AL40" i="39"/>
  <c r="AG79" i="39"/>
  <c r="AM72" i="39"/>
  <c r="AS151" i="39"/>
  <c r="BC21" i="39"/>
  <c r="AP162" i="39"/>
  <c r="AU19" i="39"/>
  <c r="BF13" i="39"/>
  <c r="AQ106" i="39"/>
  <c r="AO160" i="39"/>
  <c r="AG4" i="39"/>
  <c r="AJ140" i="39"/>
  <c r="AG31" i="39"/>
  <c r="AP154" i="39"/>
  <c r="AS119" i="39"/>
  <c r="AG80" i="39"/>
  <c r="AP83" i="39"/>
  <c r="AK144" i="39"/>
  <c r="AG70" i="39"/>
  <c r="AO176" i="39"/>
  <c r="AV29" i="39"/>
  <c r="AH73" i="39"/>
  <c r="AS24" i="39"/>
  <c r="AH120" i="39"/>
  <c r="AU96" i="39"/>
  <c r="V26" i="39"/>
  <c r="AZ26" i="39" s="1"/>
  <c r="AR26" i="39"/>
  <c r="AG16" i="39"/>
  <c r="AN170" i="39"/>
  <c r="AI163" i="39"/>
  <c r="AO153" i="39"/>
  <c r="AQ172" i="39"/>
  <c r="AT164" i="39"/>
  <c r="AO116" i="39"/>
  <c r="AJ32" i="39"/>
  <c r="AI167" i="39"/>
  <c r="AN153" i="39"/>
  <c r="AN75" i="39"/>
  <c r="AU31" i="39"/>
  <c r="AL98" i="39"/>
  <c r="AM117" i="39"/>
  <c r="AG28" i="39"/>
  <c r="AI73" i="39"/>
  <c r="AI70" i="39"/>
  <c r="AI23" i="39"/>
  <c r="AG73" i="39"/>
  <c r="AO57" i="39"/>
  <c r="AV96" i="39"/>
  <c r="AV25" i="39"/>
  <c r="AP78" i="39"/>
  <c r="AS158" i="39"/>
  <c r="AR164" i="39"/>
  <c r="AG74" i="39"/>
  <c r="AM21" i="39"/>
  <c r="AP63" i="39"/>
  <c r="AK65" i="39"/>
  <c r="AG33" i="39"/>
  <c r="AT163" i="39"/>
  <c r="AG169" i="39"/>
  <c r="AH112" i="39"/>
  <c r="AV102" i="39"/>
  <c r="AV175" i="39"/>
  <c r="AN35" i="39"/>
  <c r="T35" i="39"/>
  <c r="AX35" i="39" s="1"/>
  <c r="AO144" i="39"/>
  <c r="AQ118" i="39"/>
  <c r="AV157" i="39"/>
  <c r="AR172" i="39"/>
  <c r="AH30" i="39"/>
  <c r="AN63" i="39"/>
  <c r="AG7" i="39"/>
  <c r="AJ95" i="39"/>
  <c r="AT159" i="39"/>
  <c r="AG158" i="39"/>
  <c r="AT3" i="39"/>
  <c r="W3" i="39"/>
  <c r="BA3" i="39" s="1"/>
  <c r="T7" i="39"/>
  <c r="AX7" i="39" s="1"/>
  <c r="AN7" i="39"/>
  <c r="AO31" i="39"/>
  <c r="AR139" i="39"/>
  <c r="AV161" i="39"/>
  <c r="AO14" i="39"/>
  <c r="AK52" i="39"/>
  <c r="AP40" i="39"/>
  <c r="U40" i="39"/>
  <c r="AY40" i="39" s="1"/>
  <c r="AJ23" i="39"/>
  <c r="AS40" i="39"/>
  <c r="AK118" i="39"/>
  <c r="AG53" i="39"/>
  <c r="AL75" i="39"/>
  <c r="AL101" i="39"/>
  <c r="U15" i="39"/>
  <c r="AY15" i="39" s="1"/>
  <c r="AP15" i="39"/>
  <c r="BG30" i="39"/>
  <c r="AL152" i="39"/>
  <c r="AQ18" i="39"/>
  <c r="AM69" i="39"/>
  <c r="AH140" i="39"/>
  <c r="AN21" i="39"/>
  <c r="T21" i="39"/>
  <c r="AX21" i="39" s="1"/>
  <c r="AR82" i="39"/>
  <c r="AM29" i="39"/>
  <c r="AQ144" i="39"/>
  <c r="AN130" i="39"/>
  <c r="AI102" i="39"/>
  <c r="AS127" i="39"/>
  <c r="AK71" i="39"/>
  <c r="AR58" i="39"/>
  <c r="BD15" i="39"/>
  <c r="AH8" i="39"/>
  <c r="AT114" i="39"/>
  <c r="AL150" i="39"/>
  <c r="AT140" i="39"/>
  <c r="AK175" i="39"/>
  <c r="AU144" i="39"/>
  <c r="AU6" i="39"/>
  <c r="AQ74" i="39"/>
  <c r="AH75" i="39"/>
  <c r="AU131" i="39"/>
  <c r="BG28" i="39"/>
  <c r="AI168" i="39"/>
  <c r="AJ21" i="39"/>
  <c r="AN98" i="39"/>
  <c r="AL69" i="39"/>
  <c r="BE29" i="39"/>
  <c r="AL151" i="39"/>
  <c r="AU169" i="39"/>
  <c r="AG18" i="39"/>
  <c r="AJ54" i="39"/>
  <c r="AH16" i="39"/>
  <c r="AJ170" i="39"/>
  <c r="AV153" i="39"/>
  <c r="AU71" i="39"/>
  <c r="AP146" i="39"/>
  <c r="AR62" i="39"/>
  <c r="BB39" i="39"/>
  <c r="BG15" i="39"/>
  <c r="AM113" i="39"/>
  <c r="AQ112" i="39"/>
  <c r="AI145" i="39"/>
  <c r="AH6" i="39"/>
  <c r="AR107" i="39"/>
  <c r="AO23" i="39"/>
  <c r="AL59" i="39"/>
  <c r="AH69" i="39"/>
  <c r="AO104" i="39"/>
  <c r="AG123" i="39"/>
  <c r="AK99" i="39"/>
  <c r="BC4" i="39"/>
  <c r="AP50" i="39"/>
  <c r="AU8" i="39"/>
  <c r="AI170" i="39"/>
  <c r="AR13" i="39"/>
  <c r="V13" i="39"/>
  <c r="AZ13" i="39" s="1"/>
  <c r="AT65" i="39"/>
  <c r="AJ56" i="39"/>
  <c r="AQ97" i="39"/>
  <c r="BF21" i="39"/>
  <c r="AK163" i="39"/>
  <c r="BB34" i="39"/>
  <c r="BE10" i="39"/>
  <c r="AO11" i="39"/>
  <c r="BF25" i="39"/>
  <c r="AN107" i="39"/>
  <c r="AM6" i="39"/>
  <c r="AL131" i="39"/>
  <c r="AI55" i="39"/>
  <c r="AS39" i="39"/>
  <c r="BD4" i="39"/>
  <c r="AK34" i="39"/>
  <c r="AQ120" i="39"/>
  <c r="AG146" i="39"/>
  <c r="AU172" i="39"/>
  <c r="AS66" i="39"/>
  <c r="AT22" i="39"/>
  <c r="W22" i="39"/>
  <c r="BA22" i="39" s="1"/>
  <c r="AQ161" i="39"/>
  <c r="AI120" i="39"/>
  <c r="AQ80" i="39"/>
  <c r="AO67" i="39"/>
  <c r="BB30" i="39"/>
  <c r="AH55" i="39"/>
  <c r="AN148" i="39"/>
  <c r="AV104" i="39"/>
  <c r="AH54" i="39"/>
  <c r="AI56" i="39"/>
  <c r="AQ125" i="39"/>
  <c r="AJ80" i="39"/>
  <c r="AH58" i="39"/>
  <c r="AQ107" i="39"/>
  <c r="BC20" i="39"/>
  <c r="AO163" i="39"/>
  <c r="AL86" i="39"/>
  <c r="AO9" i="39"/>
  <c r="AR39" i="39"/>
  <c r="V39" i="39"/>
  <c r="AZ39" i="39" s="1"/>
  <c r="BG21" i="39"/>
  <c r="AT105" i="39"/>
  <c r="AP19" i="39"/>
  <c r="U19" i="39"/>
  <c r="AY19" i="39" s="1"/>
  <c r="AR170" i="39"/>
  <c r="AM94" i="39"/>
  <c r="AJ109" i="39"/>
  <c r="AV127" i="39"/>
  <c r="U29" i="39"/>
  <c r="AY29" i="39" s="1"/>
  <c r="AP29" i="39"/>
  <c r="AI113" i="39"/>
  <c r="AP94" i="39"/>
  <c r="AO6" i="39"/>
  <c r="AK128" i="39"/>
  <c r="AS60" i="39"/>
  <c r="AU69" i="39"/>
  <c r="AK53" i="39"/>
  <c r="AT66" i="39"/>
  <c r="AI109" i="39"/>
  <c r="AM152" i="39"/>
  <c r="AM25" i="39"/>
  <c r="AV142" i="39"/>
  <c r="AV169" i="39"/>
  <c r="AN49" i="39"/>
  <c r="AQ69" i="39"/>
  <c r="AP7" i="39"/>
  <c r="U7" i="39"/>
  <c r="AY7" i="39" s="1"/>
  <c r="AP160" i="39"/>
  <c r="AT75" i="39"/>
  <c r="AL72" i="39"/>
  <c r="AR66" i="39"/>
  <c r="AO106" i="39"/>
  <c r="AN143" i="39"/>
  <c r="AJ112" i="39"/>
  <c r="AV99" i="39"/>
  <c r="BC31" i="39"/>
  <c r="AS19" i="39"/>
  <c r="AL3" i="39"/>
  <c r="AV141" i="39"/>
  <c r="AO24" i="39"/>
  <c r="AL140" i="39"/>
  <c r="AK149" i="39"/>
  <c r="AI74" i="39"/>
  <c r="AL71" i="39"/>
  <c r="AM176" i="39"/>
  <c r="AK82" i="39"/>
  <c r="AK111" i="39"/>
  <c r="AV18" i="39"/>
  <c r="AG142" i="39"/>
  <c r="AJ75" i="39"/>
  <c r="AV62" i="39"/>
  <c r="AT24" i="39"/>
  <c r="W24" i="39"/>
  <c r="BA24" i="39" s="1"/>
  <c r="AH52" i="39"/>
  <c r="AP35" i="39"/>
  <c r="U35" i="39"/>
  <c r="AY35" i="39" s="1"/>
  <c r="AR146" i="39"/>
  <c r="AM64" i="39"/>
  <c r="AS77" i="39"/>
  <c r="AH59" i="39"/>
  <c r="AN172" i="39"/>
  <c r="AP70" i="39"/>
  <c r="AL16" i="39"/>
  <c r="AQ68" i="39"/>
  <c r="AJ123" i="39"/>
  <c r="AU118" i="39"/>
  <c r="AV70" i="39"/>
  <c r="AP68" i="39"/>
  <c r="AS61" i="39"/>
  <c r="AV168" i="39"/>
  <c r="AV126" i="39"/>
  <c r="AG117" i="39"/>
  <c r="AS9" i="39"/>
  <c r="AN57" i="39"/>
  <c r="AO103" i="39"/>
  <c r="AP97" i="39"/>
  <c r="AT171" i="39"/>
  <c r="AL5" i="39"/>
  <c r="AN123" i="39"/>
  <c r="AO110" i="39"/>
  <c r="AI13" i="39"/>
  <c r="AU26" i="39"/>
  <c r="AH14" i="39"/>
  <c r="AU51" i="39"/>
  <c r="AV124" i="39"/>
  <c r="AP122" i="39"/>
  <c r="AK125" i="39"/>
  <c r="AI100" i="39"/>
  <c r="AR108" i="39"/>
  <c r="AR32" i="39"/>
  <c r="V32" i="39"/>
  <c r="AZ32" i="39" s="1"/>
  <c r="AR95" i="39"/>
  <c r="AJ149" i="39"/>
  <c r="AS31" i="39"/>
  <c r="AH169" i="39"/>
  <c r="AQ100" i="39"/>
  <c r="AS55" i="39"/>
  <c r="BE17" i="39"/>
  <c r="AV12" i="39"/>
  <c r="AL9" i="39"/>
  <c r="BC10" i="39"/>
  <c r="AG60" i="39"/>
  <c r="AQ162" i="39"/>
  <c r="AM34" i="39"/>
  <c r="AG114" i="39"/>
  <c r="BB22" i="39"/>
  <c r="AK29" i="39"/>
  <c r="AH61" i="39"/>
  <c r="AP56" i="39"/>
  <c r="AT144" i="39"/>
  <c r="AT55" i="39"/>
  <c r="U28" i="39"/>
  <c r="AY28" i="39" s="1"/>
  <c r="AP28" i="39"/>
  <c r="BB27" i="39"/>
  <c r="AG109" i="39"/>
  <c r="AG118" i="39"/>
  <c r="AO95" i="39"/>
  <c r="AM32" i="39"/>
  <c r="AQ127" i="39"/>
  <c r="AM128" i="39"/>
  <c r="AM13" i="39"/>
  <c r="AL20" i="39"/>
  <c r="AQ56" i="39"/>
  <c r="AJ145" i="39"/>
  <c r="AJ102" i="39"/>
  <c r="AG102" i="39"/>
  <c r="AN155" i="39"/>
  <c r="AL73" i="39"/>
  <c r="AT8" i="39"/>
  <c r="W8" i="39"/>
  <c r="BA8" i="39" s="1"/>
  <c r="AU157" i="39"/>
  <c r="AL97" i="39"/>
  <c r="AU9" i="39"/>
  <c r="AQ155" i="39"/>
  <c r="BE19" i="39"/>
  <c r="AO170" i="39"/>
  <c r="AS154" i="39"/>
  <c r="AI9" i="39"/>
  <c r="AS73" i="39"/>
  <c r="AK122" i="39"/>
  <c r="AS167" i="39"/>
  <c r="AP149" i="39"/>
  <c r="AS18" i="39"/>
  <c r="AN144" i="39"/>
  <c r="AL141" i="39"/>
  <c r="AJ173" i="39"/>
  <c r="AO17" i="39"/>
  <c r="AK157" i="39"/>
  <c r="BC39" i="39"/>
  <c r="AU11" i="39"/>
  <c r="AV17" i="39"/>
  <c r="AR144" i="39"/>
  <c r="AK154" i="39"/>
  <c r="AU36" i="39"/>
  <c r="AJ176" i="39"/>
  <c r="AU141" i="39"/>
  <c r="AJ52" i="39"/>
  <c r="AN166" i="39"/>
  <c r="AG11" i="39"/>
  <c r="AO168" i="39"/>
  <c r="AN173" i="39"/>
  <c r="AQ142" i="39"/>
  <c r="AK7" i="39"/>
  <c r="AI15" i="39"/>
  <c r="AS128" i="39"/>
  <c r="AR125" i="39"/>
  <c r="AJ117" i="39"/>
  <c r="AU128" i="39"/>
  <c r="AS103" i="39"/>
  <c r="AN142" i="39"/>
  <c r="AG151" i="39"/>
  <c r="AJ9" i="39"/>
  <c r="AI66" i="39"/>
  <c r="AO12" i="39"/>
  <c r="AQ70" i="39"/>
  <c r="AT110" i="39"/>
  <c r="AM149" i="39"/>
  <c r="AS166" i="39"/>
  <c r="AQ102" i="39"/>
  <c r="AS17" i="39"/>
  <c r="AI148" i="39"/>
  <c r="AQ36" i="39"/>
  <c r="AQ13" i="39"/>
  <c r="AQ101" i="39"/>
  <c r="AL127" i="39"/>
  <c r="AL49" i="39"/>
  <c r="AU60" i="39"/>
  <c r="AK14" i="39"/>
  <c r="AH109" i="39"/>
  <c r="AL171" i="39"/>
  <c r="AG97" i="39"/>
  <c r="AO25" i="39"/>
  <c r="AG159" i="39"/>
  <c r="AN70" i="39"/>
  <c r="AO156" i="39"/>
  <c r="AH123" i="39"/>
  <c r="AM18" i="39"/>
  <c r="AM96" i="39"/>
  <c r="AK110" i="39"/>
  <c r="BD31" i="39"/>
  <c r="AM120" i="39"/>
  <c r="AI79" i="39"/>
  <c r="AR20" i="39"/>
  <c r="V20" i="39"/>
  <c r="AZ20" i="39" s="1"/>
  <c r="AV130" i="39"/>
  <c r="AL170" i="39"/>
  <c r="BG25" i="39"/>
  <c r="AJ34" i="39"/>
  <c r="AM83" i="39"/>
  <c r="BF5" i="39"/>
  <c r="AP64" i="39"/>
  <c r="AL99" i="39"/>
  <c r="AM30" i="39"/>
  <c r="BE21" i="39"/>
  <c r="AO109" i="39"/>
  <c r="AU84" i="39"/>
  <c r="AH98" i="39"/>
  <c r="AK150" i="39"/>
  <c r="AU112" i="39"/>
  <c r="AP130" i="39"/>
  <c r="AS163" i="39"/>
  <c r="AU160" i="39"/>
  <c r="AU15" i="39"/>
  <c r="AJ35" i="39"/>
  <c r="BD16" i="39"/>
  <c r="AU10" i="39"/>
  <c r="BE37" i="39"/>
  <c r="AI162" i="39"/>
  <c r="AN127" i="39"/>
  <c r="AI25" i="39"/>
  <c r="AT80" i="39"/>
  <c r="AK86" i="39"/>
  <c r="W9" i="39"/>
  <c r="BA9" i="39" s="1"/>
  <c r="AT9" i="39"/>
  <c r="AV60" i="39"/>
  <c r="AU30" i="39"/>
  <c r="AV53" i="39"/>
  <c r="AI140" i="39"/>
  <c r="AS12" i="39"/>
  <c r="AH130" i="39"/>
  <c r="AS6" i="39"/>
  <c r="AM150" i="39"/>
  <c r="AS67" i="39"/>
  <c r="AG95" i="39"/>
  <c r="AO108" i="39"/>
  <c r="AU158" i="39"/>
  <c r="AO107" i="39"/>
  <c r="V29" i="39"/>
  <c r="AZ29" i="39" s="1"/>
  <c r="AR29" i="39"/>
  <c r="AJ106" i="39"/>
  <c r="AI110" i="39"/>
  <c r="AP116" i="39"/>
  <c r="AG9" i="39"/>
  <c r="BF32" i="39"/>
  <c r="AS62" i="39"/>
  <c r="AP13" i="39"/>
  <c r="U13" i="39"/>
  <c r="AY13" i="39" s="1"/>
  <c r="AM95" i="39"/>
  <c r="AK80" i="39"/>
  <c r="AS14" i="39"/>
  <c r="AT160" i="39"/>
  <c r="AJ131" i="39"/>
  <c r="AU150" i="39"/>
  <c r="AT15" i="39"/>
  <c r="W15" i="39"/>
  <c r="BA15" i="39" s="1"/>
  <c r="AL74" i="39"/>
  <c r="AM114" i="39"/>
  <c r="BG8" i="39"/>
  <c r="AS65" i="39"/>
  <c r="AN8" i="39"/>
  <c r="T8" i="39"/>
  <c r="AX8" i="39" s="1"/>
  <c r="AV39" i="39"/>
  <c r="AU4" i="39"/>
  <c r="AH67" i="39"/>
  <c r="AP31" i="39"/>
  <c r="U31" i="39"/>
  <c r="AY31" i="39" s="1"/>
  <c r="AM166" i="39"/>
  <c r="AK131" i="39"/>
  <c r="AL80" i="39"/>
  <c r="AL106" i="39"/>
  <c r="AQ109" i="39"/>
  <c r="BD21" i="39"/>
  <c r="AH82" i="39"/>
  <c r="BE11" i="39"/>
  <c r="AH124" i="39"/>
  <c r="AI172" i="39"/>
  <c r="AI94" i="39"/>
  <c r="AK104" i="39"/>
  <c r="AH113" i="39"/>
  <c r="AR99" i="39"/>
  <c r="AR102" i="39"/>
  <c r="AV80" i="39"/>
  <c r="AI153" i="39"/>
  <c r="AR75" i="39"/>
  <c r="AS176" i="39"/>
  <c r="AV54" i="39"/>
  <c r="AG35" i="39"/>
  <c r="AL25" i="39"/>
  <c r="AP158" i="39"/>
  <c r="AN152" i="39"/>
  <c r="AO58" i="39"/>
  <c r="AI147" i="39"/>
  <c r="AH122" i="39"/>
  <c r="AI54" i="39"/>
  <c r="AK112" i="39"/>
  <c r="AL22" i="39"/>
  <c r="AS101" i="39"/>
  <c r="AH157" i="39"/>
  <c r="T27" i="39"/>
  <c r="AX27" i="39" s="1"/>
  <c r="AN27" i="39"/>
  <c r="T31" i="39"/>
  <c r="AX31" i="39" s="1"/>
  <c r="AN31" i="39"/>
  <c r="AS37" i="39"/>
  <c r="AI35" i="39"/>
  <c r="AP59" i="39"/>
  <c r="AK106" i="39"/>
  <c r="AV145" i="39"/>
  <c r="AJ5" i="39"/>
  <c r="AG12" i="39"/>
  <c r="AS123" i="39"/>
  <c r="AN71" i="39"/>
  <c r="AK94" i="39"/>
  <c r="BC9" i="39"/>
  <c r="AQ58" i="39"/>
  <c r="AR131" i="39"/>
  <c r="AI77" i="39"/>
  <c r="AS152" i="39"/>
  <c r="AM170" i="39"/>
  <c r="AL144" i="39"/>
  <c r="BD26" i="39"/>
  <c r="AO158" i="39"/>
  <c r="AS155" i="39"/>
  <c r="AP159" i="39"/>
  <c r="AR143" i="39"/>
  <c r="AM157" i="39"/>
  <c r="AS59" i="39"/>
  <c r="AN167" i="39"/>
  <c r="BD10" i="39"/>
  <c r="BF16" i="39"/>
  <c r="AL115" i="39"/>
  <c r="AL66" i="39"/>
  <c r="AL32" i="39"/>
  <c r="AS104" i="39"/>
  <c r="AN99" i="39"/>
  <c r="AH65" i="39"/>
  <c r="AN77" i="39"/>
  <c r="AL6" i="39"/>
  <c r="AT26" i="39"/>
  <c r="W26" i="39"/>
  <c r="BA26" i="39" s="1"/>
  <c r="AV21" i="39"/>
  <c r="AU64" i="39"/>
  <c r="AH172" i="39"/>
  <c r="AM107" i="39"/>
  <c r="AP5" i="39"/>
  <c r="U5" i="39"/>
  <c r="AY5" i="39" s="1"/>
  <c r="AN128" i="39"/>
  <c r="AU82" i="39"/>
  <c r="AO36" i="39"/>
  <c r="AQ95" i="39"/>
  <c r="AH115" i="39"/>
  <c r="AG51" i="39"/>
  <c r="AU24" i="39"/>
  <c r="AU66" i="39"/>
  <c r="AV97" i="39"/>
  <c r="BD25" i="39"/>
  <c r="AU52" i="39"/>
  <c r="AO169" i="39"/>
  <c r="AN9" i="39"/>
  <c r="T9" i="39"/>
  <c r="AX9" i="39" s="1"/>
  <c r="AT173" i="39"/>
  <c r="AJ39" i="39"/>
  <c r="AP115" i="39"/>
  <c r="AK120" i="39"/>
  <c r="AS97" i="39"/>
  <c r="AP81" i="39"/>
  <c r="AQ126" i="39"/>
  <c r="AK102" i="39"/>
  <c r="AT10" i="39"/>
  <c r="W10" i="39"/>
  <c r="BA10" i="39" s="1"/>
  <c r="AR74" i="39"/>
  <c r="AN54" i="39"/>
  <c r="AP32" i="39"/>
  <c r="U32" i="39"/>
  <c r="AY32" i="39" s="1"/>
  <c r="AV59" i="39"/>
  <c r="AL164" i="39"/>
  <c r="BD9" i="39"/>
  <c r="AG29" i="39"/>
  <c r="AK166" i="39"/>
  <c r="AV81" i="39"/>
  <c r="AM67" i="39"/>
  <c r="AU164" i="39"/>
  <c r="AM124" i="39"/>
  <c r="AJ69" i="39"/>
  <c r="BF19" i="39"/>
  <c r="AI169" i="39"/>
  <c r="AT158" i="39"/>
  <c r="AH162" i="39"/>
  <c r="AH23" i="39"/>
  <c r="AM4" i="39"/>
  <c r="AK66" i="39"/>
  <c r="AK162" i="39"/>
  <c r="AP170" i="39"/>
  <c r="BE36" i="39"/>
  <c r="W23" i="39"/>
  <c r="BA23" i="39" s="1"/>
  <c r="AT23" i="39"/>
  <c r="AJ152" i="39"/>
  <c r="AV147" i="39"/>
  <c r="AM39" i="39"/>
  <c r="AO18" i="39"/>
  <c r="T36" i="39"/>
  <c r="AX36" i="39" s="1"/>
  <c r="AN36" i="39"/>
  <c r="AR101" i="39"/>
  <c r="AT59" i="39"/>
  <c r="AI157" i="39"/>
  <c r="AV56" i="39"/>
  <c r="AQ128" i="39"/>
  <c r="AM20" i="39"/>
  <c r="AM171" i="39"/>
  <c r="AJ100" i="39"/>
  <c r="AP125" i="39"/>
  <c r="BF30" i="39"/>
  <c r="AL17" i="39"/>
  <c r="AV32" i="39"/>
  <c r="AS81" i="39"/>
  <c r="AU115" i="39"/>
  <c r="BB37" i="39"/>
  <c r="AJ167" i="39"/>
  <c r="AJ115" i="39"/>
  <c r="AR53" i="39"/>
  <c r="AT116" i="39"/>
  <c r="AR171" i="39"/>
  <c r="BB25" i="39"/>
  <c r="AL36" i="39"/>
  <c r="AJ65" i="39"/>
  <c r="AH11" i="39"/>
  <c r="AN111" i="39"/>
  <c r="BD6" i="39"/>
  <c r="AN131" i="39"/>
  <c r="AL169" i="39"/>
  <c r="AS146" i="39"/>
  <c r="AI68" i="39"/>
  <c r="AN113" i="39"/>
  <c r="AJ28" i="39"/>
</calcChain>
</file>

<file path=xl/sharedStrings.xml><?xml version="1.0" encoding="utf-8"?>
<sst xmlns="http://schemas.openxmlformats.org/spreadsheetml/2006/main" count="8767" uniqueCount="193">
  <si>
    <r>
      <rPr>
        <b/>
        <sz val="18"/>
        <color indexed="8"/>
        <rFont val="Verdana"/>
        <family val="2"/>
      </rPr>
      <t>SH</t>
    </r>
    <r>
      <rPr>
        <sz val="18"/>
        <color indexed="8"/>
        <rFont val="Verdana"/>
        <family val="2"/>
      </rPr>
      <t xml:space="preserve">ort </t>
    </r>
    <r>
      <rPr>
        <b/>
        <sz val="18"/>
        <color indexed="8"/>
        <rFont val="Verdana"/>
        <family val="2"/>
      </rPr>
      <t>A</t>
    </r>
    <r>
      <rPr>
        <sz val="18"/>
        <color indexed="8"/>
        <rFont val="Verdana"/>
        <family val="2"/>
      </rPr>
      <t xml:space="preserve">ssessment of </t>
    </r>
    <r>
      <rPr>
        <b/>
        <sz val="18"/>
        <color indexed="8"/>
        <rFont val="Verdana"/>
        <family val="2"/>
      </rPr>
      <t>R</t>
    </r>
    <r>
      <rPr>
        <sz val="18"/>
        <color indexed="8"/>
        <rFont val="Verdana"/>
        <family val="2"/>
      </rPr>
      <t xml:space="preserve">enewable </t>
    </r>
    <r>
      <rPr>
        <b/>
        <sz val="18"/>
        <color indexed="8"/>
        <rFont val="Verdana"/>
        <family val="2"/>
      </rPr>
      <t>E</t>
    </r>
    <r>
      <rPr>
        <sz val="18"/>
        <color indexed="8"/>
        <rFont val="Verdana"/>
        <family val="2"/>
      </rPr>
      <t xml:space="preserve">nergy </t>
    </r>
    <r>
      <rPr>
        <b/>
        <sz val="18"/>
        <color indexed="8"/>
        <rFont val="Verdana"/>
        <family val="2"/>
      </rPr>
      <t>S</t>
    </r>
    <r>
      <rPr>
        <sz val="18"/>
        <color indexed="8"/>
        <rFont val="Verdana"/>
        <family val="2"/>
      </rPr>
      <t>ources</t>
    </r>
  </si>
  <si>
    <t>The objective of the SHARES tool is to facilitate the calculation of the share of</t>
  </si>
  <si>
    <t>energy from renewable sources according to Directive 2009/28/EC.</t>
  </si>
  <si>
    <t>Methodology details and additional information is also available:</t>
  </si>
  <si>
    <t>http://ec.europa.eu/eurostat/web/energy/data/shares</t>
  </si>
  <si>
    <t>A possible break in time series could be explained by various issues, including a late transposition of Directive 2009/28/EC. Readers are encouraged to analyse the energy sector and all national specificities before drawing any conclusions from the data presented in this file.</t>
  </si>
  <si>
    <r>
      <t xml:space="preserve">For any questions or comments with respect to data in this file,
please contact </t>
    </r>
    <r>
      <rPr>
        <b/>
        <sz val="11"/>
        <color indexed="8"/>
        <rFont val="Verdana"/>
        <family val="2"/>
      </rPr>
      <t>ESTAT-ENERGY@EC.EUROPA.EU</t>
    </r>
    <r>
      <rPr>
        <sz val="11"/>
        <color indexed="8"/>
        <rFont val="Verdana"/>
        <family val="2"/>
      </rPr>
      <t xml:space="preserve">
or Fernando Diaz Alonso (Fernando.Diaz-Alonso@ec.europa.eu)
or Marek Šturc (Marek.Sturc@ec.europa.eu).</t>
    </r>
  </si>
  <si>
    <t>Last updated:</t>
  </si>
  <si>
    <t>Electricity</t>
  </si>
  <si>
    <t>Hydro</t>
  </si>
  <si>
    <t>Wind</t>
  </si>
  <si>
    <t>Solar</t>
  </si>
  <si>
    <t>Solid biofuels</t>
  </si>
  <si>
    <t>All other renewables</t>
  </si>
  <si>
    <t>Total (RES-E numerator)</t>
  </si>
  <si>
    <t>Notes: Hydro is normalised and excluding pumping. Wind is normalised. Solar includes solar photovoltaics and solar thermal generation. All other renewables includes electricity generation from gaseous and liquid biofuels, renewable municipal waste, geothermal, and tide, wave &amp; ocean.</t>
  </si>
  <si>
    <t>Electricity generation from all sources</t>
  </si>
  <si>
    <t>Total (RES-E denominator)</t>
  </si>
  <si>
    <t>RES-E [%]</t>
  </si>
  <si>
    <t/>
  </si>
  <si>
    <t>Transport</t>
  </si>
  <si>
    <t>Ren. electricity in road transport</t>
  </si>
  <si>
    <t>Ren. electricity in rail transport</t>
  </si>
  <si>
    <t>Ren. electricity in all other transport modes</t>
  </si>
  <si>
    <t>Compliant biofuels*</t>
  </si>
  <si>
    <t>Annex IX</t>
  </si>
  <si>
    <t>û</t>
  </si>
  <si>
    <t>3(4)d first paragraph</t>
  </si>
  <si>
    <t>3(4)d third paragraph subsection (i) and (ii)</t>
  </si>
  <si>
    <t>other compliant biofuels</t>
  </si>
  <si>
    <t>Non-compliant biofuels</t>
  </si>
  <si>
    <t>Other renewable energies</t>
  </si>
  <si>
    <t>Total (RES-T numerator with multiplicators)</t>
  </si>
  <si>
    <t>* In period 2004-2010 all consumed biofuels are included in this category; as of 2011 only those compliant with Articles 17 and 18 of Directive 2009/28/EC.</t>
  </si>
  <si>
    <t>Fuel used in transport (as defined in Article 3)</t>
  </si>
  <si>
    <t>Total (RES-T denominator with multiplicators)</t>
  </si>
  <si>
    <t>Note: All calculation provisions set out in Directive 2009/28/EC are applied to the total numerator and the total denominator</t>
  </si>
  <si>
    <t>RES-T [%]</t>
  </si>
  <si>
    <t>Heating and cooling</t>
  </si>
  <si>
    <t>Final energy consumption</t>
  </si>
  <si>
    <t>Derived heat</t>
  </si>
  <si>
    <t>Heat pumps</t>
  </si>
  <si>
    <t>Total (RES-H&amp;C numerator)</t>
  </si>
  <si>
    <t>All fuel consumed for heating and cooling</t>
  </si>
  <si>
    <t>Total (RES-H&amp;C denominator)</t>
  </si>
  <si>
    <t>Note: total includes all elements of "gross final consumption of energy" other than electricity and for other pruposes than transport</t>
  </si>
  <si>
    <t>RES-H&amp;C [%]</t>
  </si>
  <si>
    <t>Article 5: Gross final consumption of energy from renewable sources</t>
  </si>
  <si>
    <t>(a) electricity</t>
  </si>
  <si>
    <t>(b) heating and cooling</t>
  </si>
  <si>
    <t>(c) transport</t>
  </si>
  <si>
    <t xml:space="preserve">(a) + (b) + (c) </t>
  </si>
  <si>
    <t>(a) + (b) + (c) adjusted with 7% limit</t>
  </si>
  <si>
    <t>Note: electricity used in transport is included in transport and thus not included in electricity</t>
  </si>
  <si>
    <t>Articles 6-11: Statistical Transfers &amp; Joint Projects</t>
  </si>
  <si>
    <t>total amount to be added</t>
  </si>
  <si>
    <t>total amount to be deduced</t>
  </si>
  <si>
    <t>Total (RES numerator)</t>
  </si>
  <si>
    <t>Article 2 (f): Gross final consumption of energy</t>
  </si>
  <si>
    <t>GFCoE</t>
  </si>
  <si>
    <t>Article 5 (6): Aviation adjustment</t>
  </si>
  <si>
    <t>Total before adjustment</t>
  </si>
  <si>
    <t>Total (RES denominator)</t>
  </si>
  <si>
    <t>RES [%]</t>
  </si>
  <si>
    <t>Indicative Trajectory</t>
  </si>
  <si>
    <t>2011-2012</t>
  </si>
  <si>
    <t>2013-2014</t>
  </si>
  <si>
    <t>2015-2016</t>
  </si>
  <si>
    <t>2017-2018</t>
  </si>
  <si>
    <t>Target</t>
  </si>
  <si>
    <t>ktoe</t>
  </si>
  <si>
    <r>
      <t>S</t>
    </r>
    <r>
      <rPr>
        <b/>
        <vertAlign val="subscript"/>
        <sz val="16"/>
        <color theme="1"/>
        <rFont val="Arial Narrow"/>
        <family val="2"/>
      </rPr>
      <t>2005</t>
    </r>
  </si>
  <si>
    <t>TJ (terajoule)</t>
  </si>
  <si>
    <t>Tcal (teracalorie)</t>
  </si>
  <si>
    <t>ktoe (thousand tonnes of oil equivalent)</t>
  </si>
  <si>
    <t>GWh (gigawatt hour)</t>
  </si>
  <si>
    <t>Mbtu (million British thermal unit)</t>
  </si>
  <si>
    <t>Lithuania</t>
  </si>
  <si>
    <t>Denmark</t>
  </si>
  <si>
    <t>France</t>
  </si>
  <si>
    <t>Ireland</t>
  </si>
  <si>
    <t>Luxembourg</t>
  </si>
  <si>
    <t>Latvia</t>
  </si>
  <si>
    <t>Poland</t>
  </si>
  <si>
    <t>Romania</t>
  </si>
  <si>
    <t>:</t>
  </si>
  <si>
    <t>North Macedonia</t>
  </si>
  <si>
    <t>Serbia</t>
  </si>
  <si>
    <t>Turkey</t>
  </si>
  <si>
    <t>Germany</t>
  </si>
  <si>
    <t>Croatia</t>
  </si>
  <si>
    <t>Czechia</t>
  </si>
  <si>
    <t>Portugal</t>
  </si>
  <si>
    <t>Norway</t>
  </si>
  <si>
    <t>Belgium</t>
  </si>
  <si>
    <t>Austria</t>
  </si>
  <si>
    <t>Slovenia</t>
  </si>
  <si>
    <t>Netherlands</t>
  </si>
  <si>
    <t>Cyprus</t>
  </si>
  <si>
    <t>United Kingdom</t>
  </si>
  <si>
    <t>Italy</t>
  </si>
  <si>
    <t>Estonia</t>
  </si>
  <si>
    <t>Sweden</t>
  </si>
  <si>
    <t>Hungary</t>
  </si>
  <si>
    <t>Bulgaria</t>
  </si>
  <si>
    <t>Malta</t>
  </si>
  <si>
    <t>Spain</t>
  </si>
  <si>
    <t>Finland</t>
  </si>
  <si>
    <t>Greece</t>
  </si>
  <si>
    <t>EU-28</t>
  </si>
  <si>
    <t>2011-2012 average</t>
  </si>
  <si>
    <t>2013-2014 average</t>
  </si>
  <si>
    <t>2015-2016 average</t>
  </si>
  <si>
    <t xml:space="preserve">
2011-2012</t>
  </si>
  <si>
    <t>indicative
2013-2014</t>
  </si>
  <si>
    <t>2020 target</t>
  </si>
  <si>
    <t>BE</t>
  </si>
  <si>
    <t>BG</t>
  </si>
  <si>
    <t>CZ</t>
  </si>
  <si>
    <t>DK</t>
  </si>
  <si>
    <t>DE</t>
  </si>
  <si>
    <t>EE</t>
  </si>
  <si>
    <t>IE</t>
  </si>
  <si>
    <t>EL</t>
  </si>
  <si>
    <t>ES</t>
  </si>
  <si>
    <t>FR</t>
  </si>
  <si>
    <t>HR</t>
  </si>
  <si>
    <t>IT</t>
  </si>
  <si>
    <t>CY</t>
  </si>
  <si>
    <t>LV</t>
  </si>
  <si>
    <t>LT</t>
  </si>
  <si>
    <t>LU</t>
  </si>
  <si>
    <t>HU</t>
  </si>
  <si>
    <t>MT</t>
  </si>
  <si>
    <t>NL</t>
  </si>
  <si>
    <t>AT</t>
  </si>
  <si>
    <t>PL</t>
  </si>
  <si>
    <t>PT</t>
  </si>
  <si>
    <t>RO</t>
  </si>
  <si>
    <t>SI</t>
  </si>
  <si>
    <t>SK</t>
  </si>
  <si>
    <t>FI</t>
  </si>
  <si>
    <t>SE</t>
  </si>
  <si>
    <t>UK</t>
  </si>
  <si>
    <t>NO</t>
  </si>
  <si>
    <t>ME</t>
  </si>
  <si>
    <t>Montenegro</t>
  </si>
  <si>
    <t>AL</t>
  </si>
  <si>
    <t>Albania</t>
  </si>
  <si>
    <t>RS</t>
  </si>
  <si>
    <t>MK</t>
  </si>
  <si>
    <t>XK</t>
  </si>
  <si>
    <t>2017-2018 average</t>
  </si>
  <si>
    <t>trajectory
2017-2018</t>
  </si>
  <si>
    <t xml:space="preserve">
2015-2016</t>
  </si>
  <si>
    <r>
      <t>S</t>
    </r>
    <r>
      <rPr>
        <b/>
        <vertAlign val="subscript"/>
        <sz val="9"/>
        <color theme="1"/>
        <rFont val="Arial"/>
        <family val="2"/>
      </rPr>
      <t xml:space="preserve">2005 </t>
    </r>
    <r>
      <rPr>
        <b/>
        <vertAlign val="superscript"/>
        <sz val="9"/>
        <color theme="1"/>
        <rFont val="Arial"/>
        <family val="2"/>
      </rPr>
      <t>(1)</t>
    </r>
  </si>
  <si>
    <r>
      <t xml:space="preserve">Kosovo </t>
    </r>
    <r>
      <rPr>
        <b/>
        <vertAlign val="superscript"/>
        <sz val="8"/>
        <color theme="1"/>
        <rFont val="Arial"/>
        <family val="2"/>
      </rPr>
      <t>(2)</t>
    </r>
  </si>
  <si>
    <t>Not available</t>
  </si>
  <si>
    <t>EU-27 (from 2020)</t>
  </si>
  <si>
    <t>EU27</t>
  </si>
  <si>
    <t>EU27 from 2020</t>
  </si>
  <si>
    <t>IS</t>
  </si>
  <si>
    <t>Iceland</t>
  </si>
  <si>
    <t>EU27_2020</t>
  </si>
  <si>
    <t>v2019.021020</t>
  </si>
  <si>
    <t>Slovakia</t>
  </si>
  <si>
    <t>Moldova</t>
  </si>
  <si>
    <t>Kosovo*</t>
  </si>
  <si>
    <t>Note: ":" means data not available</t>
  </si>
  <si>
    <r>
      <t xml:space="preserve">* </t>
    </r>
    <r>
      <rPr>
        <i/>
        <sz val="9"/>
        <color theme="1"/>
        <rFont val="Arial"/>
        <family val="2"/>
      </rPr>
      <t>This designation is without prejudice to positions on status, and is in line with UNSCR 1244/1999 and the ICJ Opinion on the Kosovo declaration of independence.</t>
    </r>
  </si>
  <si>
    <r>
      <t>(¹) S</t>
    </r>
    <r>
      <rPr>
        <vertAlign val="subscript"/>
        <sz val="9"/>
        <color theme="1"/>
        <rFont val="Arial"/>
        <family val="2"/>
      </rPr>
      <t>2005</t>
    </r>
    <r>
      <rPr>
        <sz val="9"/>
        <color theme="1"/>
        <rFont val="Arial"/>
        <family val="2"/>
      </rPr>
      <t xml:space="preserve"> is the share of energy from renewable sources in 2005, baseline used for the calculation of the indicative trajectory (in accordance with Directive 2009/28/EC on the promotion of the use of energy from renewable sources).</t>
    </r>
  </si>
  <si>
    <r>
      <t>Source:</t>
    </r>
    <r>
      <rPr>
        <sz val="9"/>
        <color theme="1"/>
        <rFont val="Arial"/>
        <family val="2"/>
      </rPr>
      <t xml:space="preserve"> Eurostat (online data code: nrg_ind_ren)</t>
    </r>
  </si>
  <si>
    <t>Data prior to 2014 are estimated</t>
  </si>
  <si>
    <t>Bosnia &amp; Herzegovina</t>
  </si>
  <si>
    <t>v2020.101121</t>
  </si>
  <si>
    <t>v2020.150921</t>
  </si>
  <si>
    <t>v2020.230921</t>
  </si>
  <si>
    <t>Ukraine</t>
  </si>
  <si>
    <t>Greece - provisional</t>
  </si>
  <si>
    <r>
      <t xml:space="preserve">Kosovo </t>
    </r>
    <r>
      <rPr>
        <b/>
        <sz val="16"/>
        <rFont val="Arial Narrow"/>
        <family val="2"/>
      </rPr>
      <t>(under UNSCR 1244/99)</t>
    </r>
  </si>
  <si>
    <t xml:space="preserve">SHARES tool version 2020 takes into account specific calculation provisions as in place in Directive 2009/28/EC, in addition to the new possibility to allocate domestically produced biomethane to the transport sector on the basis of the mass-balance system (with appropriate traceability requirements). </t>
  </si>
  <si>
    <t>Share of energy from renewable sources in transport, 2004-2020 (%) - Directive 2009/28/EC</t>
  </si>
  <si>
    <t>Overall share of energy from renewable sources, 2004-2020 (%) - Directive 2009/28/EC</t>
  </si>
  <si>
    <t>Share of energy from renewable sources in gross electricity consumption, 2004-2020 (%) - Directive 2009/28/EC</t>
  </si>
  <si>
    <t>Share of energy from renewable sources for heating and cooling, 2004-2020 (%) - Directive 2009/28/EC</t>
  </si>
  <si>
    <r>
      <t>2020</t>
    </r>
    <r>
      <rPr>
        <b/>
        <vertAlign val="superscript"/>
        <sz val="8"/>
        <color theme="1"/>
        <rFont val="Arial"/>
        <family val="2"/>
      </rPr>
      <t>2</t>
    </r>
  </si>
  <si>
    <t>(²) Some data are preliminary for 2020 (e.g. some statistical transfers are not yet concluded), this is indicated in each of the sheets for each affected country</t>
  </si>
  <si>
    <t>UA</t>
  </si>
  <si>
    <t>MD</t>
  </si>
  <si>
    <r>
      <t xml:space="preserve">SHARES 2020                             </t>
    </r>
    <r>
      <rPr>
        <b/>
        <sz val="24"/>
        <color theme="1"/>
        <rFont val="Verdana"/>
        <family val="2"/>
      </rPr>
      <t>summary results</t>
    </r>
  </si>
  <si>
    <t>Greece (provisional)</t>
  </si>
  <si>
    <t>EU-27</t>
  </si>
  <si>
    <t>1 February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</si>
</sst>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_-* #,##0.00\ _E_C_U_-;\-* #,##0.00\ _E_C_U_-;_-* &quot;-&quot;??\ _E_C_U_-;_-@_-"/>
    <numFmt numFmtId="165" formatCode="???,???.00"/>
    <numFmt numFmtId="166" formatCode="#,##0.0000"/>
    <numFmt numFmtId="167" formatCode="#,##0.0"/>
    <numFmt numFmtId="168" formatCode="0.0%"/>
    <numFmt numFmtId="169" formatCode="0.0"/>
    <numFmt numFmtId="170" formatCode="0.000%"/>
  </numFmts>
  <fonts count="51" x14ac:knownFonts="1">
    <font>
      <sz val="11"/>
      <color theme="1"/>
      <name val="Calibri"/>
      <family val="2"/>
      <scheme val="minor"/>
    </font>
    <font>
      <sz val="10"/>
      <name val="Arial"/>
      <family val="2"/>
    </font>
    <font>
      <sz val="8"/>
      <color theme="1"/>
      <name val="Verdana"/>
      <family val="2"/>
    </font>
    <font>
      <b/>
      <sz val="26"/>
      <color theme="1"/>
      <name val="Verdana"/>
      <family val="2"/>
    </font>
    <font>
      <b/>
      <sz val="24"/>
      <color theme="1"/>
      <name val="Verdana"/>
      <family val="2"/>
    </font>
    <font>
      <sz val="18"/>
      <color theme="1"/>
      <name val="Verdana"/>
      <family val="2"/>
    </font>
    <font>
      <b/>
      <sz val="18"/>
      <color indexed="8"/>
      <name val="Verdana"/>
      <family val="2"/>
    </font>
    <font>
      <sz val="18"/>
      <color indexed="8"/>
      <name val="Verdana"/>
      <family val="2"/>
    </font>
    <font>
      <b/>
      <sz val="18"/>
      <color theme="0"/>
      <name val="Verdana"/>
      <family val="2"/>
    </font>
    <font>
      <sz val="11"/>
      <color theme="1"/>
      <name val="Verdana"/>
      <family val="2"/>
    </font>
    <font>
      <u/>
      <sz val="10"/>
      <color theme="10"/>
      <name val="Arial"/>
      <family val="2"/>
    </font>
    <font>
      <u/>
      <sz val="11"/>
      <color theme="10"/>
      <name val="Verdana"/>
      <family val="2"/>
    </font>
    <font>
      <b/>
      <sz val="11"/>
      <color theme="1"/>
      <name val="Verdana"/>
      <family val="2"/>
    </font>
    <font>
      <b/>
      <sz val="11"/>
      <color indexed="8"/>
      <name val="Verdana"/>
      <family val="2"/>
    </font>
    <font>
      <sz val="11"/>
      <color indexed="8"/>
      <name val="Verdana"/>
      <family val="2"/>
    </font>
    <font>
      <sz val="9"/>
      <name val="Times New Roman"/>
      <family val="1"/>
    </font>
    <font>
      <b/>
      <sz val="9"/>
      <name val="Times New Roman"/>
      <family val="1"/>
    </font>
    <font>
      <sz val="10"/>
      <color theme="1"/>
      <name val="Arial"/>
      <family val="2"/>
    </font>
    <font>
      <b/>
      <sz val="12"/>
      <name val="Times New Roman"/>
      <family val="1"/>
    </font>
    <font>
      <sz val="9"/>
      <name val="Arial"/>
      <family val="2"/>
    </font>
    <font>
      <sz val="8"/>
      <name val="Helvetica"/>
      <family val="2"/>
    </font>
    <font>
      <b/>
      <sz val="12"/>
      <color indexed="10"/>
      <name val="Arial"/>
      <family val="2"/>
    </font>
    <font>
      <b/>
      <sz val="20"/>
      <name val="Arial Narrow"/>
      <family val="2"/>
    </font>
    <font>
      <b/>
      <sz val="16"/>
      <name val="Arial Narrow"/>
      <family val="2"/>
    </font>
    <font>
      <sz val="9"/>
      <name val="Arial Narrow"/>
      <family val="2"/>
    </font>
    <font>
      <sz val="8"/>
      <name val="Arial Narrow"/>
      <family val="2"/>
    </font>
    <font>
      <sz val="10"/>
      <color theme="1"/>
      <name val="Arial Narrow"/>
      <family val="2"/>
    </font>
    <font>
      <sz val="9"/>
      <color theme="1"/>
      <name val="Arial Narrow"/>
      <family val="2"/>
    </font>
    <font>
      <sz val="16"/>
      <color theme="1"/>
      <name val="Arial Narrow"/>
      <family val="2"/>
    </font>
    <font>
      <b/>
      <sz val="16"/>
      <color theme="1"/>
      <name val="Arial Narrow"/>
      <family val="2"/>
    </font>
    <font>
      <b/>
      <sz val="9"/>
      <color theme="1"/>
      <name val="Arial Narrow"/>
      <family val="2"/>
    </font>
    <font>
      <sz val="8"/>
      <color theme="1"/>
      <name val="Wingdings"/>
      <charset val="2"/>
    </font>
    <font>
      <b/>
      <vertAlign val="subscript"/>
      <sz val="16"/>
      <color theme="1"/>
      <name val="Arial Narrow"/>
      <family val="2"/>
    </font>
    <font>
      <b/>
      <sz val="8"/>
      <name val="Arial Narrow"/>
      <family val="2"/>
    </font>
    <font>
      <b/>
      <sz val="10"/>
      <color theme="1"/>
      <name val="Arial Narrow"/>
      <family val="2"/>
    </font>
    <font>
      <b/>
      <sz val="10"/>
      <color theme="1"/>
      <name val="Arial"/>
      <family val="2"/>
    </font>
    <font>
      <sz val="8"/>
      <color theme="1"/>
      <name val="Arial"/>
      <family val="2"/>
    </font>
    <font>
      <b/>
      <sz val="18"/>
      <color rgb="FFE1D921"/>
      <name val="Arial Narrow"/>
      <family val="2"/>
    </font>
    <font>
      <b/>
      <sz val="9"/>
      <color theme="1"/>
      <name val="Arial"/>
      <family val="2"/>
    </font>
    <font>
      <b/>
      <sz val="8"/>
      <color theme="1"/>
      <name val="Arial"/>
      <family val="2"/>
    </font>
    <font>
      <b/>
      <vertAlign val="subscript"/>
      <sz val="9"/>
      <color theme="1"/>
      <name val="Arial"/>
      <family val="2"/>
    </font>
    <font>
      <b/>
      <sz val="24"/>
      <color rgb="FFFF0000"/>
      <name val="Arial Narrow"/>
      <family val="2"/>
    </font>
    <font>
      <b/>
      <vertAlign val="superscript"/>
      <sz val="9"/>
      <color theme="1"/>
      <name val="Arial"/>
      <family val="2"/>
    </font>
    <font>
      <b/>
      <vertAlign val="superscript"/>
      <sz val="8"/>
      <color theme="1"/>
      <name val="Arial"/>
      <family val="2"/>
    </font>
    <font>
      <sz val="9"/>
      <color theme="1"/>
      <name val="Arial"/>
      <family val="2"/>
    </font>
    <font>
      <i/>
      <sz val="9"/>
      <color theme="1"/>
      <name val="Arial"/>
      <family val="2"/>
    </font>
    <font>
      <vertAlign val="subscript"/>
      <sz val="9"/>
      <color theme="1"/>
      <name val="Arial"/>
      <family val="2"/>
    </font>
    <font>
      <b/>
      <sz val="12"/>
      <color rgb="FFFF0000"/>
      <name val="Arial Narrow"/>
      <family val="2"/>
    </font>
    <font>
      <b/>
      <sz val="20"/>
      <color rgb="FFFF0000"/>
      <name val="Arial Narrow"/>
      <family val="2"/>
    </font>
    <font>
      <b/>
      <sz val="8"/>
      <color rgb="FFFF0000"/>
      <name val="Arial"/>
      <family val="2"/>
    </font>
    <font>
      <b/>
      <sz val="8"/>
      <name val="Arial"/>
      <family val="2"/>
    </font>
  </fonts>
  <fills count="10">
    <fill>
      <patternFill patternType="none"/>
    </fill>
    <fill>
      <patternFill patternType="gray125"/>
    </fill>
    <fill>
      <patternFill patternType="solid">
        <fgColor indexed="47"/>
        <bgColor indexed="64"/>
      </patternFill>
    </fill>
    <fill>
      <patternFill patternType="solid">
        <fgColor theme="0"/>
        <bgColor indexed="64"/>
      </patternFill>
    </fill>
    <fill>
      <patternFill patternType="solid">
        <fgColor rgb="FFE1D921"/>
        <bgColor indexed="64"/>
      </patternFill>
    </fill>
    <fill>
      <patternFill patternType="solid">
        <fgColor indexed="43"/>
        <bgColor indexed="64"/>
      </patternFill>
    </fill>
    <fill>
      <patternFill patternType="solid">
        <fgColor indexed="22"/>
        <bgColor indexed="64"/>
      </patternFill>
    </fill>
    <fill>
      <patternFill patternType="darkTrellis"/>
    </fill>
    <fill>
      <patternFill patternType="solid">
        <fgColor rgb="FFBBFFFD"/>
        <bgColor indexed="64"/>
      </patternFill>
    </fill>
    <fill>
      <patternFill patternType="solid">
        <fgColor rgb="FF77FFFC"/>
        <bgColor indexed="64"/>
      </patternFill>
    </fill>
  </fills>
  <borders count="49">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style="double">
        <color indexed="64"/>
      </right>
      <top/>
      <bottom/>
      <diagonal/>
    </border>
    <border>
      <left/>
      <right style="thin">
        <color indexed="64"/>
      </right>
      <top style="thin">
        <color indexed="64"/>
      </top>
      <bottom/>
      <diagonal/>
    </border>
    <border>
      <left style="thin">
        <color indexed="64"/>
      </left>
      <right/>
      <top/>
      <bottom/>
      <diagonal/>
    </border>
    <border>
      <left/>
      <right style="double">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rgb="FF000000"/>
      </bottom>
      <diagonal/>
    </border>
    <border>
      <left/>
      <right/>
      <top style="thin">
        <color rgb="FF000000"/>
      </top>
      <bottom style="thin">
        <color rgb="FF000000"/>
      </bottom>
      <diagonal/>
    </border>
    <border>
      <left style="hair">
        <color rgb="FFA6A6A6"/>
      </left>
      <right/>
      <top style="thin">
        <color rgb="FF000000"/>
      </top>
      <bottom style="thin">
        <color rgb="FF000000"/>
      </bottom>
      <diagonal/>
    </border>
    <border>
      <left/>
      <right/>
      <top/>
      <bottom style="hair">
        <color rgb="FFC0C0C0"/>
      </bottom>
      <diagonal/>
    </border>
    <border>
      <left style="hair">
        <color rgb="FFA6A6A6"/>
      </left>
      <right/>
      <top/>
      <bottom style="hair">
        <color rgb="FFC0C0C0"/>
      </bottom>
      <diagonal/>
    </border>
    <border>
      <left/>
      <right/>
      <top style="hair">
        <color rgb="FFC0C0C0"/>
      </top>
      <bottom style="hair">
        <color rgb="FFC0C0C0"/>
      </bottom>
      <diagonal/>
    </border>
    <border>
      <left style="hair">
        <color rgb="FFA6A6A6"/>
      </left>
      <right/>
      <top style="hair">
        <color rgb="FFC0C0C0"/>
      </top>
      <bottom style="hair">
        <color rgb="FFC0C0C0"/>
      </bottom>
      <diagonal/>
    </border>
    <border>
      <left style="hair">
        <color rgb="FFA6A6A6"/>
      </left>
      <right style="hair">
        <color rgb="FFA6A6A6"/>
      </right>
      <top style="hair">
        <color rgb="FFC0C0C0"/>
      </top>
      <bottom style="thin">
        <color indexed="64"/>
      </bottom>
      <diagonal/>
    </border>
    <border>
      <left style="hair">
        <color rgb="FFA6A6A6"/>
      </left>
      <right/>
      <top style="hair">
        <color rgb="FFC0C0C0"/>
      </top>
      <bottom style="thin">
        <color indexed="64"/>
      </bottom>
      <diagonal/>
    </border>
    <border>
      <left style="hair">
        <color rgb="FFA6A6A6"/>
      </left>
      <right style="hair">
        <color rgb="FFA6A6A6"/>
      </right>
      <top/>
      <bottom style="hair">
        <color rgb="FFC0C0C0"/>
      </bottom>
      <diagonal/>
    </border>
    <border>
      <left style="hair">
        <color rgb="FFA6A6A6"/>
      </left>
      <right style="hair">
        <color rgb="FFA6A6A6"/>
      </right>
      <top style="hair">
        <color rgb="FFC0C0C0"/>
      </top>
      <bottom style="hair">
        <color rgb="FFC0C0C0"/>
      </bottom>
      <diagonal/>
    </border>
    <border>
      <left style="hair">
        <color rgb="FFA6A6A6"/>
      </left>
      <right style="hair">
        <color rgb="FFA6A6A6"/>
      </right>
      <top style="hair">
        <color rgb="FFC0C0C0"/>
      </top>
      <bottom/>
      <diagonal/>
    </border>
    <border>
      <left style="hair">
        <color rgb="FFA6A6A6"/>
      </left>
      <right/>
      <top style="hair">
        <color rgb="FFC0C0C0"/>
      </top>
      <bottom/>
      <diagonal/>
    </border>
    <border>
      <left style="hair">
        <color rgb="FFA6A6A6"/>
      </left>
      <right/>
      <top/>
      <bottom style="thin">
        <color indexed="64"/>
      </bottom>
      <diagonal/>
    </border>
    <border>
      <left style="hair">
        <color rgb="FFA6A6A6"/>
      </left>
      <right/>
      <top/>
      <bottom style="thin">
        <color rgb="FF000000"/>
      </bottom>
      <diagonal/>
    </border>
    <border>
      <left style="hair">
        <color rgb="FFA6A6A6"/>
      </left>
      <right/>
      <top style="thin">
        <color indexed="64"/>
      </top>
      <bottom style="thin">
        <color indexed="64"/>
      </bottom>
      <diagonal/>
    </border>
    <border>
      <left/>
      <right/>
      <top style="hair">
        <color rgb="FFC0C0C0"/>
      </top>
      <bottom/>
      <diagonal/>
    </border>
    <border>
      <left/>
      <right style="hair">
        <color rgb="FFA6A6A6"/>
      </right>
      <top/>
      <bottom style="hair">
        <color rgb="FFC0C0C0"/>
      </bottom>
      <diagonal/>
    </border>
    <border>
      <left style="hair">
        <color rgb="FFA6A6A6"/>
      </left>
      <right style="hair">
        <color rgb="FFA6A6A6"/>
      </right>
      <top/>
      <bottom/>
      <diagonal/>
    </border>
    <border>
      <left style="hair">
        <color rgb="FFA6A6A6"/>
      </left>
      <right style="hair">
        <color rgb="FFA6A6A6"/>
      </right>
      <top style="thin">
        <color indexed="64"/>
      </top>
      <bottom style="thin">
        <color indexed="64"/>
      </bottom>
      <diagonal/>
    </border>
    <border>
      <left style="hair">
        <color rgb="FFA6A6A6"/>
      </left>
      <right/>
      <top/>
      <bottom/>
      <diagonal/>
    </border>
    <border>
      <left/>
      <right style="hair">
        <color rgb="FFC0C0C0"/>
      </right>
      <top style="hair">
        <color theme="0" tint="-0.24994659260841701"/>
      </top>
      <bottom style="thin">
        <color indexed="64"/>
      </bottom>
      <diagonal/>
    </border>
    <border>
      <left style="hair">
        <color rgb="FFA6A6A6"/>
      </left>
      <right/>
      <top style="thin">
        <color indexed="64"/>
      </top>
      <bottom style="hair">
        <color rgb="FFC0C0C0"/>
      </bottom>
      <diagonal/>
    </border>
    <border>
      <left/>
      <right style="hair">
        <color rgb="FFA6A6A6"/>
      </right>
      <top style="thin">
        <color indexed="64"/>
      </top>
      <bottom/>
      <diagonal/>
    </border>
    <border>
      <left style="hair">
        <color rgb="FFA6A6A6"/>
      </left>
      <right style="hair">
        <color rgb="FFA6A6A6"/>
      </right>
      <top style="thin">
        <color indexed="64"/>
      </top>
      <bottom/>
      <diagonal/>
    </border>
    <border>
      <left style="hair">
        <color rgb="FFA6A6A6"/>
      </left>
      <right/>
      <top style="thin">
        <color indexed="64"/>
      </top>
      <bottom/>
      <diagonal/>
    </border>
    <border>
      <left/>
      <right style="hair">
        <color rgb="FFA6A6A6"/>
      </right>
      <top/>
      <bottom style="thin">
        <color indexed="64"/>
      </bottom>
      <diagonal/>
    </border>
    <border>
      <left/>
      <right/>
      <top style="thin">
        <color indexed="64"/>
      </top>
      <bottom/>
      <diagonal/>
    </border>
    <border>
      <left style="hair">
        <color rgb="FFA6A6A6"/>
      </left>
      <right style="hair">
        <color rgb="FFA6A6A6"/>
      </right>
      <top style="thin">
        <color indexed="64"/>
      </top>
      <bottom style="hair">
        <color rgb="FFC0C0C0"/>
      </bottom>
      <diagonal/>
    </border>
    <border>
      <left/>
      <right/>
      <top style="thin">
        <color indexed="64"/>
      </top>
      <bottom style="hair">
        <color rgb="FFC0C0C0"/>
      </bottom>
      <diagonal/>
    </border>
    <border>
      <left/>
      <right style="hair">
        <color rgb="FFC0C0C0"/>
      </right>
      <top/>
      <bottom style="thin">
        <color indexed="64"/>
      </bottom>
      <diagonal/>
    </border>
    <border>
      <left style="hair">
        <color rgb="FFC0C0C0"/>
      </left>
      <right style="hair">
        <color rgb="FFA6A6A6"/>
      </right>
      <top/>
      <bottom style="thin">
        <color indexed="64"/>
      </bottom>
      <diagonal/>
    </border>
    <border>
      <left style="hair">
        <color rgb="FFA6A6A6"/>
      </left>
      <right style="hair">
        <color rgb="FFA6A6A6"/>
      </right>
      <top style="thin">
        <color indexed="64"/>
      </top>
      <bottom style="hair">
        <color theme="0" tint="-0.24994659260841701"/>
      </bottom>
      <diagonal/>
    </border>
    <border>
      <left style="hair">
        <color rgb="FFA6A6A6"/>
      </left>
      <right style="hair">
        <color rgb="FFA6A6A6"/>
      </right>
      <top/>
      <bottom style="thin">
        <color indexed="64"/>
      </bottom>
      <diagonal/>
    </border>
  </borders>
  <cellStyleXfs count="23">
    <xf numFmtId="0" fontId="0" fillId="0" borderId="0"/>
    <xf numFmtId="0" fontId="1" fillId="2" borderId="0" applyNumberFormat="0" applyFont="0" applyBorder="0" applyAlignment="0"/>
    <xf numFmtId="0" fontId="10" fillId="0" borderId="0" applyNumberFormat="0" applyFill="0" applyBorder="0" applyAlignment="0" applyProtection="0"/>
    <xf numFmtId="49" fontId="15" fillId="0" borderId="1" applyNumberFormat="0" applyFont="0" applyFill="0" applyBorder="0" applyProtection="0">
      <alignment horizontal="left" vertical="center" indent="5"/>
    </xf>
    <xf numFmtId="4" fontId="16" fillId="0" borderId="2" applyFill="0" applyBorder="0" applyProtection="0">
      <alignment horizontal="right" vertical="center"/>
    </xf>
    <xf numFmtId="164" fontId="1" fillId="0" borderId="0" applyFont="0" applyFill="0" applyBorder="0" applyAlignment="0" applyProtection="0"/>
    <xf numFmtId="43" fontId="17" fillId="0" borderId="0" applyFont="0" applyFill="0" applyBorder="0" applyAlignment="0" applyProtection="0"/>
    <xf numFmtId="0" fontId="1" fillId="5" borderId="0" applyNumberFormat="0" applyBorder="0" applyAlignment="0">
      <protection hidden="1"/>
    </xf>
    <xf numFmtId="0" fontId="18" fillId="0" borderId="0" applyNumberFormat="0" applyFill="0" applyBorder="0" applyAlignment="0" applyProtection="0"/>
    <xf numFmtId="165" fontId="19" fillId="0" borderId="0" applyNumberFormat="0" applyProtection="0">
      <alignment horizontal="center" vertical="center"/>
    </xf>
    <xf numFmtId="0" fontId="1" fillId="0" borderId="0"/>
    <xf numFmtId="0" fontId="17" fillId="0" borderId="0"/>
    <xf numFmtId="4" fontId="15" fillId="0" borderId="3" applyFill="0" applyBorder="0" applyProtection="0">
      <alignment horizontal="right" vertical="center"/>
    </xf>
    <xf numFmtId="0" fontId="15" fillId="0" borderId="3" applyNumberFormat="0" applyFill="0" applyAlignment="0" applyProtection="0"/>
    <xf numFmtId="0" fontId="20" fillId="6" borderId="0" applyNumberFormat="0" applyFont="0" applyBorder="0" applyAlignment="0" applyProtection="0"/>
    <xf numFmtId="0" fontId="1" fillId="0" borderId="0"/>
    <xf numFmtId="0" fontId="1" fillId="0" borderId="0"/>
    <xf numFmtId="166" fontId="15" fillId="7" borderId="3" applyNumberFormat="0" applyFont="0" applyBorder="0" applyAlignment="0" applyProtection="0">
      <alignment horizontal="right" vertical="center"/>
    </xf>
    <xf numFmtId="9" fontId="1" fillId="0" borderId="0" applyFont="0" applyFill="0" applyBorder="0" applyAlignment="0" applyProtection="0"/>
    <xf numFmtId="9" fontId="17" fillId="0" borderId="0" applyFont="0" applyFill="0" applyBorder="0" applyAlignment="0" applyProtection="0"/>
    <xf numFmtId="0" fontId="15" fillId="0" borderId="0"/>
    <xf numFmtId="0" fontId="21" fillId="0" borderId="4">
      <alignment horizontal="center"/>
      <protection hidden="1"/>
    </xf>
    <xf numFmtId="0" fontId="1" fillId="0" borderId="0"/>
  </cellStyleXfs>
  <cellXfs count="176">
    <xf numFmtId="0" fontId="0" fillId="0" borderId="0" xfId="0"/>
    <xf numFmtId="0" fontId="2" fillId="3" borderId="0" xfId="1" applyFont="1" applyFill="1" applyBorder="1" applyAlignment="1">
      <alignment vertical="center"/>
    </xf>
    <xf numFmtId="0" fontId="2" fillId="3" borderId="0" xfId="0" applyFont="1" applyFill="1" applyBorder="1" applyAlignment="1">
      <alignment vertical="center"/>
    </xf>
    <xf numFmtId="0" fontId="9" fillId="3" borderId="0" xfId="0" applyFont="1" applyFill="1" applyBorder="1" applyAlignment="1">
      <alignment vertical="center"/>
    </xf>
    <xf numFmtId="0" fontId="9" fillId="3" borderId="0" xfId="0" applyFont="1" applyFill="1" applyBorder="1" applyAlignment="1">
      <alignment horizontal="left" vertical="center"/>
    </xf>
    <xf numFmtId="0" fontId="12" fillId="3" borderId="0" xfId="0" applyFont="1" applyFill="1" applyBorder="1" applyAlignment="1">
      <alignment vertical="center"/>
    </xf>
    <xf numFmtId="49" fontId="9" fillId="3" borderId="0" xfId="0" applyNumberFormat="1" applyFont="1" applyFill="1" applyBorder="1" applyAlignment="1">
      <alignment vertical="center"/>
    </xf>
    <xf numFmtId="49" fontId="9" fillId="3" borderId="0" xfId="0" applyNumberFormat="1" applyFont="1" applyFill="1" applyBorder="1" applyAlignment="1">
      <alignment horizontal="right" vertical="center"/>
    </xf>
    <xf numFmtId="165" fontId="24" fillId="0" borderId="0" xfId="9" applyFont="1" applyFill="1" applyBorder="1" applyAlignment="1" applyProtection="1">
      <alignment horizontal="left" vertical="center"/>
    </xf>
    <xf numFmtId="165" fontId="25" fillId="0" borderId="9" xfId="9" applyFont="1" applyFill="1" applyBorder="1" applyAlignment="1" applyProtection="1">
      <alignment horizontal="left" vertical="center"/>
    </xf>
    <xf numFmtId="165" fontId="25" fillId="0" borderId="10" xfId="9" applyFont="1" applyFill="1" applyBorder="1" applyAlignment="1" applyProtection="1">
      <alignment vertical="center"/>
    </xf>
    <xf numFmtId="168" fontId="23" fillId="0" borderId="0" xfId="18" applyNumberFormat="1" applyFont="1" applyFill="1" applyBorder="1" applyAlignment="1" applyProtection="1">
      <alignment horizontal="right" vertical="center"/>
    </xf>
    <xf numFmtId="0" fontId="26" fillId="0" borderId="0" xfId="0" applyFont="1" applyAlignment="1" applyProtection="1">
      <alignment vertical="center"/>
    </xf>
    <xf numFmtId="0" fontId="26" fillId="0" borderId="0" xfId="0" applyFont="1" applyAlignment="1" applyProtection="1">
      <alignment vertical="center"/>
      <protection locked="0"/>
    </xf>
    <xf numFmtId="0" fontId="27" fillId="0" borderId="5" xfId="0" applyFont="1" applyBorder="1" applyAlignment="1" applyProtection="1">
      <alignment vertical="center"/>
    </xf>
    <xf numFmtId="0" fontId="27" fillId="0" borderId="0" xfId="0" applyFont="1" applyAlignment="1" applyProtection="1">
      <alignment vertical="center"/>
    </xf>
    <xf numFmtId="0" fontId="28" fillId="8" borderId="6" xfId="0" applyFont="1" applyFill="1" applyBorder="1" applyAlignment="1" applyProtection="1">
      <alignment vertical="center"/>
    </xf>
    <xf numFmtId="0" fontId="29" fillId="8" borderId="6" xfId="0" applyFont="1" applyFill="1" applyBorder="1" applyAlignment="1" applyProtection="1">
      <alignment vertical="center"/>
    </xf>
    <xf numFmtId="0" fontId="28" fillId="0" borderId="0" xfId="0" applyFont="1" applyAlignment="1" applyProtection="1">
      <alignment vertical="center"/>
    </xf>
    <xf numFmtId="0" fontId="29" fillId="0" borderId="0" xfId="0" applyFont="1" applyAlignment="1" applyProtection="1">
      <alignment vertical="center"/>
    </xf>
    <xf numFmtId="167" fontId="27" fillId="0" borderId="0" xfId="0" applyNumberFormat="1" applyFont="1" applyAlignment="1" applyProtection="1">
      <alignment vertical="center"/>
    </xf>
    <xf numFmtId="0" fontId="30" fillId="0" borderId="0" xfId="0" applyFont="1" applyAlignment="1" applyProtection="1">
      <alignment vertical="center"/>
    </xf>
    <xf numFmtId="167" fontId="30" fillId="0" borderId="0" xfId="0" applyNumberFormat="1" applyFont="1" applyAlignment="1" applyProtection="1">
      <alignment vertical="center"/>
    </xf>
    <xf numFmtId="0" fontId="29" fillId="9" borderId="7" xfId="0" applyFont="1" applyFill="1" applyBorder="1" applyAlignment="1" applyProtection="1">
      <alignment vertical="center"/>
    </xf>
    <xf numFmtId="0" fontId="28" fillId="9" borderId="7" xfId="0" applyFont="1" applyFill="1" applyBorder="1" applyAlignment="1" applyProtection="1">
      <alignment vertical="center"/>
    </xf>
    <xf numFmtId="10" fontId="23" fillId="9" borderId="7" xfId="18" applyNumberFormat="1" applyFont="1" applyFill="1" applyBorder="1" applyAlignment="1" applyProtection="1">
      <alignment horizontal="right" vertical="center"/>
    </xf>
    <xf numFmtId="167" fontId="27" fillId="0" borderId="8" xfId="0" applyNumberFormat="1" applyFont="1" applyBorder="1" applyAlignment="1" applyProtection="1">
      <alignment vertical="center"/>
    </xf>
    <xf numFmtId="165" fontId="25" fillId="0" borderId="0" xfId="9" applyFont="1" applyFill="1" applyAlignment="1" applyProtection="1">
      <alignment horizontal="left" vertical="center"/>
    </xf>
    <xf numFmtId="167" fontId="31" fillId="0" borderId="0" xfId="9" applyNumberFormat="1" applyFont="1" applyFill="1" applyBorder="1" applyAlignment="1" applyProtection="1">
      <alignment horizontal="right" vertical="center"/>
    </xf>
    <xf numFmtId="167" fontId="31" fillId="0" borderId="8" xfId="9" applyNumberFormat="1" applyFont="1" applyFill="1" applyBorder="1" applyAlignment="1" applyProtection="1">
      <alignment horizontal="right" vertical="center"/>
    </xf>
    <xf numFmtId="167" fontId="27" fillId="0" borderId="0" xfId="0" applyNumberFormat="1" applyFont="1" applyFill="1" applyAlignment="1" applyProtection="1">
      <alignment vertical="center"/>
    </xf>
    <xf numFmtId="0" fontId="27" fillId="0" borderId="0" xfId="0" applyFont="1" applyFill="1" applyAlignment="1" applyProtection="1">
      <alignment vertical="center"/>
    </xf>
    <xf numFmtId="167" fontId="30" fillId="0" borderId="8" xfId="0" applyNumberFormat="1" applyFont="1" applyBorder="1" applyAlignment="1" applyProtection="1">
      <alignment vertical="center"/>
    </xf>
    <xf numFmtId="167" fontId="28" fillId="0" borderId="0" xfId="0" applyNumberFormat="1" applyFont="1" applyAlignment="1" applyProtection="1">
      <alignment vertical="center"/>
    </xf>
    <xf numFmtId="167" fontId="30" fillId="0" borderId="0" xfId="0" applyNumberFormat="1" applyFont="1" applyFill="1" applyAlignment="1" applyProtection="1">
      <alignment vertical="center"/>
    </xf>
    <xf numFmtId="10" fontId="23" fillId="9" borderId="11" xfId="18" applyNumberFormat="1" applyFont="1" applyFill="1" applyBorder="1" applyAlignment="1" applyProtection="1">
      <alignment horizontal="right" vertical="center"/>
    </xf>
    <xf numFmtId="165" fontId="23" fillId="0" borderId="0" xfId="9" applyFont="1" applyAlignment="1" applyProtection="1">
      <alignment horizontal="left" vertical="center"/>
    </xf>
    <xf numFmtId="165" fontId="24" fillId="0" borderId="0" xfId="9" applyFont="1" applyFill="1" applyAlignment="1" applyProtection="1">
      <alignment vertical="center"/>
    </xf>
    <xf numFmtId="165" fontId="23" fillId="0" borderId="0" xfId="9" applyFont="1" applyAlignment="1" applyProtection="1">
      <alignment vertical="center"/>
    </xf>
    <xf numFmtId="165" fontId="24" fillId="0" borderId="0" xfId="9" applyFont="1" applyAlignment="1" applyProtection="1">
      <alignment vertical="center"/>
    </xf>
    <xf numFmtId="0" fontId="27" fillId="0" borderId="0" xfId="0" applyFont="1" applyBorder="1" applyAlignment="1" applyProtection="1">
      <alignment vertical="center"/>
    </xf>
    <xf numFmtId="0" fontId="27" fillId="0" borderId="12" xfId="0" applyFont="1" applyBorder="1" applyAlignment="1" applyProtection="1">
      <alignment vertical="center"/>
    </xf>
    <xf numFmtId="0" fontId="27" fillId="0" borderId="13" xfId="0" applyFont="1" applyBorder="1" applyAlignment="1" applyProtection="1">
      <alignment vertical="center"/>
    </xf>
    <xf numFmtId="0" fontId="29" fillId="8" borderId="14" xfId="0" applyFont="1" applyFill="1" applyBorder="1" applyAlignment="1" applyProtection="1">
      <alignment horizontal="center" vertical="center"/>
    </xf>
    <xf numFmtId="168" fontId="23" fillId="0" borderId="0" xfId="18" applyNumberFormat="1" applyFont="1" applyBorder="1" applyAlignment="1" applyProtection="1">
      <alignment horizontal="right" vertical="center"/>
    </xf>
    <xf numFmtId="168" fontId="23" fillId="0" borderId="14" xfId="18" applyNumberFormat="1" applyFont="1" applyBorder="1" applyAlignment="1" applyProtection="1">
      <alignment horizontal="center" vertical="center"/>
    </xf>
    <xf numFmtId="165" fontId="24" fillId="0" borderId="0" xfId="9" applyFont="1" applyAlignment="1" applyProtection="1">
      <alignment horizontal="left" vertical="center"/>
    </xf>
    <xf numFmtId="165" fontId="33" fillId="0" borderId="0" xfId="9" applyNumberFormat="1" applyFont="1" applyFill="1" applyBorder="1" applyAlignment="1" applyProtection="1">
      <alignment horizontal="left" vertical="center"/>
    </xf>
    <xf numFmtId="0" fontId="30" fillId="0" borderId="0" xfId="0" applyFont="1" applyAlignment="1" applyProtection="1">
      <alignment horizontal="center" vertical="center"/>
    </xf>
    <xf numFmtId="0" fontId="34" fillId="0" borderId="0" xfId="0" applyFont="1" applyAlignment="1" applyProtection="1">
      <alignment vertical="center"/>
    </xf>
    <xf numFmtId="167" fontId="27" fillId="0" borderId="0" xfId="0" applyNumberFormat="1" applyFont="1" applyBorder="1" applyAlignment="1" applyProtection="1">
      <alignment vertical="center"/>
    </xf>
    <xf numFmtId="0" fontId="27" fillId="0" borderId="0" xfId="0" applyFont="1" applyFill="1" applyBorder="1" applyAlignment="1" applyProtection="1">
      <alignment vertical="center"/>
    </xf>
    <xf numFmtId="0" fontId="29" fillId="0" borderId="0" xfId="0" applyFont="1" applyFill="1" applyBorder="1" applyAlignment="1" applyProtection="1">
      <alignment vertical="center"/>
    </xf>
    <xf numFmtId="0" fontId="29" fillId="0" borderId="0" xfId="0" applyFont="1" applyFill="1" applyBorder="1" applyAlignment="1" applyProtection="1">
      <alignment horizontal="center" vertical="center"/>
    </xf>
    <xf numFmtId="168" fontId="23" fillId="0" borderId="0" xfId="18" applyNumberFormat="1" applyFont="1" applyFill="1" applyBorder="1" applyAlignment="1" applyProtection="1">
      <alignment horizontal="center" vertical="center"/>
    </xf>
    <xf numFmtId="168" fontId="23" fillId="0" borderId="0" xfId="18" applyNumberFormat="1" applyFont="1" applyFill="1" applyBorder="1" applyAlignment="1" applyProtection="1">
      <alignment vertical="center"/>
    </xf>
    <xf numFmtId="167" fontId="24" fillId="0" borderId="0" xfId="9" applyNumberFormat="1" applyFont="1" applyAlignment="1" applyProtection="1">
      <alignment horizontal="right" vertical="center"/>
    </xf>
    <xf numFmtId="0" fontId="35" fillId="3" borderId="0" xfId="10" applyFont="1" applyFill="1" applyBorder="1" applyAlignment="1">
      <alignment horizontal="left" vertical="center"/>
    </xf>
    <xf numFmtId="0" fontId="36" fillId="3" borderId="0" xfId="10" applyFont="1" applyFill="1" applyBorder="1" applyAlignment="1">
      <alignment vertical="center"/>
    </xf>
    <xf numFmtId="0" fontId="37" fillId="3" borderId="15" xfId="11" applyFont="1" applyFill="1" applyBorder="1" applyAlignment="1"/>
    <xf numFmtId="0" fontId="36" fillId="3" borderId="0" xfId="10" applyFont="1" applyFill="1" applyBorder="1" applyAlignment="1">
      <alignment horizontal="right" vertical="center"/>
    </xf>
    <xf numFmtId="0" fontId="36" fillId="3" borderId="0" xfId="10" applyFont="1" applyFill="1" applyBorder="1" applyAlignment="1">
      <alignment horizontal="center" vertical="center"/>
    </xf>
    <xf numFmtId="168" fontId="36" fillId="3" borderId="0" xfId="19" applyNumberFormat="1" applyFont="1" applyFill="1" applyBorder="1" applyAlignment="1">
      <alignment vertical="center"/>
    </xf>
    <xf numFmtId="0" fontId="17" fillId="3" borderId="0" xfId="11" applyFont="1" applyFill="1" applyBorder="1" applyAlignment="1">
      <alignment vertical="center"/>
    </xf>
    <xf numFmtId="0" fontId="38" fillId="8" borderId="16" xfId="10" applyFont="1" applyFill="1" applyBorder="1" applyAlignment="1">
      <alignment horizontal="center" vertical="center"/>
    </xf>
    <xf numFmtId="0" fontId="39" fillId="8" borderId="17" xfId="22" applyFont="1" applyFill="1" applyBorder="1" applyAlignment="1" applyProtection="1">
      <alignment horizontal="center" vertical="center" wrapText="1"/>
    </xf>
    <xf numFmtId="0" fontId="39" fillId="9" borderId="16" xfId="10" applyFont="1" applyFill="1" applyBorder="1" applyAlignment="1">
      <alignment horizontal="center" vertical="center"/>
    </xf>
    <xf numFmtId="0" fontId="39" fillId="9" borderId="17" xfId="10" applyFont="1" applyFill="1" applyBorder="1" applyAlignment="1">
      <alignment horizontal="left" vertical="center"/>
    </xf>
    <xf numFmtId="168" fontId="36" fillId="9" borderId="17" xfId="19" applyNumberFormat="1" applyFont="1" applyFill="1" applyBorder="1" applyAlignment="1">
      <alignment horizontal="right" vertical="center"/>
    </xf>
    <xf numFmtId="0" fontId="39" fillId="3" borderId="18" xfId="10" applyFont="1" applyFill="1" applyBorder="1" applyAlignment="1">
      <alignment horizontal="center" vertical="center"/>
    </xf>
    <xf numFmtId="0" fontId="39" fillId="3" borderId="19" xfId="10" applyFont="1" applyFill="1" applyBorder="1" applyAlignment="1">
      <alignment horizontal="left" vertical="center"/>
    </xf>
    <xf numFmtId="168" fontId="36" fillId="3" borderId="19" xfId="19" applyNumberFormat="1" applyFont="1" applyFill="1" applyBorder="1" applyAlignment="1">
      <alignment horizontal="right" vertical="center"/>
    </xf>
    <xf numFmtId="0" fontId="39" fillId="3" borderId="20" xfId="10" applyFont="1" applyFill="1" applyBorder="1" applyAlignment="1">
      <alignment horizontal="center" vertical="center"/>
    </xf>
    <xf numFmtId="0" fontId="39" fillId="3" borderId="21" xfId="10" applyFont="1" applyFill="1" applyBorder="1" applyAlignment="1">
      <alignment horizontal="left" vertical="center"/>
    </xf>
    <xf numFmtId="168" fontId="36" fillId="3" borderId="21" xfId="19" applyNumberFormat="1" applyFont="1" applyFill="1" applyBorder="1" applyAlignment="1">
      <alignment horizontal="right" vertical="center"/>
    </xf>
    <xf numFmtId="168" fontId="36" fillId="3" borderId="23" xfId="19" applyNumberFormat="1" applyFont="1" applyFill="1" applyBorder="1" applyAlignment="1">
      <alignment horizontal="right" vertical="center"/>
    </xf>
    <xf numFmtId="168" fontId="36" fillId="3" borderId="24" xfId="19" applyNumberFormat="1" applyFont="1" applyFill="1" applyBorder="1" applyAlignment="1">
      <alignment horizontal="right" vertical="center"/>
    </xf>
    <xf numFmtId="168" fontId="36" fillId="3" borderId="25" xfId="19" applyNumberFormat="1" applyFont="1" applyFill="1" applyBorder="1" applyAlignment="1">
      <alignment horizontal="right" vertical="center"/>
    </xf>
    <xf numFmtId="0" fontId="39" fillId="3" borderId="21" xfId="10" applyFont="1" applyFill="1" applyBorder="1" applyAlignment="1">
      <alignment horizontal="left" vertical="center" wrapText="1"/>
    </xf>
    <xf numFmtId="168" fontId="36" fillId="3" borderId="26" xfId="19" applyNumberFormat="1" applyFont="1" applyFill="1" applyBorder="1" applyAlignment="1">
      <alignment horizontal="right" vertical="center"/>
    </xf>
    <xf numFmtId="168" fontId="36" fillId="3" borderId="27" xfId="19" applyNumberFormat="1" applyFont="1" applyFill="1" applyBorder="1" applyAlignment="1">
      <alignment horizontal="right" vertical="center"/>
    </xf>
    <xf numFmtId="0" fontId="39" fillId="3" borderId="5" xfId="10" applyFont="1" applyFill="1" applyBorder="1" applyAlignment="1">
      <alignment horizontal="center" vertical="center"/>
    </xf>
    <xf numFmtId="0" fontId="39" fillId="3" borderId="28" xfId="10" applyFont="1" applyFill="1" applyBorder="1" applyAlignment="1">
      <alignment horizontal="left" vertical="center" wrapText="1"/>
    </xf>
    <xf numFmtId="168" fontId="36" fillId="3" borderId="22" xfId="19" applyNumberFormat="1" applyFont="1" applyFill="1" applyBorder="1" applyAlignment="1">
      <alignment horizontal="right" vertical="center"/>
    </xf>
    <xf numFmtId="0" fontId="17" fillId="3" borderId="0" xfId="11" applyFill="1"/>
    <xf numFmtId="0" fontId="35" fillId="0" borderId="0" xfId="10" applyFont="1" applyFill="1" applyBorder="1" applyAlignment="1">
      <alignment horizontal="left" vertical="center"/>
    </xf>
    <xf numFmtId="0" fontId="38" fillId="8" borderId="16" xfId="22" applyFont="1" applyFill="1" applyBorder="1" applyAlignment="1" applyProtection="1">
      <alignment horizontal="center" vertical="center" wrapText="1"/>
    </xf>
    <xf numFmtId="0" fontId="38" fillId="8" borderId="17" xfId="22" applyFont="1" applyFill="1" applyBorder="1" applyAlignment="1" applyProtection="1">
      <alignment horizontal="center" vertical="center" wrapText="1"/>
    </xf>
    <xf numFmtId="168" fontId="36" fillId="9" borderId="29" xfId="19" applyNumberFormat="1" applyFont="1" applyFill="1" applyBorder="1" applyAlignment="1">
      <alignment horizontal="right" vertical="center"/>
    </xf>
    <xf numFmtId="0" fontId="39" fillId="3" borderId="31" xfId="10" applyFont="1" applyFill="1" applyBorder="1" applyAlignment="1">
      <alignment horizontal="center" vertical="center"/>
    </xf>
    <xf numFmtId="0" fontId="39" fillId="3" borderId="32" xfId="10" applyFont="1" applyFill="1" applyBorder="1" applyAlignment="1">
      <alignment horizontal="center" vertical="center"/>
    </xf>
    <xf numFmtId="168" fontId="36" fillId="3" borderId="33" xfId="19" applyNumberFormat="1" applyFont="1" applyFill="1" applyBorder="1" applyAlignment="1">
      <alignment horizontal="right" vertical="center"/>
    </xf>
    <xf numFmtId="0" fontId="41" fillId="0" borderId="0" xfId="0" applyFont="1" applyAlignment="1" applyProtection="1">
      <alignment horizontal="center" vertical="center"/>
    </xf>
    <xf numFmtId="0" fontId="36" fillId="3" borderId="0" xfId="11" applyFont="1" applyFill="1" applyAlignment="1">
      <alignment vertical="center"/>
    </xf>
    <xf numFmtId="168" fontId="36" fillId="3" borderId="0" xfId="19" applyNumberFormat="1" applyFont="1" applyFill="1" applyBorder="1" applyAlignment="1">
      <alignment horizontal="right" vertical="center"/>
    </xf>
    <xf numFmtId="0" fontId="39" fillId="3" borderId="27" xfId="10" applyFont="1" applyFill="1" applyBorder="1" applyAlignment="1">
      <alignment horizontal="left" vertical="center"/>
    </xf>
    <xf numFmtId="0" fontId="39" fillId="3" borderId="34" xfId="10" applyFont="1" applyFill="1" applyBorder="1" applyAlignment="1">
      <alignment horizontal="left" vertical="center"/>
    </xf>
    <xf numFmtId="0" fontId="39" fillId="3" borderId="35" xfId="10" applyFont="1" applyFill="1" applyBorder="1" applyAlignment="1">
      <alignment horizontal="left" vertical="center"/>
    </xf>
    <xf numFmtId="0" fontId="39" fillId="3" borderId="36" xfId="10" applyFont="1" applyFill="1" applyBorder="1" applyAlignment="1">
      <alignment horizontal="left"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9" fontId="36" fillId="9" borderId="17" xfId="19" applyNumberFormat="1" applyFont="1" applyFill="1" applyBorder="1" applyAlignment="1">
      <alignment horizontal="right" vertical="center"/>
    </xf>
    <xf numFmtId="169" fontId="36" fillId="3" borderId="19" xfId="19" applyNumberFormat="1" applyFont="1" applyFill="1" applyBorder="1" applyAlignment="1">
      <alignment horizontal="right" vertical="center"/>
    </xf>
    <xf numFmtId="169" fontId="36" fillId="3" borderId="23" xfId="19" applyNumberFormat="1" applyFont="1" applyFill="1" applyBorder="1" applyAlignment="1">
      <alignment horizontal="right" vertical="center"/>
    </xf>
    <xf numFmtId="169" fontId="36" fillId="3" borderId="35" xfId="19" applyNumberFormat="1" applyFont="1" applyFill="1" applyBorder="1" applyAlignment="1">
      <alignment horizontal="right" vertical="center"/>
    </xf>
    <xf numFmtId="169" fontId="36" fillId="3" borderId="30" xfId="19" applyNumberFormat="1" applyFont="1" applyFill="1" applyBorder="1" applyAlignment="1">
      <alignment horizontal="right" vertical="center"/>
    </xf>
    <xf numFmtId="169" fontId="36" fillId="3" borderId="37" xfId="19" applyNumberFormat="1" applyFont="1" applyFill="1" applyBorder="1" applyAlignment="1">
      <alignment horizontal="right" vertical="center"/>
    </xf>
    <xf numFmtId="169" fontId="36" fillId="3" borderId="0" xfId="19" applyNumberFormat="1" applyFont="1" applyFill="1" applyBorder="1" applyAlignment="1">
      <alignment horizontal="right" vertical="center"/>
    </xf>
    <xf numFmtId="0" fontId="39" fillId="3" borderId="0" xfId="22" applyFont="1" applyFill="1" applyBorder="1" applyAlignment="1" applyProtection="1">
      <alignment horizontal="center" vertical="center" wrapText="1"/>
    </xf>
    <xf numFmtId="0" fontId="44" fillId="3" borderId="0" xfId="11" applyFont="1" applyFill="1" applyAlignment="1">
      <alignment horizontal="left"/>
    </xf>
    <xf numFmtId="0" fontId="45" fillId="3" borderId="0" xfId="11" applyFont="1" applyFill="1" applyAlignment="1"/>
    <xf numFmtId="0" fontId="39" fillId="3" borderId="0" xfId="10" applyFont="1" applyFill="1" applyBorder="1" applyAlignment="1">
      <alignment horizontal="left" vertical="center" wrapText="1"/>
    </xf>
    <xf numFmtId="170" fontId="26" fillId="0" borderId="0" xfId="0" applyNumberFormat="1" applyFont="1" applyAlignment="1" applyProtection="1">
      <alignment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49" fontId="39" fillId="8" borderId="17" xfId="22" applyNumberFormat="1" applyFont="1" applyFill="1" applyBorder="1" applyAlignment="1" applyProtection="1">
      <alignment horizontal="center" vertical="center" wrapText="1"/>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70" fontId="23" fillId="9" borderId="7" xfId="18" applyNumberFormat="1" applyFont="1" applyFill="1" applyBorder="1" applyAlignment="1" applyProtection="1">
      <alignment horizontal="right" vertical="center"/>
    </xf>
    <xf numFmtId="167" fontId="26" fillId="0" borderId="0" xfId="0" applyNumberFormat="1" applyFont="1" applyAlignment="1" applyProtection="1">
      <alignment vertical="center"/>
    </xf>
    <xf numFmtId="0" fontId="49" fillId="3" borderId="21" xfId="10" applyFont="1" applyFill="1" applyBorder="1" applyAlignment="1">
      <alignment horizontal="left"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0" fontId="50" fillId="3" borderId="21" xfId="10" applyFont="1" applyFill="1" applyBorder="1" applyAlignment="1">
      <alignment horizontal="left" vertical="center"/>
    </xf>
    <xf numFmtId="0" fontId="39" fillId="3" borderId="38" xfId="10" applyFont="1" applyFill="1" applyBorder="1" applyAlignment="1">
      <alignment horizontal="center" vertical="center"/>
    </xf>
    <xf numFmtId="0" fontId="39" fillId="3" borderId="39" xfId="10" applyFont="1" applyFill="1" applyBorder="1" applyAlignment="1">
      <alignment horizontal="left" vertical="center"/>
    </xf>
    <xf numFmtId="168" fontId="36" fillId="3" borderId="40" xfId="19" applyNumberFormat="1" applyFont="1" applyFill="1" applyBorder="1" applyAlignment="1">
      <alignment horizontal="right" vertical="center"/>
    </xf>
    <xf numFmtId="0" fontId="39" fillId="3" borderId="41" xfId="10" applyFont="1" applyFill="1" applyBorder="1" applyAlignment="1">
      <alignment horizontal="center" vertical="center"/>
    </xf>
    <xf numFmtId="0" fontId="39" fillId="3" borderId="28" xfId="10" applyFont="1" applyFill="1" applyBorder="1" applyAlignment="1">
      <alignment horizontal="left" vertical="center"/>
    </xf>
    <xf numFmtId="168" fontId="36" fillId="3" borderId="28" xfId="19" applyNumberFormat="1" applyFont="1" applyFill="1" applyBorder="1" applyAlignment="1">
      <alignment horizontal="right" vertical="center"/>
    </xf>
    <xf numFmtId="0" fontId="39" fillId="3" borderId="42" xfId="10" applyFont="1" applyFill="1" applyBorder="1" applyAlignment="1">
      <alignment horizontal="center" vertical="center"/>
    </xf>
    <xf numFmtId="0" fontId="39" fillId="3" borderId="42" xfId="10" applyFont="1" applyFill="1" applyBorder="1" applyAlignment="1">
      <alignment horizontal="left" vertical="center"/>
    </xf>
    <xf numFmtId="168" fontId="36" fillId="3" borderId="43" xfId="19" applyNumberFormat="1" applyFont="1" applyFill="1" applyBorder="1" applyAlignment="1">
      <alignment horizontal="right" vertical="center"/>
    </xf>
    <xf numFmtId="0" fontId="39" fillId="3" borderId="40" xfId="10" applyFont="1" applyFill="1" applyBorder="1" applyAlignment="1">
      <alignment horizontal="left" vertical="center"/>
    </xf>
    <xf numFmtId="168" fontId="36" fillId="3" borderId="37" xfId="19" applyNumberFormat="1" applyFont="1" applyFill="1" applyBorder="1" applyAlignment="1">
      <alignment horizontal="right" vertical="center"/>
    </xf>
    <xf numFmtId="0" fontId="39" fillId="3" borderId="44" xfId="10" applyFont="1" applyFill="1" applyBorder="1" applyAlignment="1">
      <alignment horizontal="center" vertical="center"/>
    </xf>
    <xf numFmtId="0" fontId="39" fillId="3" borderId="37" xfId="10" applyFont="1" applyFill="1" applyBorder="1" applyAlignment="1">
      <alignment horizontal="left" vertical="center"/>
    </xf>
    <xf numFmtId="0" fontId="39" fillId="3" borderId="45" xfId="10" applyFont="1" applyFill="1" applyBorder="1" applyAlignment="1">
      <alignment horizontal="left" vertical="center"/>
    </xf>
    <xf numFmtId="168" fontId="36" fillId="3" borderId="46" xfId="19" applyNumberFormat="1" applyFont="1" applyFill="1" applyBorder="1" applyAlignment="1">
      <alignment horizontal="right" vertical="center"/>
    </xf>
    <xf numFmtId="0" fontId="39" fillId="3" borderId="22" xfId="10" applyFont="1" applyFill="1" applyBorder="1" applyAlignment="1">
      <alignment horizontal="left" vertical="center"/>
    </xf>
    <xf numFmtId="169" fontId="36" fillId="3" borderId="40" xfId="19" applyNumberFormat="1" applyFont="1" applyFill="1" applyBorder="1" applyAlignment="1">
      <alignment horizontal="right" vertical="center"/>
    </xf>
    <xf numFmtId="0" fontId="39" fillId="3" borderId="47" xfId="10" applyFont="1" applyFill="1" applyBorder="1" applyAlignment="1">
      <alignment horizontal="left" vertical="center"/>
    </xf>
    <xf numFmtId="0" fontId="39" fillId="3" borderId="24" xfId="10" applyFont="1" applyFill="1" applyBorder="1" applyAlignment="1">
      <alignment horizontal="left" vertical="center"/>
    </xf>
    <xf numFmtId="0" fontId="39" fillId="3" borderId="48" xfId="10" applyFont="1" applyFill="1" applyBorder="1" applyAlignment="1">
      <alignment horizontal="left" vertical="center"/>
    </xf>
    <xf numFmtId="0" fontId="39" fillId="3" borderId="43" xfId="10" applyFont="1" applyFill="1" applyBorder="1" applyAlignment="1">
      <alignment horizontal="left" vertical="center"/>
    </xf>
    <xf numFmtId="169" fontId="36" fillId="3" borderId="28" xfId="19" applyNumberFormat="1" applyFont="1" applyFill="1" applyBorder="1" applyAlignment="1">
      <alignment horizontal="right" vertical="center"/>
    </xf>
    <xf numFmtId="1" fontId="36" fillId="9" borderId="17" xfId="19" applyNumberFormat="1" applyFont="1" applyFill="1" applyBorder="1" applyAlignment="1">
      <alignment horizontal="right" vertical="center"/>
    </xf>
    <xf numFmtId="1" fontId="36" fillId="3" borderId="19" xfId="19" applyNumberFormat="1" applyFont="1" applyFill="1" applyBorder="1" applyAlignment="1">
      <alignment horizontal="right" vertical="center"/>
    </xf>
    <xf numFmtId="1" fontId="36" fillId="3" borderId="35" xfId="19" applyNumberFormat="1" applyFont="1" applyFill="1" applyBorder="1" applyAlignment="1">
      <alignment horizontal="right"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0" fontId="9" fillId="3"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5" fillId="3" borderId="0" xfId="0" applyFont="1" applyFill="1" applyBorder="1" applyAlignment="1">
      <alignment horizontal="center" vertical="center"/>
    </xf>
    <xf numFmtId="0" fontId="8" fillId="3" borderId="0" xfId="1" applyFont="1" applyFill="1" applyBorder="1" applyAlignment="1">
      <alignment horizontal="center" vertical="center"/>
    </xf>
    <xf numFmtId="0" fontId="11" fillId="3" borderId="0" xfId="2" applyFont="1" applyFill="1" applyBorder="1" applyAlignment="1">
      <alignment horizontal="center" vertical="center"/>
    </xf>
    <xf numFmtId="0" fontId="9" fillId="3" borderId="0" xfId="0" applyFont="1" applyFill="1" applyBorder="1" applyAlignment="1">
      <alignment horizontal="center" vertical="center"/>
    </xf>
    <xf numFmtId="0" fontId="9" fillId="4" borderId="0" xfId="0" applyFont="1" applyFill="1" applyBorder="1" applyAlignment="1">
      <alignment horizontal="left" vertical="center" wrapText="1"/>
    </xf>
    <xf numFmtId="0" fontId="9" fillId="3" borderId="0" xfId="0" applyFont="1" applyFill="1" applyBorder="1" applyAlignment="1">
      <alignment horizontal="left" vertical="center" wrapText="1"/>
    </xf>
    <xf numFmtId="165" fontId="22" fillId="0" borderId="0" xfId="9" applyNumberFormat="1" applyFont="1" applyFill="1" applyBorder="1" applyAlignment="1" applyProtection="1">
      <alignment horizontal="center"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5" fontId="48" fillId="0" borderId="0" xfId="9" applyNumberFormat="1" applyFont="1" applyFill="1" applyBorder="1" applyAlignment="1" applyProtection="1">
      <alignment horizontal="center" vertical="center"/>
    </xf>
    <xf numFmtId="0" fontId="47" fillId="0" borderId="0" xfId="0" applyFont="1" applyAlignment="1" applyProtection="1">
      <alignment horizontal="center" vertical="center"/>
    </xf>
  </cellXfs>
  <cellStyles count="23">
    <cellStyle name="5x indented GHG Textfiels" xfId="3"/>
    <cellStyle name="Bold GHG Numbers (0.00)" xfId="4"/>
    <cellStyle name="Comma 2" xfId="5"/>
    <cellStyle name="Comma 3" xfId="6"/>
    <cellStyle name="Cover" xfId="7"/>
    <cellStyle name="Headline" xfId="8"/>
    <cellStyle name="Hyperlink" xfId="2" builtinId="8"/>
    <cellStyle name="Menu" xfId="1"/>
    <cellStyle name="Normal" xfId="0" builtinId="0"/>
    <cellStyle name="Normal 2" xfId="9"/>
    <cellStyle name="Normal 2 2" xfId="10"/>
    <cellStyle name="Normal 3" xfId="11"/>
    <cellStyle name="Normal GHG Numbers (0.00)" xfId="12"/>
    <cellStyle name="Normal GHG whole table" xfId="13"/>
    <cellStyle name="Normal GHG-Shade" xfId="14"/>
    <cellStyle name="Normal_RE targets on Final FX" xfId="22"/>
    <cellStyle name="Normale 2 2" xfId="15"/>
    <cellStyle name="Normale 3" xfId="16"/>
    <cellStyle name="Pattern" xfId="17"/>
    <cellStyle name="Percent 2" xfId="18"/>
    <cellStyle name="Percent 3" xfId="19"/>
    <cellStyle name="Standard_FI00EU01" xfId="20"/>
    <cellStyle name="Year" xfId="2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111126</xdr:colOff>
      <xdr:row>0</xdr:row>
      <xdr:rowOff>19050</xdr:rowOff>
    </xdr:from>
    <xdr:to>
      <xdr:col>9</xdr:col>
      <xdr:colOff>25400</xdr:colOff>
      <xdr:row>1</xdr:row>
      <xdr:rowOff>114300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7125" r="303" b="26902"/>
        <a:stretch/>
      </xdr:blipFill>
      <xdr:spPr>
        <a:xfrm>
          <a:off x="111126" y="19050"/>
          <a:ext cx="6581774" cy="9525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182722</xdr:colOff>
      <xdr:row>1</xdr:row>
      <xdr:rowOff>58807</xdr:rowOff>
    </xdr:from>
    <xdr:to>
      <xdr:col>19</xdr:col>
      <xdr:colOff>18732</xdr:colOff>
      <xdr:row>3</xdr:row>
      <xdr:rowOff>39756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65322" y="220732"/>
          <a:ext cx="2122010" cy="30479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twoCellAnchor editAs="oneCell">
    <xdr:from>
      <xdr:col>16</xdr:col>
      <xdr:colOff>163672</xdr:colOff>
      <xdr:row>1</xdr:row>
      <xdr:rowOff>135007</xdr:rowOff>
    </xdr:from>
    <xdr:to>
      <xdr:col>18</xdr:col>
      <xdr:colOff>761682</xdr:colOff>
      <xdr:row>3</xdr:row>
      <xdr:rowOff>115956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16</xdr:col>
      <xdr:colOff>163672</xdr:colOff>
      <xdr:row>1</xdr:row>
      <xdr:rowOff>11183</xdr:rowOff>
    </xdr:from>
    <xdr:to>
      <xdr:col>18</xdr:col>
      <xdr:colOff>304482</xdr:colOff>
      <xdr:row>2</xdr:row>
      <xdr:rowOff>123826</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173108"/>
          <a:ext cx="1664810" cy="27456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16</xdr:col>
      <xdr:colOff>163672</xdr:colOff>
      <xdr:row>0</xdr:row>
      <xdr:rowOff>144533</xdr:rowOff>
    </xdr:from>
    <xdr:to>
      <xdr:col>18</xdr:col>
      <xdr:colOff>304482</xdr:colOff>
      <xdr:row>2</xdr:row>
      <xdr:rowOff>114301</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144533"/>
          <a:ext cx="1664810" cy="29361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15</xdr:col>
      <xdr:colOff>409575</xdr:colOff>
      <xdr:row>1</xdr:row>
      <xdr:rowOff>142875</xdr:rowOff>
    </xdr:from>
    <xdr:to>
      <xdr:col>17</xdr:col>
      <xdr:colOff>759935</xdr:colOff>
      <xdr:row>3</xdr:row>
      <xdr:rowOff>112643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30175" y="304800"/>
          <a:ext cx="1874360" cy="29361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16</xdr:col>
      <xdr:colOff>144622</xdr:colOff>
      <xdr:row>1</xdr:row>
      <xdr:rowOff>49282</xdr:rowOff>
    </xdr:from>
    <xdr:to>
      <xdr:col>18</xdr:col>
      <xdr:colOff>742632</xdr:colOff>
      <xdr:row>3</xdr:row>
      <xdr:rowOff>30231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27222" y="211207"/>
          <a:ext cx="2122010" cy="30479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3" name="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0322" y="293757"/>
          <a:ext cx="2198210" cy="30479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93972" y="293757"/>
          <a:ext cx="2198210" cy="3047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685800</xdr:colOff>
      <xdr:row>0</xdr:row>
      <xdr:rowOff>114300</xdr:rowOff>
    </xdr:from>
    <xdr:to>
      <xdr:col>18</xdr:col>
      <xdr:colOff>259085</xdr:colOff>
      <xdr:row>4</xdr:row>
      <xdr:rowOff>14861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53925" y="114300"/>
          <a:ext cx="2621285" cy="86258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16</xdr:col>
      <xdr:colOff>163672</xdr:colOff>
      <xdr:row>0</xdr:row>
      <xdr:rowOff>144532</xdr:rowOff>
    </xdr:from>
    <xdr:to>
      <xdr:col>18</xdr:col>
      <xdr:colOff>761682</xdr:colOff>
      <xdr:row>2</xdr:row>
      <xdr:rowOff>125481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6672" y="144532"/>
          <a:ext cx="2198210" cy="29844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16</xdr:col>
      <xdr:colOff>170022</xdr:colOff>
      <xdr:row>1</xdr:row>
      <xdr:rowOff>33407</xdr:rowOff>
    </xdr:from>
    <xdr:to>
      <xdr:col>19</xdr:col>
      <xdr:colOff>8931</xdr:colOff>
      <xdr:row>3</xdr:row>
      <xdr:rowOff>14356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6672" y="192157"/>
          <a:ext cx="2239209" cy="30479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3" name="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0322" y="293757"/>
          <a:ext cx="2198210" cy="304799"/>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16</xdr:col>
      <xdr:colOff>163672</xdr:colOff>
      <xdr:row>1</xdr:row>
      <xdr:rowOff>58807</xdr:rowOff>
    </xdr:from>
    <xdr:to>
      <xdr:col>18</xdr:col>
      <xdr:colOff>761682</xdr:colOff>
      <xdr:row>3</xdr:row>
      <xdr:rowOff>39756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20732"/>
          <a:ext cx="2122010" cy="304799"/>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16</xdr:col>
      <xdr:colOff>135097</xdr:colOff>
      <xdr:row>0</xdr:row>
      <xdr:rowOff>152401</xdr:rowOff>
    </xdr:from>
    <xdr:to>
      <xdr:col>18</xdr:col>
      <xdr:colOff>275907</xdr:colOff>
      <xdr:row>2</xdr:row>
      <xdr:rowOff>95251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17697" y="152401"/>
          <a:ext cx="1664810" cy="2667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16</xdr:col>
      <xdr:colOff>135097</xdr:colOff>
      <xdr:row>0</xdr:row>
      <xdr:rowOff>154057</xdr:rowOff>
    </xdr:from>
    <xdr:to>
      <xdr:col>18</xdr:col>
      <xdr:colOff>733107</xdr:colOff>
      <xdr:row>2</xdr:row>
      <xdr:rowOff>135006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17697" y="154057"/>
          <a:ext cx="2122010" cy="3047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16</xdr:col>
      <xdr:colOff>163672</xdr:colOff>
      <xdr:row>1</xdr:row>
      <xdr:rowOff>20707</xdr:rowOff>
    </xdr:from>
    <xdr:to>
      <xdr:col>18</xdr:col>
      <xdr:colOff>761682</xdr:colOff>
      <xdr:row>3</xdr:row>
      <xdr:rowOff>1656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182632"/>
          <a:ext cx="2122010" cy="30479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16</xdr:col>
      <xdr:colOff>154147</xdr:colOff>
      <xdr:row>1</xdr:row>
      <xdr:rowOff>49282</xdr:rowOff>
    </xdr:from>
    <xdr:to>
      <xdr:col>18</xdr:col>
      <xdr:colOff>752157</xdr:colOff>
      <xdr:row>3</xdr:row>
      <xdr:rowOff>30231</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6747" y="211207"/>
          <a:ext cx="2122010" cy="3047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704850</xdr:colOff>
      <xdr:row>0</xdr:row>
      <xdr:rowOff>0</xdr:rowOff>
    </xdr:from>
    <xdr:to>
      <xdr:col>18</xdr:col>
      <xdr:colOff>278135</xdr:colOff>
      <xdr:row>3</xdr:row>
      <xdr:rowOff>91061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72975" y="0"/>
          <a:ext cx="2621285" cy="86258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16</xdr:col>
      <xdr:colOff>144622</xdr:colOff>
      <xdr:row>1</xdr:row>
      <xdr:rowOff>20707</xdr:rowOff>
    </xdr:from>
    <xdr:to>
      <xdr:col>18</xdr:col>
      <xdr:colOff>742632</xdr:colOff>
      <xdr:row>3</xdr:row>
      <xdr:rowOff>1656</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6747" y="182632"/>
          <a:ext cx="2122010" cy="304799"/>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16</xdr:col>
      <xdr:colOff>144622</xdr:colOff>
      <xdr:row>1</xdr:row>
      <xdr:rowOff>49282</xdr:rowOff>
    </xdr:from>
    <xdr:to>
      <xdr:col>18</xdr:col>
      <xdr:colOff>742632</xdr:colOff>
      <xdr:row>3</xdr:row>
      <xdr:rowOff>30231</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27222" y="211207"/>
          <a:ext cx="2122010" cy="304799"/>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twoCellAnchor editAs="oneCell">
    <xdr:from>
      <xdr:col>16</xdr:col>
      <xdr:colOff>163672</xdr:colOff>
      <xdr:row>1</xdr:row>
      <xdr:rowOff>135007</xdr:rowOff>
    </xdr:from>
    <xdr:to>
      <xdr:col>18</xdr:col>
      <xdr:colOff>761682</xdr:colOff>
      <xdr:row>3</xdr:row>
      <xdr:rowOff>115956</xdr:rowOff>
    </xdr:to>
    <xdr:pic>
      <xdr:nvPicPr>
        <xdr:cNvPr id="3" name="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16</xdr:col>
      <xdr:colOff>125572</xdr:colOff>
      <xdr:row>1</xdr:row>
      <xdr:rowOff>11182</xdr:rowOff>
    </xdr:from>
    <xdr:to>
      <xdr:col>18</xdr:col>
      <xdr:colOff>723582</xdr:colOff>
      <xdr:row>2</xdr:row>
      <xdr:rowOff>154056</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8172" y="173107"/>
          <a:ext cx="2122010" cy="304799"/>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16</xdr:col>
      <xdr:colOff>163672</xdr:colOff>
      <xdr:row>1</xdr:row>
      <xdr:rowOff>20708</xdr:rowOff>
    </xdr:from>
    <xdr:to>
      <xdr:col>18</xdr:col>
      <xdr:colOff>304482</xdr:colOff>
      <xdr:row>2</xdr:row>
      <xdr:rowOff>133351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182633"/>
          <a:ext cx="1664810" cy="274568"/>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82826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9769"/>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twoCellAnchor editAs="oneCell">
    <xdr:from>
      <xdr:col>16</xdr:col>
      <xdr:colOff>163672</xdr:colOff>
      <xdr:row>1</xdr:row>
      <xdr:rowOff>135007</xdr:rowOff>
    </xdr:from>
    <xdr:to>
      <xdr:col>18</xdr:col>
      <xdr:colOff>761682</xdr:colOff>
      <xdr:row>3</xdr:row>
      <xdr:rowOff>115956</xdr:rowOff>
    </xdr:to>
    <xdr:pic>
      <xdr:nvPicPr>
        <xdr:cNvPr id="3" name="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twoCellAnchor editAs="oneCell">
    <xdr:from>
      <xdr:col>16</xdr:col>
      <xdr:colOff>163672</xdr:colOff>
      <xdr:row>1</xdr:row>
      <xdr:rowOff>135007</xdr:rowOff>
    </xdr:from>
    <xdr:to>
      <xdr:col>18</xdr:col>
      <xdr:colOff>761682</xdr:colOff>
      <xdr:row>3</xdr:row>
      <xdr:rowOff>115956</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0322" y="293757"/>
          <a:ext cx="2198210" cy="304799"/>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16</xdr:col>
      <xdr:colOff>154147</xdr:colOff>
      <xdr:row>1</xdr:row>
      <xdr:rowOff>49282</xdr:rowOff>
    </xdr:from>
    <xdr:to>
      <xdr:col>18</xdr:col>
      <xdr:colOff>294957</xdr:colOff>
      <xdr:row>3</xdr:row>
      <xdr:rowOff>9525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6747" y="211207"/>
          <a:ext cx="1664810" cy="2840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122397</xdr:colOff>
      <xdr:row>1</xdr:row>
      <xdr:rowOff>30232</xdr:rowOff>
    </xdr:from>
    <xdr:to>
      <xdr:col>18</xdr:col>
      <xdr:colOff>720407</xdr:colOff>
      <xdr:row>3</xdr:row>
      <xdr:rowOff>11181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52697" y="188982"/>
          <a:ext cx="2198210" cy="304799"/>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810274</xdr:colOff>
      <xdr:row>3</xdr:row>
      <xdr:rowOff>133349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19</xdr:col>
      <xdr:colOff>37782</xdr:colOff>
      <xdr:row>3</xdr:row>
      <xdr:rowOff>115956</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6672" y="293757"/>
          <a:ext cx="2198210" cy="3047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twoCellAnchor editAs="oneCell">
    <xdr:from>
      <xdr:col>16</xdr:col>
      <xdr:colOff>163672</xdr:colOff>
      <xdr:row>1</xdr:row>
      <xdr:rowOff>135007</xdr:rowOff>
    </xdr:from>
    <xdr:to>
      <xdr:col>18</xdr:col>
      <xdr:colOff>761682</xdr:colOff>
      <xdr:row>3</xdr:row>
      <xdr:rowOff>115956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twoCellAnchor editAs="oneCell">
    <xdr:from>
      <xdr:col>16</xdr:col>
      <xdr:colOff>163672</xdr:colOff>
      <xdr:row>1</xdr:row>
      <xdr:rowOff>135007</xdr:rowOff>
    </xdr:from>
    <xdr:to>
      <xdr:col>18</xdr:col>
      <xdr:colOff>761682</xdr:colOff>
      <xdr:row>3</xdr:row>
      <xdr:rowOff>115956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0322" y="293757"/>
          <a:ext cx="2198210" cy="3047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144622</xdr:colOff>
      <xdr:row>0</xdr:row>
      <xdr:rowOff>144533</xdr:rowOff>
    </xdr:from>
    <xdr:to>
      <xdr:col>18</xdr:col>
      <xdr:colOff>590232</xdr:colOff>
      <xdr:row>2</xdr:row>
      <xdr:rowOff>114301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27222" y="144533"/>
          <a:ext cx="1664810" cy="293618"/>
        </a:xfrm>
        <a:prstGeom prst="rect">
          <a:avLst/>
        </a:prstGeom>
      </xdr:spPr>
    </xdr:pic>
    <xdr:clientData/>
  </xdr:twoCellAnchor>
  <xdr:twoCellAnchor editAs="oneCell">
    <xdr:from>
      <xdr:col>16</xdr:col>
      <xdr:colOff>163672</xdr:colOff>
      <xdr:row>1</xdr:row>
      <xdr:rowOff>135007</xdr:rowOff>
    </xdr:from>
    <xdr:to>
      <xdr:col>19</xdr:col>
      <xdr:colOff>422095</xdr:colOff>
      <xdr:row>3</xdr:row>
      <xdr:rowOff>115956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526872" y="293757"/>
          <a:ext cx="2201523" cy="3047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twoCellAnchor editAs="oneCell">
    <xdr:from>
      <xdr:col>16</xdr:col>
      <xdr:colOff>163672</xdr:colOff>
      <xdr:row>1</xdr:row>
      <xdr:rowOff>135007</xdr:rowOff>
    </xdr:from>
    <xdr:to>
      <xdr:col>18</xdr:col>
      <xdr:colOff>761682</xdr:colOff>
      <xdr:row>3</xdr:row>
      <xdr:rowOff>115956</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0322" y="293757"/>
          <a:ext cx="2198210" cy="3047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144622</xdr:colOff>
      <xdr:row>1</xdr:row>
      <xdr:rowOff>1658</xdr:rowOff>
    </xdr:from>
    <xdr:to>
      <xdr:col>18</xdr:col>
      <xdr:colOff>285432</xdr:colOff>
      <xdr:row>2</xdr:row>
      <xdr:rowOff>133351</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27222" y="163583"/>
          <a:ext cx="1664810" cy="29361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125572</xdr:colOff>
      <xdr:row>1</xdr:row>
      <xdr:rowOff>20707</xdr:rowOff>
    </xdr:from>
    <xdr:to>
      <xdr:col>18</xdr:col>
      <xdr:colOff>723582</xdr:colOff>
      <xdr:row>3</xdr:row>
      <xdr:rowOff>1656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8172" y="182632"/>
          <a:ext cx="2122010" cy="3047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sapplnt.eurostat.cec\estat-eda\Users\sturcma\AppData\Local\Temp\1\SHARES2012_v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Energy\RENEWABLES\1.%20SHARES\SHARES%202015\DATA\IT\EDAMIS%20transmissions\Copy%20of%20ENERGY_SHARES_A_IT_2015_0000_V000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sapplnt.eurostat.cec\estat-eda\Users\sturcma\AppData\Local\Temp\1\New%20questionnaires\Q_G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ver"/>
      <sheetName val="Menu"/>
      <sheetName val="Transport Target"/>
      <sheetName val="Heat Pumps"/>
      <sheetName val="Statistical Transfers"/>
      <sheetName val="Overall Target"/>
      <sheetName val="NREAP tables"/>
      <sheetName val="T_Coal"/>
      <sheetName val="T_Oil"/>
      <sheetName val="T_Gas"/>
      <sheetName val="T_El.&amp;H."/>
      <sheetName val="T_R&amp;W"/>
      <sheetName val="debug"/>
    </sheetNames>
    <sheetDataSet>
      <sheetData sheetId="0" refreshError="1"/>
      <sheetData sheetId="1">
        <row r="116">
          <cell r="B116" t="str">
            <v>EN</v>
          </cell>
          <cell r="E116">
            <v>2020</v>
          </cell>
          <cell r="H116" t="str">
            <v>Germany</v>
          </cell>
          <cell r="L116" t="str">
            <v>Australia</v>
          </cell>
          <cell r="M116" t="str">
            <v>AUSTRALI</v>
          </cell>
          <cell r="N116" t="str">
            <v>01</v>
          </cell>
        </row>
        <row r="117">
          <cell r="E117">
            <v>2019</v>
          </cell>
          <cell r="L117" t="str">
            <v>Austria</v>
          </cell>
          <cell r="M117" t="str">
            <v>AUSTRIA</v>
          </cell>
          <cell r="N117" t="str">
            <v>02</v>
          </cell>
          <cell r="T117">
            <v>3055</v>
          </cell>
        </row>
        <row r="118">
          <cell r="E118">
            <v>2018</v>
          </cell>
          <cell r="H118" t="str">
            <v>Germany</v>
          </cell>
          <cell r="L118" t="str">
            <v>Belgium</v>
          </cell>
          <cell r="M118" t="str">
            <v>BELGIUM</v>
          </cell>
          <cell r="N118" t="str">
            <v>03</v>
          </cell>
          <cell r="T118">
            <v>10137</v>
          </cell>
        </row>
        <row r="119">
          <cell r="E119">
            <v>2017</v>
          </cell>
          <cell r="L119" t="str">
            <v>Canada</v>
          </cell>
          <cell r="M119" t="str">
            <v>CANADA</v>
          </cell>
          <cell r="N119" t="str">
            <v>04</v>
          </cell>
          <cell r="Q119">
            <v>1</v>
          </cell>
          <cell r="T119">
            <v>2171</v>
          </cell>
        </row>
        <row r="120">
          <cell r="E120">
            <v>2016</v>
          </cell>
          <cell r="H120" t="str">
            <v>GERMANY</v>
          </cell>
          <cell r="L120" t="str">
            <v>Czech Republic</v>
          </cell>
          <cell r="M120" t="str">
            <v>CZECH</v>
          </cell>
          <cell r="N120" t="str">
            <v>05</v>
          </cell>
          <cell r="T120">
            <v>33931</v>
          </cell>
        </row>
        <row r="121">
          <cell r="E121">
            <v>2015</v>
          </cell>
          <cell r="L121" t="str">
            <v>Denmark</v>
          </cell>
          <cell r="M121" t="str">
            <v>DENMARK</v>
          </cell>
          <cell r="N121" t="str">
            <v>06</v>
          </cell>
          <cell r="T121">
            <v>8965</v>
          </cell>
        </row>
        <row r="122">
          <cell r="E122">
            <v>2014</v>
          </cell>
          <cell r="L122" t="str">
            <v>Finland</v>
          </cell>
          <cell r="M122" t="str">
            <v>FINLAND</v>
          </cell>
          <cell r="N122" t="str">
            <v>07</v>
          </cell>
        </row>
        <row r="123">
          <cell r="E123">
            <v>2013</v>
          </cell>
          <cell r="L123" t="str">
            <v>France</v>
          </cell>
          <cell r="M123" t="str">
            <v>FRANCE</v>
          </cell>
          <cell r="N123" t="str">
            <v>08</v>
          </cell>
        </row>
        <row r="124">
          <cell r="E124">
            <v>2012</v>
          </cell>
          <cell r="L124" t="str">
            <v>Germany</v>
          </cell>
          <cell r="M124" t="str">
            <v>GERMANY</v>
          </cell>
          <cell r="N124" t="str">
            <v>09</v>
          </cell>
        </row>
        <row r="125">
          <cell r="E125">
            <v>2011</v>
          </cell>
          <cell r="L125" t="str">
            <v>Greece</v>
          </cell>
          <cell r="M125" t="str">
            <v>GREECE</v>
          </cell>
          <cell r="N125" t="str">
            <v>10</v>
          </cell>
        </row>
        <row r="126">
          <cell r="E126">
            <v>2010</v>
          </cell>
          <cell r="L126" t="str">
            <v>Hungary</v>
          </cell>
          <cell r="M126" t="str">
            <v>HUNGARY</v>
          </cell>
          <cell r="N126" t="str">
            <v>11</v>
          </cell>
        </row>
        <row r="127">
          <cell r="E127">
            <v>2009</v>
          </cell>
          <cell r="L127" t="str">
            <v>Iceland</v>
          </cell>
          <cell r="M127" t="str">
            <v>ICELAND</v>
          </cell>
          <cell r="N127" t="str">
            <v>12</v>
          </cell>
        </row>
        <row r="128">
          <cell r="E128">
            <v>2008</v>
          </cell>
          <cell r="L128" t="str">
            <v>Ireland</v>
          </cell>
          <cell r="M128" t="str">
            <v>IRELAND</v>
          </cell>
          <cell r="N128" t="str">
            <v>13</v>
          </cell>
        </row>
        <row r="129">
          <cell r="E129">
            <v>2007</v>
          </cell>
          <cell r="H129">
            <v>4</v>
          </cell>
          <cell r="L129" t="str">
            <v>Italy</v>
          </cell>
          <cell r="M129" t="str">
            <v>ITALY</v>
          </cell>
          <cell r="N129" t="str">
            <v>14</v>
          </cell>
        </row>
        <row r="130">
          <cell r="E130">
            <v>2006</v>
          </cell>
          <cell r="L130" t="str">
            <v>Japan</v>
          </cell>
          <cell r="M130" t="str">
            <v>JAPAN</v>
          </cell>
          <cell r="N130" t="str">
            <v>15</v>
          </cell>
        </row>
        <row r="131">
          <cell r="E131">
            <v>2005</v>
          </cell>
          <cell r="L131" t="str">
            <v>Korea</v>
          </cell>
          <cell r="M131" t="str">
            <v>KOREA</v>
          </cell>
          <cell r="N131" t="str">
            <v>16</v>
          </cell>
        </row>
        <row r="132">
          <cell r="E132">
            <v>2004</v>
          </cell>
          <cell r="L132" t="str">
            <v>Luxembourg</v>
          </cell>
          <cell r="M132" t="str">
            <v>LUXEMBOU</v>
          </cell>
          <cell r="N132" t="str">
            <v>17</v>
          </cell>
        </row>
        <row r="133">
          <cell r="E133">
            <v>2003</v>
          </cell>
          <cell r="L133" t="str">
            <v>Mexico</v>
          </cell>
          <cell r="M133" t="str">
            <v>MEXICO</v>
          </cell>
          <cell r="N133" t="str">
            <v>18</v>
          </cell>
        </row>
        <row r="134">
          <cell r="E134">
            <v>2002</v>
          </cell>
          <cell r="L134" t="str">
            <v>Netherlands</v>
          </cell>
          <cell r="M134" t="str">
            <v>NETHLAND</v>
          </cell>
          <cell r="N134" t="str">
            <v>19</v>
          </cell>
        </row>
        <row r="135">
          <cell r="E135">
            <v>2001</v>
          </cell>
          <cell r="L135" t="str">
            <v>New Zealand</v>
          </cell>
          <cell r="M135" t="str">
            <v>NZ</v>
          </cell>
          <cell r="N135" t="str">
            <v>20</v>
          </cell>
        </row>
        <row r="136">
          <cell r="E136">
            <v>2000</v>
          </cell>
          <cell r="L136" t="str">
            <v>Norway</v>
          </cell>
          <cell r="M136" t="str">
            <v>NORWAY</v>
          </cell>
          <cell r="N136" t="str">
            <v>21</v>
          </cell>
        </row>
        <row r="137">
          <cell r="E137">
            <v>1999</v>
          </cell>
          <cell r="L137" t="str">
            <v>Poland</v>
          </cell>
          <cell r="M137" t="str">
            <v>POLAND</v>
          </cell>
          <cell r="N137" t="str">
            <v>22</v>
          </cell>
        </row>
        <row r="138">
          <cell r="E138">
            <v>1998</v>
          </cell>
          <cell r="L138" t="str">
            <v>Portugal</v>
          </cell>
          <cell r="M138" t="str">
            <v>PORTUGAL</v>
          </cell>
          <cell r="N138" t="str">
            <v>23</v>
          </cell>
        </row>
        <row r="139">
          <cell r="E139">
            <v>1997</v>
          </cell>
          <cell r="L139" t="str">
            <v>Slovak Republic</v>
          </cell>
          <cell r="M139" t="str">
            <v>SLOVAKIA</v>
          </cell>
          <cell r="N139" t="str">
            <v>24</v>
          </cell>
        </row>
        <row r="140">
          <cell r="E140">
            <v>1996</v>
          </cell>
          <cell r="L140" t="str">
            <v>Spain</v>
          </cell>
          <cell r="M140" t="str">
            <v>SPAIN</v>
          </cell>
          <cell r="N140" t="str">
            <v>25</v>
          </cell>
        </row>
        <row r="141">
          <cell r="E141">
            <v>1995</v>
          </cell>
          <cell r="L141" t="str">
            <v>Sweden</v>
          </cell>
          <cell r="M141" t="str">
            <v>SWEDEN</v>
          </cell>
          <cell r="N141" t="str">
            <v>26</v>
          </cell>
        </row>
        <row r="142">
          <cell r="E142">
            <v>1994</v>
          </cell>
          <cell r="L142" t="str">
            <v>Switzerland</v>
          </cell>
          <cell r="M142" t="str">
            <v>SWITLAND</v>
          </cell>
          <cell r="N142" t="str">
            <v>27</v>
          </cell>
        </row>
        <row r="143">
          <cell r="E143">
            <v>1993</v>
          </cell>
          <cell r="L143" t="str">
            <v>Turkey</v>
          </cell>
          <cell r="M143" t="str">
            <v>TURKEY</v>
          </cell>
          <cell r="N143" t="str">
            <v>28</v>
          </cell>
        </row>
        <row r="144">
          <cell r="E144">
            <v>1992</v>
          </cell>
          <cell r="L144" t="str">
            <v>United Kingdom</v>
          </cell>
          <cell r="M144" t="str">
            <v>UK</v>
          </cell>
          <cell r="N144" t="str">
            <v>29</v>
          </cell>
        </row>
        <row r="145">
          <cell r="E145">
            <v>1991</v>
          </cell>
          <cell r="L145" t="str">
            <v>United States</v>
          </cell>
          <cell r="M145" t="str">
            <v>USA</v>
          </cell>
          <cell r="N145" t="str">
            <v>30</v>
          </cell>
        </row>
        <row r="146">
          <cell r="E146">
            <v>1990</v>
          </cell>
          <cell r="L146" t="str">
            <v>Albania</v>
          </cell>
          <cell r="M146" t="str">
            <v>ALBANIA</v>
          </cell>
          <cell r="N146" t="str">
            <v>31</v>
          </cell>
        </row>
        <row r="147">
          <cell r="L147" t="str">
            <v>Armenia</v>
          </cell>
          <cell r="M147" t="str">
            <v>ARMENIA</v>
          </cell>
          <cell r="N147" t="str">
            <v>32</v>
          </cell>
        </row>
        <row r="148">
          <cell r="L148" t="str">
            <v>Azerbaijan</v>
          </cell>
          <cell r="M148" t="str">
            <v>AZERBAIJAN</v>
          </cell>
          <cell r="N148" t="str">
            <v>33</v>
          </cell>
        </row>
        <row r="149">
          <cell r="L149" t="str">
            <v>Belarus</v>
          </cell>
          <cell r="M149" t="str">
            <v>BELARUS</v>
          </cell>
          <cell r="N149" t="str">
            <v>34</v>
          </cell>
        </row>
        <row r="150">
          <cell r="L150" t="str">
            <v>Bosnia and Herzegovina</v>
          </cell>
          <cell r="M150" t="str">
            <v>BOSNIAHERZ</v>
          </cell>
          <cell r="N150" t="str">
            <v>35</v>
          </cell>
        </row>
        <row r="151">
          <cell r="L151" t="str">
            <v>Bulgaria</v>
          </cell>
          <cell r="M151" t="str">
            <v>BULGARIA</v>
          </cell>
          <cell r="N151" t="str">
            <v>36</v>
          </cell>
        </row>
        <row r="152">
          <cell r="L152" t="str">
            <v>Croatia</v>
          </cell>
          <cell r="M152" t="str">
            <v>CROATIA</v>
          </cell>
          <cell r="N152" t="str">
            <v>37</v>
          </cell>
        </row>
        <row r="153">
          <cell r="L153" t="str">
            <v>Cyprus</v>
          </cell>
          <cell r="M153" t="str">
            <v>CYPRUS</v>
          </cell>
          <cell r="N153" t="str">
            <v>38</v>
          </cell>
        </row>
        <row r="154">
          <cell r="L154" t="str">
            <v>Estonia</v>
          </cell>
          <cell r="M154" t="str">
            <v>ESTONIA</v>
          </cell>
          <cell r="N154" t="str">
            <v>39</v>
          </cell>
        </row>
        <row r="155">
          <cell r="L155" t="str">
            <v>Former Yugoslav Republic of Macedonia</v>
          </cell>
          <cell r="M155" t="str">
            <v>FYROM</v>
          </cell>
          <cell r="N155" t="str">
            <v>40</v>
          </cell>
        </row>
        <row r="156">
          <cell r="L156" t="str">
            <v>Georgia</v>
          </cell>
          <cell r="M156" t="str">
            <v>GEORGIA</v>
          </cell>
          <cell r="N156" t="str">
            <v>41</v>
          </cell>
        </row>
        <row r="157">
          <cell r="L157" t="str">
            <v>Israel</v>
          </cell>
          <cell r="M157" t="str">
            <v>ISRAEL</v>
          </cell>
          <cell r="N157" t="str">
            <v>42</v>
          </cell>
        </row>
        <row r="158">
          <cell r="L158" t="str">
            <v>Kazakhstan</v>
          </cell>
          <cell r="M158" t="str">
            <v>KAZAKHSTAN</v>
          </cell>
          <cell r="N158" t="str">
            <v>43</v>
          </cell>
        </row>
        <row r="159">
          <cell r="L159" t="str">
            <v>Kyrgyzstan</v>
          </cell>
          <cell r="M159" t="str">
            <v>KYRGYZSTAN</v>
          </cell>
          <cell r="N159" t="str">
            <v>44</v>
          </cell>
        </row>
        <row r="160">
          <cell r="L160" t="str">
            <v>Latvia</v>
          </cell>
          <cell r="M160" t="str">
            <v>LATVIA</v>
          </cell>
          <cell r="N160" t="str">
            <v>45</v>
          </cell>
        </row>
        <row r="161">
          <cell r="L161" t="str">
            <v>Lithuania</v>
          </cell>
          <cell r="M161" t="str">
            <v>LITHUANIA</v>
          </cell>
          <cell r="N161" t="str">
            <v>46</v>
          </cell>
        </row>
        <row r="162">
          <cell r="L162" t="str">
            <v>Malta</v>
          </cell>
          <cell r="M162" t="str">
            <v>MALTA</v>
          </cell>
          <cell r="N162" t="str">
            <v>47</v>
          </cell>
        </row>
        <row r="163">
          <cell r="L163" t="str">
            <v>Moldova</v>
          </cell>
          <cell r="M163" t="str">
            <v>MOLDOVA</v>
          </cell>
          <cell r="N163" t="str">
            <v>48</v>
          </cell>
        </row>
        <row r="164">
          <cell r="L164" t="str">
            <v>Montenegro</v>
          </cell>
          <cell r="M164" t="str">
            <v>MONTENEGRO</v>
          </cell>
          <cell r="N164" t="str">
            <v>49</v>
          </cell>
        </row>
        <row r="165">
          <cell r="L165" t="str">
            <v>Romania</v>
          </cell>
          <cell r="M165" t="str">
            <v>ROMANIA</v>
          </cell>
          <cell r="N165" t="str">
            <v>50</v>
          </cell>
        </row>
        <row r="166">
          <cell r="L166" t="str">
            <v>Russia</v>
          </cell>
          <cell r="M166" t="str">
            <v>RUSSIA</v>
          </cell>
          <cell r="N166" t="str">
            <v>51</v>
          </cell>
        </row>
        <row r="167">
          <cell r="L167" t="str">
            <v>Serbia</v>
          </cell>
          <cell r="M167" t="str">
            <v>SERBIA</v>
          </cell>
          <cell r="N167" t="str">
            <v>52</v>
          </cell>
        </row>
        <row r="168">
          <cell r="L168" t="str">
            <v>Slovenia</v>
          </cell>
          <cell r="M168" t="str">
            <v>SLOVENIA</v>
          </cell>
          <cell r="N168" t="str">
            <v>53</v>
          </cell>
        </row>
        <row r="169">
          <cell r="L169" t="str">
            <v>Tajikistan</v>
          </cell>
          <cell r="M169" t="str">
            <v>TAJIKISTAN</v>
          </cell>
          <cell r="N169" t="str">
            <v>54</v>
          </cell>
        </row>
        <row r="170">
          <cell r="L170" t="str">
            <v>Turkmenistan</v>
          </cell>
          <cell r="M170" t="str">
            <v>TURKMENIST</v>
          </cell>
          <cell r="N170" t="str">
            <v>55</v>
          </cell>
        </row>
        <row r="171">
          <cell r="L171" t="str">
            <v>Ukraine</v>
          </cell>
          <cell r="M171" t="str">
            <v>UKRAINE</v>
          </cell>
          <cell r="N171" t="str">
            <v>56</v>
          </cell>
        </row>
        <row r="172">
          <cell r="L172" t="str">
            <v>Uzbekistan</v>
          </cell>
          <cell r="M172" t="str">
            <v>UZBEKISTAN</v>
          </cell>
          <cell r="N172" t="str">
            <v>57</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OVERALL SUMMARY"/>
      <sheetName val="TEMPLATE TABLES"/>
      <sheetName val="REMARKS"/>
      <sheetName val="TRANSPORT"/>
      <sheetName val="OVERALL TARGET"/>
      <sheetName val="HEAT PUMPS"/>
      <sheetName val="STAT. TRANSFERS"/>
      <sheetName val="COAL"/>
      <sheetName val="OIL"/>
      <sheetName val="GAS"/>
      <sheetName val="ELE"/>
      <sheetName val="R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ver"/>
      <sheetName val="Menu"/>
      <sheetName val="TABLE1"/>
      <sheetName val="TABLE2a"/>
      <sheetName val="TABLE2b"/>
      <sheetName val="TABLE3"/>
      <sheetName val="TABLE4"/>
      <sheetName val="TABLE5"/>
      <sheetName val="1_Supply"/>
      <sheetName val="2a_Consumption"/>
      <sheetName val="2b_TFC_EnergyUse"/>
      <sheetName val="2b_TFC_Non-EnergyUse"/>
      <sheetName val="3i_Imports"/>
      <sheetName val="3ii_Imports_OfWhich LNG"/>
      <sheetName val="4i_Exports"/>
      <sheetName val="4ii_Exports_OfWhich LNG"/>
      <sheetName val="Remarks"/>
    </sheetNames>
    <sheetDataSet>
      <sheetData sheetId="0" refreshError="1"/>
      <sheetData sheetId="1" refreshError="1">
        <row r="117">
          <cell r="G117">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ec.europa.eu/eurostat/web/energy/data/shares"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B9C31E"/>
  </sheetPr>
  <dimension ref="A1:I44"/>
  <sheetViews>
    <sheetView tabSelected="1" workbookViewId="0">
      <selection activeCell="A3" sqref="A3:I3"/>
    </sheetView>
  </sheetViews>
  <sheetFormatPr defaultColWidth="9.1796875" defaultRowHeight="17.25" customHeight="1" x14ac:dyDescent="0.35"/>
  <cols>
    <col min="1" max="8" width="10" style="2" customWidth="1"/>
    <col min="9" max="9" width="15.453125" style="2" customWidth="1"/>
    <col min="10" max="16384" width="9.1796875" style="2"/>
  </cols>
  <sheetData>
    <row r="1" spans="1:9" ht="67.5" customHeight="1" x14ac:dyDescent="0.35">
      <c r="A1" s="1"/>
      <c r="B1" s="1"/>
      <c r="C1" s="1"/>
      <c r="D1" s="1"/>
      <c r="E1" s="1"/>
      <c r="F1" s="1"/>
      <c r="G1" s="1"/>
      <c r="H1" s="1"/>
      <c r="I1" s="1"/>
    </row>
    <row r="2" spans="1:9" ht="67.5" customHeight="1" x14ac:dyDescent="0.35">
      <c r="A2" s="164" t="s">
        <v>189</v>
      </c>
      <c r="B2" s="164"/>
      <c r="C2" s="164"/>
      <c r="D2" s="164"/>
      <c r="E2" s="164"/>
      <c r="F2" s="164"/>
      <c r="G2" s="164"/>
      <c r="H2" s="164"/>
      <c r="I2" s="164"/>
    </row>
    <row r="3" spans="1:9" ht="22.5" customHeight="1" x14ac:dyDescent="0.35">
      <c r="A3" s="165" t="s">
        <v>0</v>
      </c>
      <c r="B3" s="165"/>
      <c r="C3" s="165"/>
      <c r="D3" s="165"/>
      <c r="E3" s="165"/>
      <c r="F3" s="165"/>
      <c r="G3" s="165"/>
      <c r="H3" s="165"/>
      <c r="I3" s="165"/>
    </row>
    <row r="4" spans="1:9" ht="22.5" customHeight="1" x14ac:dyDescent="0.35">
      <c r="A4" s="166"/>
      <c r="B4" s="166"/>
      <c r="C4" s="166"/>
      <c r="D4" s="166"/>
      <c r="E4" s="166"/>
      <c r="F4" s="166"/>
      <c r="G4" s="166"/>
      <c r="H4" s="166"/>
      <c r="I4" s="166"/>
    </row>
    <row r="5" spans="1:9" s="3" customFormat="1" ht="15" customHeight="1" x14ac:dyDescent="0.35">
      <c r="A5" s="3" t="s">
        <v>1</v>
      </c>
    </row>
    <row r="6" spans="1:9" s="3" customFormat="1" ht="15" customHeight="1" x14ac:dyDescent="0.35">
      <c r="A6" s="3" t="s">
        <v>2</v>
      </c>
    </row>
    <row r="7" spans="1:9" s="3" customFormat="1" ht="15" customHeight="1" x14ac:dyDescent="0.35">
      <c r="A7" s="3" t="s">
        <v>3</v>
      </c>
    </row>
    <row r="8" spans="1:9" s="3" customFormat="1" ht="15" customHeight="1" x14ac:dyDescent="0.35">
      <c r="A8" s="167" t="s">
        <v>4</v>
      </c>
      <c r="B8" s="168"/>
      <c r="C8" s="168"/>
      <c r="D8" s="168"/>
      <c r="E8" s="168"/>
      <c r="F8" s="168"/>
      <c r="G8" s="168"/>
      <c r="H8" s="168"/>
      <c r="I8" s="168"/>
    </row>
    <row r="9" spans="1:9" s="3" customFormat="1" ht="15" customHeight="1" x14ac:dyDescent="0.35"/>
    <row r="10" spans="1:9" s="4" customFormat="1" ht="62.25" customHeight="1" x14ac:dyDescent="0.35">
      <c r="A10" s="169" t="s">
        <v>180</v>
      </c>
      <c r="B10" s="169"/>
      <c r="C10" s="169"/>
      <c r="D10" s="169"/>
      <c r="E10" s="169"/>
      <c r="F10" s="169"/>
      <c r="G10" s="169"/>
      <c r="H10" s="169"/>
      <c r="I10" s="169"/>
    </row>
    <row r="11" spans="1:9" s="4" customFormat="1" ht="45" customHeight="1" x14ac:dyDescent="0.35">
      <c r="A11" s="169"/>
      <c r="B11" s="169"/>
      <c r="C11" s="169"/>
      <c r="D11" s="169"/>
      <c r="E11" s="169"/>
      <c r="F11" s="169"/>
      <c r="G11" s="169"/>
      <c r="H11" s="169"/>
      <c r="I11" s="169"/>
    </row>
    <row r="12" spans="1:9" s="3" customFormat="1" ht="15" customHeight="1" x14ac:dyDescent="0.35"/>
    <row r="13" spans="1:9" s="3" customFormat="1" ht="30" customHeight="1" x14ac:dyDescent="0.35">
      <c r="A13" s="170" t="s">
        <v>5</v>
      </c>
      <c r="B13" s="170"/>
      <c r="C13" s="170"/>
      <c r="D13" s="170"/>
      <c r="E13" s="170"/>
      <c r="F13" s="170"/>
      <c r="G13" s="170"/>
      <c r="H13" s="170"/>
      <c r="I13" s="170"/>
    </row>
    <row r="14" spans="1:9" s="3" customFormat="1" ht="30" customHeight="1" x14ac:dyDescent="0.35">
      <c r="A14" s="170"/>
      <c r="B14" s="170"/>
      <c r="C14" s="170"/>
      <c r="D14" s="170"/>
      <c r="E14" s="170"/>
      <c r="F14" s="170"/>
      <c r="G14" s="170"/>
      <c r="H14" s="170"/>
      <c r="I14" s="170"/>
    </row>
    <row r="15" spans="1:9" s="3" customFormat="1" ht="15" customHeight="1" x14ac:dyDescent="0.35">
      <c r="B15" s="5"/>
      <c r="C15" s="5"/>
      <c r="D15" s="5"/>
      <c r="E15" s="5"/>
      <c r="F15" s="5"/>
      <c r="G15" s="5"/>
      <c r="H15" s="5"/>
      <c r="I15" s="5"/>
    </row>
    <row r="16" spans="1:9" s="3" customFormat="1" ht="15" customHeight="1" x14ac:dyDescent="0.35">
      <c r="A16" s="4"/>
      <c r="B16" s="4"/>
      <c r="C16" s="4"/>
      <c r="D16" s="4"/>
      <c r="E16" s="4"/>
      <c r="F16" s="4"/>
      <c r="G16" s="4"/>
      <c r="H16" s="4"/>
      <c r="I16" s="4"/>
    </row>
    <row r="17" spans="1:9" s="3" customFormat="1" ht="21" customHeight="1" x14ac:dyDescent="0.35">
      <c r="A17" s="163" t="s">
        <v>6</v>
      </c>
      <c r="B17" s="163"/>
      <c r="C17" s="163"/>
      <c r="D17" s="163"/>
      <c r="E17" s="163"/>
      <c r="F17" s="163"/>
      <c r="G17" s="163"/>
      <c r="H17" s="163"/>
      <c r="I17" s="163"/>
    </row>
    <row r="18" spans="1:9" s="3" customFormat="1" ht="21" customHeight="1" x14ac:dyDescent="0.35">
      <c r="A18" s="163"/>
      <c r="B18" s="163"/>
      <c r="C18" s="163"/>
      <c r="D18" s="163"/>
      <c r="E18" s="163"/>
      <c r="F18" s="163"/>
      <c r="G18" s="163"/>
      <c r="H18" s="163"/>
      <c r="I18" s="163"/>
    </row>
    <row r="19" spans="1:9" s="3" customFormat="1" ht="21" customHeight="1" x14ac:dyDescent="0.35">
      <c r="A19" s="163"/>
      <c r="B19" s="163"/>
      <c r="C19" s="163"/>
      <c r="D19" s="163"/>
      <c r="E19" s="163"/>
      <c r="F19" s="163"/>
      <c r="G19" s="163"/>
      <c r="H19" s="163"/>
      <c r="I19" s="163"/>
    </row>
    <row r="20" spans="1:9" s="3" customFormat="1" ht="15" customHeight="1" x14ac:dyDescent="0.35"/>
    <row r="21" spans="1:9" s="3" customFormat="1" ht="15" customHeight="1" x14ac:dyDescent="0.35">
      <c r="A21" s="6"/>
      <c r="B21" s="6"/>
      <c r="C21" s="7" t="s">
        <v>7</v>
      </c>
      <c r="D21" s="6" t="s">
        <v>192</v>
      </c>
      <c r="E21" s="6"/>
      <c r="F21" s="6"/>
      <c r="G21" s="6"/>
      <c r="H21" s="6"/>
    </row>
    <row r="22" spans="1:9" s="3" customFormat="1" ht="13.5" x14ac:dyDescent="0.35"/>
    <row r="23" spans="1:9" s="3" customFormat="1" ht="13.5" x14ac:dyDescent="0.35"/>
    <row r="24" spans="1:9" s="3" customFormat="1" ht="13.5" x14ac:dyDescent="0.35"/>
    <row r="25" spans="1:9" s="3" customFormat="1" ht="13.5" x14ac:dyDescent="0.35"/>
    <row r="26" spans="1:9" s="3" customFormat="1" ht="13.5" x14ac:dyDescent="0.35"/>
    <row r="27" spans="1:9" s="3" customFormat="1" ht="13.5" x14ac:dyDescent="0.35"/>
    <row r="28" spans="1:9" s="3" customFormat="1" ht="13.5" x14ac:dyDescent="0.35"/>
    <row r="29" spans="1:9" s="3" customFormat="1" ht="13.5" x14ac:dyDescent="0.35"/>
    <row r="30" spans="1:9" s="3" customFormat="1" ht="13.5" x14ac:dyDescent="0.35"/>
    <row r="31" spans="1:9" s="3" customFormat="1" ht="13.5" x14ac:dyDescent="0.35"/>
    <row r="32" spans="1:9" s="3" customFormat="1" ht="13.5" x14ac:dyDescent="0.35"/>
    <row r="33" s="3" customFormat="1" ht="13.5" x14ac:dyDescent="0.35"/>
    <row r="34" s="3" customFormat="1" ht="13.5" x14ac:dyDescent="0.35"/>
    <row r="35" s="3" customFormat="1" ht="13.5" x14ac:dyDescent="0.35"/>
    <row r="36" s="3" customFormat="1" ht="13.5" x14ac:dyDescent="0.35"/>
    <row r="37" s="3" customFormat="1" ht="13.5" x14ac:dyDescent="0.35"/>
    <row r="38" s="3" customFormat="1" ht="13.5" x14ac:dyDescent="0.35"/>
    <row r="39" s="3" customFormat="1" ht="13.5" x14ac:dyDescent="0.35"/>
    <row r="40" s="3" customFormat="1" ht="13.5" x14ac:dyDescent="0.35"/>
    <row r="41" s="3" customFormat="1" ht="13.5" x14ac:dyDescent="0.35"/>
    <row r="42" s="3" customFormat="1" ht="13.5" x14ac:dyDescent="0.35"/>
    <row r="43" s="3" customFormat="1" ht="13.5" x14ac:dyDescent="0.35"/>
    <row r="44" s="3" customFormat="1" ht="13.5" x14ac:dyDescent="0.35"/>
  </sheetData>
  <mergeCells count="7">
    <mergeCell ref="A17:I19"/>
    <mergeCell ref="A2:I2"/>
    <mergeCell ref="A3:I3"/>
    <mergeCell ref="A4:I4"/>
    <mergeCell ref="A8:I8"/>
    <mergeCell ref="A10:I11"/>
    <mergeCell ref="A13:I14"/>
  </mergeCells>
  <hyperlinks>
    <hyperlink ref="A8"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3"/>
  </sheetPr>
  <dimension ref="A1:AW205"/>
  <sheetViews>
    <sheetView workbookViewId="0">
      <selection activeCell="A3" sqref="A3"/>
    </sheetView>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101</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0.12611063341931783</v>
      </c>
      <c r="D7" s="20">
        <v>0.28374892519346517</v>
      </c>
      <c r="E7" s="20">
        <v>0.36113499570077384</v>
      </c>
      <c r="F7" s="20">
        <v>0.48622527944969912</v>
      </c>
      <c r="G7" s="20">
        <v>0.64620235024362271</v>
      </c>
      <c r="H7" s="20">
        <v>1.08804815133276</v>
      </c>
      <c r="I7" s="20">
        <v>1.0867026982762149</v>
      </c>
      <c r="J7" s="20">
        <v>1.0777151319111764</v>
      </c>
      <c r="K7" s="20">
        <v>1.9654333483465036</v>
      </c>
      <c r="L7" s="20">
        <v>2.1117904707311408</v>
      </c>
      <c r="M7" s="20">
        <v>1.4748360834732284</v>
      </c>
      <c r="N7" s="20">
        <v>1.9222825205748673</v>
      </c>
      <c r="O7" s="20">
        <v>2.1229130737419637</v>
      </c>
      <c r="P7" s="20">
        <v>2.7319174125482806</v>
      </c>
      <c r="Q7" s="20">
        <v>2.8179019353341785</v>
      </c>
      <c r="R7" s="20">
        <v>2.2358315611996096</v>
      </c>
      <c r="S7" s="20">
        <v>2.9513007803670348</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1.2897678417884779</v>
      </c>
      <c r="D8" s="20">
        <v>5.0100315276583549</v>
      </c>
      <c r="E8" s="20">
        <v>7.2243071013572697</v>
      </c>
      <c r="F8" s="20">
        <v>8.7059329320722263</v>
      </c>
      <c r="G8" s="20">
        <v>12.54937285891714</v>
      </c>
      <c r="H8" s="20">
        <v>17.472793547468203</v>
      </c>
      <c r="I8" s="20">
        <v>21.225597190394115</v>
      </c>
      <c r="J8" s="20">
        <v>29.638255665161374</v>
      </c>
      <c r="K8" s="20">
        <v>43.028053993343399</v>
      </c>
      <c r="L8" s="20">
        <v>48.559091173460814</v>
      </c>
      <c r="M8" s="20">
        <v>50.163101756156912</v>
      </c>
      <c r="N8" s="20">
        <v>55.847790534958612</v>
      </c>
      <c r="O8" s="20">
        <v>56.539657944028846</v>
      </c>
      <c r="P8" s="20">
        <v>59.503932375370958</v>
      </c>
      <c r="Q8" s="20">
        <v>59.268890347535248</v>
      </c>
      <c r="R8" s="20">
        <v>59.119778134822127</v>
      </c>
      <c r="S8" s="20">
        <v>60.845959926724696</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0</v>
      </c>
      <c r="N9" s="20">
        <v>0</v>
      </c>
      <c r="O9" s="20">
        <v>0.83207222699914019</v>
      </c>
      <c r="P9" s="20">
        <v>1.2460877042132417</v>
      </c>
      <c r="Q9" s="20">
        <v>2.6484952708512468</v>
      </c>
      <c r="R9" s="20">
        <v>6.3198624247635431</v>
      </c>
      <c r="S9" s="20">
        <v>10.536543422184007</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1.9776440240756663</v>
      </c>
      <c r="D10" s="20">
        <v>1.8056749785038695</v>
      </c>
      <c r="E10" s="20">
        <v>2.2355975924333622</v>
      </c>
      <c r="F10" s="20">
        <v>1.6809974204643165</v>
      </c>
      <c r="G10" s="20">
        <v>2.3512467755803952</v>
      </c>
      <c r="H10" s="20">
        <v>26.318916595012897</v>
      </c>
      <c r="I10" s="20">
        <v>62.753224419604479</v>
      </c>
      <c r="J10" s="20">
        <v>65.861220980223564</v>
      </c>
      <c r="K10" s="20">
        <v>84.707050730868431</v>
      </c>
      <c r="L10" s="20">
        <v>55.460017196904552</v>
      </c>
      <c r="M10" s="20">
        <v>62.854686156491823</v>
      </c>
      <c r="N10" s="20">
        <v>61.049011177987957</v>
      </c>
      <c r="O10" s="20">
        <v>72.226999140154774</v>
      </c>
      <c r="P10" s="20">
        <v>85.636027515047289</v>
      </c>
      <c r="Q10" s="20">
        <v>105.15907136715391</v>
      </c>
      <c r="R10" s="20">
        <v>108.32269991401546</v>
      </c>
      <c r="S10" s="20">
        <v>150.12897678417886</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0.60189165950128976</v>
      </c>
      <c r="D11" s="20">
        <v>1.2322441960447128</v>
      </c>
      <c r="E11" s="20">
        <v>1.2037833190025795</v>
      </c>
      <c r="F11" s="20">
        <v>1.1526225279449709</v>
      </c>
      <c r="G11" s="20">
        <v>0.79905417024935577</v>
      </c>
      <c r="H11" s="20">
        <v>0.57523645743766105</v>
      </c>
      <c r="I11" s="20">
        <v>0.8761822871883107</v>
      </c>
      <c r="J11" s="20">
        <v>1.2955288048151241</v>
      </c>
      <c r="K11" s="20">
        <v>1.3551160791057504</v>
      </c>
      <c r="L11" s="20">
        <v>1.7196904557179706</v>
      </c>
      <c r="M11" s="20">
        <v>2.3215821152192508</v>
      </c>
      <c r="N11" s="20">
        <v>9.2863284608770424</v>
      </c>
      <c r="O11" s="20">
        <v>9.3728288907996529</v>
      </c>
      <c r="P11" s="20">
        <v>8.5195184866724176</v>
      </c>
      <c r="Q11" s="20">
        <v>7.2226999140154966</v>
      </c>
      <c r="R11" s="20">
        <v>8.8487532244196281</v>
      </c>
      <c r="S11" s="20">
        <v>9.0762682717110934</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3.9954141587847518</v>
      </c>
      <c r="D12" s="22">
        <v>8.3316996274004023</v>
      </c>
      <c r="E12" s="22">
        <v>11.024823008493986</v>
      </c>
      <c r="F12" s="22">
        <v>12.025778159931214</v>
      </c>
      <c r="G12" s="22">
        <v>16.345876154990513</v>
      </c>
      <c r="H12" s="22">
        <v>45.454994751251526</v>
      </c>
      <c r="I12" s="22">
        <v>85.941706595463117</v>
      </c>
      <c r="J12" s="22">
        <v>97.872720582111242</v>
      </c>
      <c r="K12" s="22">
        <v>131.0556541516641</v>
      </c>
      <c r="L12" s="22">
        <v>107.85058929681448</v>
      </c>
      <c r="M12" s="22">
        <v>116.81420611134122</v>
      </c>
      <c r="N12" s="22">
        <v>128.10541269439847</v>
      </c>
      <c r="O12" s="22">
        <v>141.0944712757244</v>
      </c>
      <c r="P12" s="22">
        <v>157.63748349385216</v>
      </c>
      <c r="Q12" s="22">
        <v>177.11705883489009</v>
      </c>
      <c r="R12" s="22">
        <v>184.84692525922037</v>
      </c>
      <c r="S12" s="22">
        <v>233.53904918516568</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731.72828890799656</v>
      </c>
      <c r="D15" s="22">
        <v>739.20894239036966</v>
      </c>
      <c r="E15" s="22">
        <v>772.31298366294061</v>
      </c>
      <c r="F15" s="22">
        <v>840.06878761822873</v>
      </c>
      <c r="G15" s="22">
        <v>828.90369733447972</v>
      </c>
      <c r="H15" s="22">
        <v>761.9088564058469</v>
      </c>
      <c r="I15" s="22">
        <v>834.90971625107477</v>
      </c>
      <c r="J15" s="22">
        <v>802.32158211521914</v>
      </c>
      <c r="K15" s="22">
        <v>836.37145313843519</v>
      </c>
      <c r="L15" s="22">
        <v>832.93207222699925</v>
      </c>
      <c r="M15" s="22">
        <v>833.36199484092867</v>
      </c>
      <c r="N15" s="22">
        <v>793.10662080825443</v>
      </c>
      <c r="O15" s="22">
        <v>871.27463456577823</v>
      </c>
      <c r="P15" s="22">
        <v>896.51418744625971</v>
      </c>
      <c r="Q15" s="22">
        <v>900.01470335339638</v>
      </c>
      <c r="R15" s="22">
        <v>840.29105760963012</v>
      </c>
      <c r="S15" s="22">
        <v>825.43972484952701</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5.4602428515471988E-3</v>
      </c>
      <c r="D16" s="25">
        <v>1.127110232251561E-2</v>
      </c>
      <c r="E16" s="25">
        <v>1.4275071430503793E-2</v>
      </c>
      <c r="F16" s="25">
        <v>1.4315230296827023E-2</v>
      </c>
      <c r="G16" s="25">
        <v>1.9719873620487202E-2</v>
      </c>
      <c r="H16" s="25">
        <v>5.9659359999667677E-2</v>
      </c>
      <c r="I16" s="25">
        <v>0.10293532932082761</v>
      </c>
      <c r="J16" s="25">
        <v>0.12198689747829321</v>
      </c>
      <c r="K16" s="25">
        <v>0.15669551329123607</v>
      </c>
      <c r="L16" s="25">
        <v>0.12948305497284526</v>
      </c>
      <c r="M16" s="25">
        <v>0.14017222627681575</v>
      </c>
      <c r="N16" s="25">
        <v>0.16152356988754718</v>
      </c>
      <c r="O16" s="25">
        <v>0.161940294917506</v>
      </c>
      <c r="P16" s="25">
        <v>0.17583378567927183</v>
      </c>
      <c r="Q16" s="25">
        <v>0.19679351701140371</v>
      </c>
      <c r="R16" s="25">
        <v>0.21997964108418944</v>
      </c>
      <c r="S16" s="25">
        <v>0.28292683542428071</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0.36443680137575241</v>
      </c>
      <c r="I19" s="20">
        <v>0.36705073086844364</v>
      </c>
      <c r="J19" s="20">
        <v>0.39138435081685297</v>
      </c>
      <c r="K19" s="20">
        <v>0.40311263972484951</v>
      </c>
      <c r="L19" s="20">
        <v>0.42144453998280312</v>
      </c>
      <c r="M19" s="20">
        <v>0.38940670679277728</v>
      </c>
      <c r="N19" s="20">
        <v>0.39247635425623389</v>
      </c>
      <c r="O19" s="20">
        <v>0.41922613929492691</v>
      </c>
      <c r="P19" s="20">
        <v>0.4079105760963026</v>
      </c>
      <c r="Q19" s="20">
        <v>0.44100601891659508</v>
      </c>
      <c r="R19" s="20">
        <v>0.45460017196904556</v>
      </c>
      <c r="S19" s="20">
        <v>0.39813929492691313</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0.19104041272570935</v>
      </c>
      <c r="D20" s="20">
        <v>0.19104041272570935</v>
      </c>
      <c r="E20" s="20">
        <v>0.19104041272570935</v>
      </c>
      <c r="F20" s="20">
        <v>0.18331900257953568</v>
      </c>
      <c r="G20" s="20">
        <v>0.18879621668099744</v>
      </c>
      <c r="H20" s="20">
        <v>0.1822184006878762</v>
      </c>
      <c r="I20" s="20">
        <v>0.22342218400687874</v>
      </c>
      <c r="J20" s="20">
        <v>0.21348237317282889</v>
      </c>
      <c r="K20" s="20">
        <v>0.21987962166809974</v>
      </c>
      <c r="L20" s="20">
        <v>0.22075666380051592</v>
      </c>
      <c r="M20" s="20">
        <v>0.28123817712811694</v>
      </c>
      <c r="N20" s="20">
        <v>0.30012897678417888</v>
      </c>
      <c r="O20" s="20">
        <v>0.29592433361994841</v>
      </c>
      <c r="P20" s="20">
        <v>0.33142734307824595</v>
      </c>
      <c r="Q20" s="20">
        <v>0.2594153052450559</v>
      </c>
      <c r="R20" s="20">
        <v>0.32089423903697334</v>
      </c>
      <c r="S20" s="20">
        <v>0.31840068787618231</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0.88697334479793633</v>
      </c>
      <c r="D21" s="20">
        <v>1.2144711951848666</v>
      </c>
      <c r="E21" s="20">
        <v>0.94155631986242461</v>
      </c>
      <c r="F21" s="20">
        <v>0.90249355116079077</v>
      </c>
      <c r="G21" s="20">
        <v>0.97302665520206344</v>
      </c>
      <c r="H21" s="20">
        <v>0.81998280309544291</v>
      </c>
      <c r="I21" s="20">
        <v>0.82985382631126403</v>
      </c>
      <c r="J21" s="20">
        <v>0.81834909716251059</v>
      </c>
      <c r="K21" s="20">
        <v>0.824548581255374</v>
      </c>
      <c r="L21" s="20">
        <v>0.6221324161650903</v>
      </c>
      <c r="M21" s="20">
        <v>0.41104041272570929</v>
      </c>
      <c r="N21" s="20">
        <v>0.39247635425623401</v>
      </c>
      <c r="O21" s="20">
        <v>0.46854686156491826</v>
      </c>
      <c r="P21" s="20">
        <v>0.43340498710232145</v>
      </c>
      <c r="Q21" s="20">
        <v>0.41506448839208948</v>
      </c>
      <c r="R21" s="20">
        <v>0.7220120378331899</v>
      </c>
      <c r="S21" s="20">
        <v>1.1628546861564917</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0</v>
      </c>
      <c r="M22" s="20">
        <v>0</v>
      </c>
      <c r="N22" s="20">
        <v>0</v>
      </c>
      <c r="O22" s="20">
        <v>0</v>
      </c>
      <c r="P22" s="20">
        <v>0</v>
      </c>
      <c r="Q22" s="20">
        <v>20.700738477468981</v>
      </c>
      <c r="R22" s="20">
        <v>32.398065996441275</v>
      </c>
      <c r="S22" s="20">
        <v>53.437651246775594</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3.2510150815165422</v>
      </c>
      <c r="R23" s="30">
        <v>14.790636908420117</v>
      </c>
      <c r="S23" s="30">
        <v>37.008143811502833</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0</v>
      </c>
      <c r="Q24" s="30">
        <v>17.449723395952439</v>
      </c>
      <c r="R24" s="30">
        <v>17.607429088021156</v>
      </c>
      <c r="S24" s="30">
        <v>16.429507435272761</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0.10926152253102117</v>
      </c>
      <c r="R27" s="20">
        <v>0.42193400355872512</v>
      </c>
      <c r="S27" s="20">
        <v>7.2348753224403595E-2</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1.3645743766122096</v>
      </c>
      <c r="D29" s="22">
        <v>1.69207222699914</v>
      </c>
      <c r="E29" s="22">
        <v>1.419157351676698</v>
      </c>
      <c r="F29" s="22">
        <v>1.36079105760963</v>
      </c>
      <c r="G29" s="22">
        <v>1.4450171969045571</v>
      </c>
      <c r="H29" s="22">
        <v>3.0977128116938957</v>
      </c>
      <c r="I29" s="32">
        <v>3.2236629406706792</v>
      </c>
      <c r="J29" s="22">
        <v>3.3089767841788476</v>
      </c>
      <c r="K29" s="22">
        <v>3.3898108340498712</v>
      </c>
      <c r="L29" s="22">
        <v>3.2812467755803958</v>
      </c>
      <c r="M29" s="22">
        <v>3.0611693895098884</v>
      </c>
      <c r="N29" s="22">
        <v>3.1051805674978508</v>
      </c>
      <c r="O29" s="22">
        <v>3.3044883920894237</v>
      </c>
      <c r="P29" s="22">
        <v>3.3015262252794497</v>
      </c>
      <c r="Q29" s="22">
        <v>27.220386405073231</v>
      </c>
      <c r="R29" s="22">
        <v>50.985951400132237</v>
      </c>
      <c r="S29" s="22">
        <v>94.39534793875994</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680.87794305913826</v>
      </c>
      <c r="D32" s="22">
        <v>720.03911627018238</v>
      </c>
      <c r="E32" s="22">
        <v>770.60518104518974</v>
      </c>
      <c r="F32" s="22">
        <v>809.01196140250306</v>
      </c>
      <c r="G32" s="22">
        <v>782.45420798700673</v>
      </c>
      <c r="H32" s="22">
        <v>707.75918792395146</v>
      </c>
      <c r="I32" s="22">
        <v>744.81927390847432</v>
      </c>
      <c r="J32" s="22">
        <v>742.84735645361616</v>
      </c>
      <c r="K32" s="22">
        <v>751.7246794688067</v>
      </c>
      <c r="L32" s="22">
        <v>732.89060762396093</v>
      </c>
      <c r="M32" s="22">
        <v>731.86353109773574</v>
      </c>
      <c r="N32" s="22">
        <v>751.14762348332863</v>
      </c>
      <c r="O32" s="22">
        <v>766.63286137384148</v>
      </c>
      <c r="P32" s="22">
        <v>791.31709897773953</v>
      </c>
      <c r="Q32" s="22">
        <v>821.01884207509306</v>
      </c>
      <c r="R32" s="22">
        <v>816.63235788669158</v>
      </c>
      <c r="S32" s="22">
        <v>775.97737842743868</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2.0041394944904072E-3</v>
      </c>
      <c r="D34" s="25">
        <v>2.3499726456030741E-3</v>
      </c>
      <c r="E34" s="25">
        <v>1.8416140801854742E-3</v>
      </c>
      <c r="F34" s="25">
        <v>1.6820407145162141E-3</v>
      </c>
      <c r="G34" s="25">
        <v>1.8467754178511015E-3</v>
      </c>
      <c r="H34" s="25">
        <v>4.3767892590420802E-3</v>
      </c>
      <c r="I34" s="35">
        <v>4.3281142870462462E-3</v>
      </c>
      <c r="J34" s="25">
        <v>4.4544505078082785E-3</v>
      </c>
      <c r="K34" s="25">
        <v>4.5093781362150068E-3</v>
      </c>
      <c r="L34" s="25">
        <v>4.4771303403904061E-3</v>
      </c>
      <c r="M34" s="25">
        <v>4.1827051894748508E-3</v>
      </c>
      <c r="N34" s="25">
        <v>4.1339151858033789E-3</v>
      </c>
      <c r="O34" s="25">
        <v>4.310392312387481E-3</v>
      </c>
      <c r="P34" s="25">
        <v>4.172191185486218E-3</v>
      </c>
      <c r="Q34" s="25">
        <v>3.315439915638814E-2</v>
      </c>
      <c r="R34" s="25">
        <v>6.2434400140689232E-2</v>
      </c>
      <c r="S34" s="25">
        <v>0.12164703580671045</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484.4033629502245</v>
      </c>
      <c r="D37" s="20">
        <v>447.28671061431169</v>
      </c>
      <c r="E37" s="20">
        <v>404.43775675933892</v>
      </c>
      <c r="F37" s="20">
        <v>490.94774051781792</v>
      </c>
      <c r="G37" s="20">
        <v>532.48304194133948</v>
      </c>
      <c r="H37" s="20">
        <v>517.34021209515618</v>
      </c>
      <c r="I37" s="26">
        <v>550.4681379573899</v>
      </c>
      <c r="J37" s="20">
        <v>497.56377185439959</v>
      </c>
      <c r="K37" s="20">
        <v>478.79048437947836</v>
      </c>
      <c r="L37" s="20">
        <v>474.5390274195089</v>
      </c>
      <c r="M37" s="20">
        <v>477.19021687207413</v>
      </c>
      <c r="N37" s="20">
        <v>486.2185917645935</v>
      </c>
      <c r="O37" s="20">
        <v>415.92624438712141</v>
      </c>
      <c r="P37" s="20">
        <v>433.1284274386166</v>
      </c>
      <c r="Q37" s="20">
        <v>444.49221362376994</v>
      </c>
      <c r="R37" s="20">
        <v>410.29827075570842</v>
      </c>
      <c r="S37" s="20">
        <v>435.33615171491357</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83.882678895576575</v>
      </c>
      <c r="D38" s="20">
        <v>92.075093149899686</v>
      </c>
      <c r="E38" s="20">
        <v>89.567211235310978</v>
      </c>
      <c r="F38" s="20">
        <v>79.392376038979663</v>
      </c>
      <c r="G38" s="20">
        <v>79.249068501003151</v>
      </c>
      <c r="H38" s="20">
        <v>127.06601700582785</v>
      </c>
      <c r="I38" s="26">
        <v>142.25661603133659</v>
      </c>
      <c r="J38" s="20">
        <v>169.34174070889463</v>
      </c>
      <c r="K38" s="20">
        <v>178.94334575331996</v>
      </c>
      <c r="L38" s="20">
        <v>194.42055985478169</v>
      </c>
      <c r="M38" s="20">
        <v>183.24257189261488</v>
      </c>
      <c r="N38" s="20">
        <v>228.14560045858411</v>
      </c>
      <c r="O38" s="20">
        <v>320.84995700773862</v>
      </c>
      <c r="P38" s="20">
        <v>307.86660456673354</v>
      </c>
      <c r="Q38" s="20">
        <v>322.72857552307255</v>
      </c>
      <c r="R38" s="20">
        <v>300.99828030954427</v>
      </c>
      <c r="S38" s="20">
        <v>347.87059329320715</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24.716644146910699</v>
      </c>
      <c r="K39" s="20">
        <v>29.809900503623627</v>
      </c>
      <c r="L39" s="20">
        <v>35.561528067804929</v>
      </c>
      <c r="M39" s="20">
        <v>41.794496990541695</v>
      </c>
      <c r="N39" s="20">
        <v>48.4170003685051</v>
      </c>
      <c r="O39" s="20">
        <v>52.73443065962411</v>
      </c>
      <c r="P39" s="20">
        <v>61.056356712934523</v>
      </c>
      <c r="Q39" s="20">
        <v>69.225082913646972</v>
      </c>
      <c r="R39" s="20">
        <v>78.228456824766667</v>
      </c>
      <c r="S39" s="20">
        <v>87.72910075372728</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568.28604184580104</v>
      </c>
      <c r="D40" s="22">
        <v>539.36180376421134</v>
      </c>
      <c r="E40" s="22">
        <v>494.00496799464992</v>
      </c>
      <c r="F40" s="22">
        <v>570.34011655679751</v>
      </c>
      <c r="G40" s="22">
        <v>611.73211044234267</v>
      </c>
      <c r="H40" s="22">
        <v>644.40622910098398</v>
      </c>
      <c r="I40" s="22">
        <v>692.72475398872643</v>
      </c>
      <c r="J40" s="22">
        <v>691.62215671020488</v>
      </c>
      <c r="K40" s="22">
        <v>687.54373063642197</v>
      </c>
      <c r="L40" s="22">
        <v>704.52111534209553</v>
      </c>
      <c r="M40" s="22">
        <v>702.22728575523081</v>
      </c>
      <c r="N40" s="22">
        <v>762.78119259168272</v>
      </c>
      <c r="O40" s="22">
        <v>789.51063205448406</v>
      </c>
      <c r="P40" s="22">
        <v>802.05138871828467</v>
      </c>
      <c r="Q40" s="22">
        <v>836.44587206048936</v>
      </c>
      <c r="R40" s="22">
        <v>789.52500789001942</v>
      </c>
      <c r="S40" s="22">
        <v>870.93584576184799</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1703.4686064392854</v>
      </c>
      <c r="D42" s="22">
        <v>1666.3004418333094</v>
      </c>
      <c r="E42" s="22">
        <v>1601.9365997181617</v>
      </c>
      <c r="F42" s="22">
        <v>1726.342588865052</v>
      </c>
      <c r="G42" s="22">
        <v>1699.3765722510748</v>
      </c>
      <c r="H42" s="22">
        <v>1533.2835680266553</v>
      </c>
      <c r="I42" s="22">
        <v>1604.9380959698337</v>
      </c>
      <c r="J42" s="22">
        <v>1552.4738108218889</v>
      </c>
      <c r="K42" s="22">
        <v>1590.8703364670801</v>
      </c>
      <c r="L42" s="22">
        <v>1634.1751416629131</v>
      </c>
      <c r="M42" s="22">
        <v>1562.7884318426961</v>
      </c>
      <c r="N42" s="22">
        <v>1524.6089691328596</v>
      </c>
      <c r="O42" s="22">
        <v>1525.1891989385006</v>
      </c>
      <c r="P42" s="22">
        <v>1536.0052239819943</v>
      </c>
      <c r="Q42" s="22">
        <v>1558.4552314028988</v>
      </c>
      <c r="R42" s="22">
        <v>1512.6918311232762</v>
      </c>
      <c r="S42" s="22">
        <v>1480.3387419080696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0.3336052332855573</v>
      </c>
      <c r="D44" s="25">
        <v>0.32368820785451557</v>
      </c>
      <c r="E44" s="25">
        <v>0.30837984979028704</v>
      </c>
      <c r="F44" s="25">
        <v>0.33037481681533198</v>
      </c>
      <c r="G44" s="25">
        <v>0.35997442852352218</v>
      </c>
      <c r="H44" s="25">
        <v>0.4202785724302377</v>
      </c>
      <c r="I44" s="25">
        <v>0.43162085548858875</v>
      </c>
      <c r="J44" s="25">
        <v>0.44549682699256354</v>
      </c>
      <c r="K44" s="25">
        <v>0.43218087286942719</v>
      </c>
      <c r="L44" s="25">
        <v>0.43111726361544395</v>
      </c>
      <c r="M44" s="25">
        <v>0.44934251588183893</v>
      </c>
      <c r="N44" s="25">
        <v>0.50031267560069781</v>
      </c>
      <c r="O44" s="25">
        <v>0.51764766797717077</v>
      </c>
      <c r="P44" s="25">
        <v>0.52216709695753394</v>
      </c>
      <c r="Q44" s="25">
        <v>0.53671472571434276</v>
      </c>
      <c r="R44" s="25">
        <v>0.52193380809344603</v>
      </c>
      <c r="S44" s="25">
        <v>0.58833550801978129</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2.9174004012611059</v>
      </c>
      <c r="D47" s="30">
        <v>6.9261880194898264</v>
      </c>
      <c r="E47" s="30">
        <v>9.8922262759058519</v>
      </c>
      <c r="F47" s="30">
        <v>10.939965606190885</v>
      </c>
      <c r="G47" s="30">
        <v>15.184053283107453</v>
      </c>
      <c r="H47" s="30">
        <v>44.088356746092458</v>
      </c>
      <c r="I47" s="30">
        <v>84.521379854276532</v>
      </c>
      <c r="J47" s="30">
        <v>96.449504760959044</v>
      </c>
      <c r="K47" s="30">
        <v>129.60811330901575</v>
      </c>
      <c r="L47" s="30">
        <v>106.58625567686607</v>
      </c>
      <c r="M47" s="30">
        <v>115.73252081469462</v>
      </c>
      <c r="N47" s="30">
        <v>127.02033100910182</v>
      </c>
      <c r="O47" s="30">
        <v>139.91077394124457</v>
      </c>
      <c r="P47" s="30">
        <v>156.46474058757531</v>
      </c>
      <c r="Q47" s="30">
        <v>176.00157302233632</v>
      </c>
      <c r="R47" s="30">
        <v>183.34941881038117</v>
      </c>
      <c r="S47" s="30">
        <v>231.65965451620607</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568.28604184580104</v>
      </c>
      <c r="D48" s="30">
        <v>539.36180376421134</v>
      </c>
      <c r="E48" s="30">
        <v>494.00496799464992</v>
      </c>
      <c r="F48" s="30">
        <v>570.34011655679751</v>
      </c>
      <c r="G48" s="30">
        <v>611.73211044234267</v>
      </c>
      <c r="H48" s="30">
        <v>644.40622910098398</v>
      </c>
      <c r="I48" s="30">
        <v>692.72475398872643</v>
      </c>
      <c r="J48" s="30">
        <v>691.62215671020488</v>
      </c>
      <c r="K48" s="30">
        <v>687.54373063642197</v>
      </c>
      <c r="L48" s="30">
        <v>704.52111534209553</v>
      </c>
      <c r="M48" s="30">
        <v>702.22728575523081</v>
      </c>
      <c r="N48" s="30">
        <v>762.78119259168272</v>
      </c>
      <c r="O48" s="30">
        <v>789.51063205448406</v>
      </c>
      <c r="P48" s="30">
        <v>802.05138871828467</v>
      </c>
      <c r="Q48" s="30">
        <v>836.44587206048936</v>
      </c>
      <c r="R48" s="30">
        <v>789.52500789001942</v>
      </c>
      <c r="S48" s="30">
        <v>870.93584576184799</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1.0780137575236457</v>
      </c>
      <c r="D49" s="30">
        <v>1.4055116079105758</v>
      </c>
      <c r="E49" s="30">
        <v>1.1325967325881339</v>
      </c>
      <c r="F49" s="30">
        <v>1.0858125537403265</v>
      </c>
      <c r="G49" s="30">
        <v>1.1618228718830608</v>
      </c>
      <c r="H49" s="30">
        <v>1.3666380051590714</v>
      </c>
      <c r="I49" s="30">
        <v>1.4203267411865865</v>
      </c>
      <c r="J49" s="30">
        <v>1.4232158211521924</v>
      </c>
      <c r="K49" s="30">
        <v>1.4475408426483232</v>
      </c>
      <c r="L49" s="30">
        <v>1.2643336199484092</v>
      </c>
      <c r="M49" s="30">
        <v>1.0816852966466035</v>
      </c>
      <c r="N49" s="30">
        <v>1.0850816852966467</v>
      </c>
      <c r="O49" s="30">
        <v>1.1836973344797936</v>
      </c>
      <c r="P49" s="30">
        <v>1.1727429062768699</v>
      </c>
      <c r="Q49" s="30">
        <v>21.816224290022724</v>
      </c>
      <c r="R49" s="30">
        <v>33.895572445280486</v>
      </c>
      <c r="S49" s="30">
        <v>55.317045915735186</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572.28145600458583</v>
      </c>
      <c r="D50" s="30">
        <v>547.69350339161178</v>
      </c>
      <c r="E50" s="30">
        <v>505.02979100314388</v>
      </c>
      <c r="F50" s="30">
        <v>582.36589471672869</v>
      </c>
      <c r="G50" s="30">
        <v>628.07798659733317</v>
      </c>
      <c r="H50" s="30">
        <v>689.86122385223553</v>
      </c>
      <c r="I50" s="30">
        <v>778.66646058418962</v>
      </c>
      <c r="J50" s="30">
        <v>789.49487729231612</v>
      </c>
      <c r="K50" s="30">
        <v>818.59938478808601</v>
      </c>
      <c r="L50" s="30">
        <v>812.37170463891005</v>
      </c>
      <c r="M50" s="30">
        <v>819.04149186657196</v>
      </c>
      <c r="N50" s="30">
        <v>890.88660528608125</v>
      </c>
      <c r="O50" s="30">
        <v>930.60510333020841</v>
      </c>
      <c r="P50" s="30">
        <v>959.68887221213686</v>
      </c>
      <c r="Q50" s="30">
        <v>1034.2636693728484</v>
      </c>
      <c r="R50" s="30">
        <v>1006.769999145681</v>
      </c>
      <c r="S50" s="30">
        <v>1157.9125461937892</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572.28145600458583</v>
      </c>
      <c r="D51" s="30">
        <v>547.69350339161178</v>
      </c>
      <c r="E51" s="30">
        <v>505.02979100314388</v>
      </c>
      <c r="F51" s="30">
        <v>582.36589471672869</v>
      </c>
      <c r="G51" s="30">
        <v>628.07798659733317</v>
      </c>
      <c r="H51" s="30">
        <v>689.86122385223553</v>
      </c>
      <c r="I51" s="30">
        <v>778.66646058418962</v>
      </c>
      <c r="J51" s="30">
        <v>789.49487729231612</v>
      </c>
      <c r="K51" s="30">
        <v>818.59938478808601</v>
      </c>
      <c r="L51" s="30">
        <v>812.37170463891005</v>
      </c>
      <c r="M51" s="30">
        <v>819.04149186657196</v>
      </c>
      <c r="N51" s="30">
        <v>890.88660528608125</v>
      </c>
      <c r="O51" s="30">
        <v>930.60510333020841</v>
      </c>
      <c r="P51" s="30">
        <v>959.68887221213686</v>
      </c>
      <c r="Q51" s="30">
        <v>1034.2636693728484</v>
      </c>
      <c r="R51" s="30">
        <v>1006.769999145681</v>
      </c>
      <c r="S51" s="30">
        <v>1157.9125461937892</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47.291490000000003</v>
      </c>
      <c r="R56" s="20">
        <v>0</v>
      </c>
      <c r="S56" s="20">
        <v>251.03</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572.28145600458583</v>
      </c>
      <c r="D58" s="22">
        <v>547.69350339161178</v>
      </c>
      <c r="E58" s="22">
        <v>505.02979100314388</v>
      </c>
      <c r="F58" s="22">
        <v>582.36589471672869</v>
      </c>
      <c r="G58" s="22">
        <v>628.07798659733317</v>
      </c>
      <c r="H58" s="22">
        <v>689.86122385223553</v>
      </c>
      <c r="I58" s="22">
        <v>778.66646058418962</v>
      </c>
      <c r="J58" s="22">
        <v>789.49487729231612</v>
      </c>
      <c r="K58" s="22">
        <v>818.59938478808601</v>
      </c>
      <c r="L58" s="22">
        <v>812.37170463891005</v>
      </c>
      <c r="M58" s="22">
        <v>819.04149186657196</v>
      </c>
      <c r="N58" s="22">
        <v>890.88660528608125</v>
      </c>
      <c r="O58" s="22">
        <v>930.60510333020841</v>
      </c>
      <c r="P58" s="22">
        <v>959.68887221213686</v>
      </c>
      <c r="Q58" s="22">
        <v>986.97217937284847</v>
      </c>
      <c r="R58" s="22">
        <v>1006.769999145681</v>
      </c>
      <c r="S58" s="22">
        <v>906.88254619378927</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3106.8357603515815</v>
      </c>
      <c r="D61" s="20">
        <v>3133.6862376678368</v>
      </c>
      <c r="E61" s="20">
        <v>3154.2722737412819</v>
      </c>
      <c r="F61" s="20">
        <v>3397.9569721649468</v>
      </c>
      <c r="G61" s="20">
        <v>3338.9305991928913</v>
      </c>
      <c r="H61" s="20">
        <v>2998.1815808287956</v>
      </c>
      <c r="I61" s="20">
        <v>3168.5648339558852</v>
      </c>
      <c r="J61" s="20">
        <v>3069.4854777956434</v>
      </c>
      <c r="K61" s="20">
        <v>3169.5728678923761</v>
      </c>
      <c r="L61" s="20">
        <v>3168.2869918314705</v>
      </c>
      <c r="M61" s="20">
        <v>3092.6762220404607</v>
      </c>
      <c r="N61" s="20">
        <v>3024.9815813563105</v>
      </c>
      <c r="O61" s="20">
        <v>3130.7748743264547</v>
      </c>
      <c r="P61" s="20">
        <v>3187.93186144122</v>
      </c>
      <c r="Q61" s="20">
        <v>3223.9984436072418</v>
      </c>
      <c r="R61" s="20">
        <v>3094.7310670471479</v>
      </c>
      <c r="S61" s="20">
        <v>2928.2373969582973</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3106.8357603515815</v>
      </c>
      <c r="D64" s="20">
        <v>3133.6862376678368</v>
      </c>
      <c r="E64" s="20">
        <v>3154.2722737412819</v>
      </c>
      <c r="F64" s="20">
        <v>3397.9569721649468</v>
      </c>
      <c r="G64" s="20">
        <v>3338.9305991928913</v>
      </c>
      <c r="H64" s="20">
        <v>2998.1815808287956</v>
      </c>
      <c r="I64" s="20">
        <v>3168.5648339558852</v>
      </c>
      <c r="J64" s="20">
        <v>3094.2021219425542</v>
      </c>
      <c r="K64" s="20">
        <v>3199.3827683959998</v>
      </c>
      <c r="L64" s="20">
        <v>3203.8485198992753</v>
      </c>
      <c r="M64" s="20">
        <v>3134.4707190310023</v>
      </c>
      <c r="N64" s="20">
        <v>3073.3985817248154</v>
      </c>
      <c r="O64" s="20">
        <v>3183.5093049860789</v>
      </c>
      <c r="P64" s="20">
        <v>3248.9882181541543</v>
      </c>
      <c r="Q64" s="20">
        <v>3293.2235265208888</v>
      </c>
      <c r="R64" s="20">
        <v>3172.9595238719144</v>
      </c>
      <c r="S64" s="20">
        <v>3015.9664977120246</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3106.8357603515815</v>
      </c>
      <c r="D65" s="20">
        <v>3133.6862376678368</v>
      </c>
      <c r="E65" s="20">
        <v>3154.2722737412819</v>
      </c>
      <c r="F65" s="20">
        <v>3397.9569721649468</v>
      </c>
      <c r="G65" s="20">
        <v>3338.9305991928913</v>
      </c>
      <c r="H65" s="20">
        <v>2998.1815808287956</v>
      </c>
      <c r="I65" s="20">
        <v>3168.5648339558852</v>
      </c>
      <c r="J65" s="20">
        <v>3094.2021219425542</v>
      </c>
      <c r="K65" s="20">
        <v>3199.3827683959998</v>
      </c>
      <c r="L65" s="20">
        <v>3203.8485198992753</v>
      </c>
      <c r="M65" s="20">
        <v>3134.4707190310023</v>
      </c>
      <c r="N65" s="20">
        <v>3073.3985817248154</v>
      </c>
      <c r="O65" s="20">
        <v>3183.5093049860789</v>
      </c>
      <c r="P65" s="20">
        <v>3248.9882181541543</v>
      </c>
      <c r="Q65" s="20">
        <v>3293.2235265208888</v>
      </c>
      <c r="R65" s="20">
        <v>3172.9595238719144</v>
      </c>
      <c r="S65" s="20">
        <v>3015.9664977120246</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0.18420074318309773</v>
      </c>
      <c r="D67" s="25">
        <v>0.17477611408831351</v>
      </c>
      <c r="E67" s="25">
        <v>0.16010976452712122</v>
      </c>
      <c r="F67" s="25">
        <v>0.17138707155131655</v>
      </c>
      <c r="G67" s="25">
        <v>0.1881075296231543</v>
      </c>
      <c r="H67" s="25">
        <v>0.23009320991877191</v>
      </c>
      <c r="I67" s="25">
        <v>0.24574736557056379</v>
      </c>
      <c r="J67" s="25">
        <v>0.2551529752027536</v>
      </c>
      <c r="K67" s="25">
        <v>0.25586165959082419</v>
      </c>
      <c r="L67" s="25">
        <v>0.25356120914994129</v>
      </c>
      <c r="M67" s="25">
        <v>0.26130136960404349</v>
      </c>
      <c r="N67" s="25">
        <v>0.28987018168860762</v>
      </c>
      <c r="O67" s="25">
        <v>0.29232052247269241</v>
      </c>
      <c r="P67" s="25">
        <v>0.29538084097989259</v>
      </c>
      <c r="Q67" s="25">
        <v>0.29969790128868989</v>
      </c>
      <c r="R67" s="25">
        <v>0.31729683015846821</v>
      </c>
      <c r="S67" s="25">
        <v>0.30069383956412293</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62"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61">
        <v>0.18</v>
      </c>
      <c r="J71" s="172">
        <v>0.19400000000000001</v>
      </c>
      <c r="K71" s="172"/>
      <c r="L71" s="172">
        <v>0.20099999999999998</v>
      </c>
      <c r="M71" s="172"/>
      <c r="N71" s="172">
        <v>0.21149999999999999</v>
      </c>
      <c r="O71" s="172"/>
      <c r="P71" s="172">
        <v>0.22550000000000001</v>
      </c>
      <c r="Q71" s="172"/>
      <c r="R71" s="44"/>
      <c r="S71" s="45">
        <v>0.25</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3"/>
  </sheetPr>
  <dimension ref="A1:AW205"/>
  <sheetViews>
    <sheetView workbookViewId="0">
      <selection activeCell="H1" sqref="H1:K2"/>
    </sheetView>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4" t="s">
        <v>178</v>
      </c>
      <c r="I1" s="174"/>
      <c r="J1" s="174"/>
      <c r="K1" s="174"/>
      <c r="AA1" s="13">
        <v>1</v>
      </c>
    </row>
    <row r="2" spans="1:49" ht="12.75" customHeight="1" x14ac:dyDescent="0.35">
      <c r="H2" s="174"/>
      <c r="I2" s="174"/>
      <c r="J2" s="174"/>
      <c r="K2" s="174"/>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304.64863446407401</v>
      </c>
      <c r="D7" s="20">
        <v>322.56115028397204</v>
      </c>
      <c r="E7" s="20">
        <v>339.89213740160091</v>
      </c>
      <c r="F7" s="20">
        <v>342.74227213082577</v>
      </c>
      <c r="G7" s="20">
        <v>350.31455670944342</v>
      </c>
      <c r="H7" s="20">
        <v>367.3995650783624</v>
      </c>
      <c r="I7" s="20">
        <v>387.81146199894232</v>
      </c>
      <c r="J7" s="20">
        <v>382.31030211422222</v>
      </c>
      <c r="K7" s="20">
        <v>384.30697147645878</v>
      </c>
      <c r="L7" s="20">
        <v>396.8033356211846</v>
      </c>
      <c r="M7" s="20">
        <v>413.27234876518281</v>
      </c>
      <c r="N7" s="20">
        <v>424.91587653639135</v>
      </c>
      <c r="O7" s="20">
        <v>443.20252227063173</v>
      </c>
      <c r="P7" s="20">
        <v>448.01692752989197</v>
      </c>
      <c r="Q7" s="20">
        <v>452.85683731911814</v>
      </c>
      <c r="R7" s="20">
        <v>446.27334134098879</v>
      </c>
      <c r="S7" s="20">
        <v>442.58764507650909</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100.19117930438611</v>
      </c>
      <c r="D8" s="20">
        <v>113.25615530963607</v>
      </c>
      <c r="E8" s="20">
        <v>144.21484940791464</v>
      </c>
      <c r="F8" s="20">
        <v>179.36379572545684</v>
      </c>
      <c r="G8" s="20">
        <v>201.138062327874</v>
      </c>
      <c r="H8" s="20">
        <v>229.62720013184949</v>
      </c>
      <c r="I8" s="20">
        <v>249.72241184520584</v>
      </c>
      <c r="J8" s="20">
        <v>288.45049019261137</v>
      </c>
      <c r="K8" s="20">
        <v>332.64565772142817</v>
      </c>
      <c r="L8" s="20">
        <v>348.48857758677985</v>
      </c>
      <c r="M8" s="20">
        <v>357.03841275627178</v>
      </c>
      <c r="N8" s="20">
        <v>386.63419062229502</v>
      </c>
      <c r="O8" s="20">
        <v>426.8268900265449</v>
      </c>
      <c r="P8" s="20">
        <v>475.87938289864121</v>
      </c>
      <c r="Q8" s="20">
        <v>524.4846583410515</v>
      </c>
      <c r="R8" s="20">
        <v>629.71087895432083</v>
      </c>
      <c r="S8" s="20">
        <v>763.33388868578379</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6.6638005159071367E-2</v>
      </c>
      <c r="D9" s="20">
        <v>8.1943250214961308E-2</v>
      </c>
      <c r="E9" s="20">
        <v>0.11917454858125535</v>
      </c>
      <c r="F9" s="20">
        <v>0.12209802235597592</v>
      </c>
      <c r="G9" s="20">
        <v>0.4502149613069647</v>
      </c>
      <c r="H9" s="20">
        <v>4.2992261392949267</v>
      </c>
      <c r="I9" s="20">
        <v>13.563886500429922</v>
      </c>
      <c r="J9" s="20">
        <v>52.477300085984517</v>
      </c>
      <c r="K9" s="20">
        <v>145.65657781599313</v>
      </c>
      <c r="L9" s="20">
        <v>313.68022355975921</v>
      </c>
      <c r="M9" s="20">
        <v>326.04342218400689</v>
      </c>
      <c r="N9" s="20">
        <v>335.30834049871021</v>
      </c>
      <c r="O9" s="20">
        <v>337.89475494411005</v>
      </c>
      <c r="P9" s="20">
        <v>343.20524505588992</v>
      </c>
      <c r="Q9" s="20">
        <v>325.93740326741187</v>
      </c>
      <c r="R9" s="20">
        <v>380.7833190025795</v>
      </c>
      <c r="S9" s="20">
        <v>374.72914875322442</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9.1315563198624258E-2</v>
      </c>
      <c r="O10" s="20">
        <v>0.39415305245055882</v>
      </c>
      <c r="P10" s="20">
        <v>0.84178847807394663</v>
      </c>
      <c r="Q10" s="20">
        <v>1.0265692175408427</v>
      </c>
      <c r="R10" s="20">
        <v>2.1057609630266554</v>
      </c>
      <c r="S10" s="20">
        <v>1.8050477132194842</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10.676096302665547</v>
      </c>
      <c r="D11" s="20">
        <v>10.448839208942406</v>
      </c>
      <c r="E11" s="20">
        <v>9.8129836629407077</v>
      </c>
      <c r="F11" s="20">
        <v>15.821152192605338</v>
      </c>
      <c r="G11" s="20">
        <v>16.45365434221841</v>
      </c>
      <c r="H11" s="20">
        <v>18.707824591573488</v>
      </c>
      <c r="I11" s="20">
        <v>16.337059329320688</v>
      </c>
      <c r="J11" s="20">
        <v>17.782889079965582</v>
      </c>
      <c r="K11" s="20">
        <v>17.566122098022362</v>
      </c>
      <c r="L11" s="20">
        <v>18.607824591573486</v>
      </c>
      <c r="M11" s="20">
        <v>18.887446259673187</v>
      </c>
      <c r="N11" s="20">
        <v>19.807738607050723</v>
      </c>
      <c r="O11" s="20">
        <v>23.185382631126554</v>
      </c>
      <c r="P11" s="20">
        <v>25.815821152192626</v>
      </c>
      <c r="Q11" s="20">
        <v>25.978589853826438</v>
      </c>
      <c r="R11" s="20">
        <v>32.462338779019859</v>
      </c>
      <c r="S11" s="20">
        <v>26.651762682716978</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415.5825480762847</v>
      </c>
      <c r="D12" s="22">
        <v>446.34808805276549</v>
      </c>
      <c r="E12" s="22">
        <v>494.03914502103754</v>
      </c>
      <c r="F12" s="22">
        <v>538.04931807124399</v>
      </c>
      <c r="G12" s="22">
        <v>568.35648834084282</v>
      </c>
      <c r="H12" s="22">
        <v>620.03381594108032</v>
      </c>
      <c r="I12" s="22">
        <v>667.4348196738988</v>
      </c>
      <c r="J12" s="22">
        <v>741.02098147278366</v>
      </c>
      <c r="K12" s="22">
        <v>880.17532911190244</v>
      </c>
      <c r="L12" s="22">
        <v>1077.5799613592972</v>
      </c>
      <c r="M12" s="22">
        <v>1115.2416299651347</v>
      </c>
      <c r="N12" s="22">
        <v>1166.7574618276458</v>
      </c>
      <c r="O12" s="22">
        <v>1231.5037029248635</v>
      </c>
      <c r="P12" s="22">
        <v>1293.7591651146897</v>
      </c>
      <c r="Q12" s="22">
        <v>1330.2840579989486</v>
      </c>
      <c r="R12" s="22">
        <v>1491.3356390399354</v>
      </c>
      <c r="S12" s="22">
        <v>1609.1074929114538</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5299.4840928632848</v>
      </c>
      <c r="D15" s="22">
        <v>5434.8237317282892</v>
      </c>
      <c r="E15" s="22">
        <v>5535.7695614789336</v>
      </c>
      <c r="F15" s="22">
        <v>5766.6380051590713</v>
      </c>
      <c r="G15" s="22">
        <v>5892.089423903697</v>
      </c>
      <c r="H15" s="22">
        <v>5628.6328460877039</v>
      </c>
      <c r="I15" s="22">
        <v>5423.3018056749788</v>
      </c>
      <c r="J15" s="22">
        <v>5365.778159931212</v>
      </c>
      <c r="K15" s="22">
        <v>5378.847807394669</v>
      </c>
      <c r="L15" s="22">
        <v>5073.1728288907998</v>
      </c>
      <c r="M15" s="22">
        <v>5087.0163370593291</v>
      </c>
      <c r="N15" s="22">
        <v>5282.0292347377472</v>
      </c>
      <c r="O15" s="22">
        <v>5435.3038693035251</v>
      </c>
      <c r="P15" s="22">
        <v>5288.313757523646</v>
      </c>
      <c r="Q15" s="22">
        <v>5116.2325881341358</v>
      </c>
      <c r="R15" s="22">
        <v>4765.3905417024935</v>
      </c>
      <c r="S15" s="22">
        <v>4487.6425494920486</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7.8419434947628555E-2</v>
      </c>
      <c r="D16" s="25">
        <v>8.212742677320016E-2</v>
      </c>
      <c r="E16" s="25">
        <v>8.924488989911103E-2</v>
      </c>
      <c r="F16" s="25">
        <v>9.330381369350442E-2</v>
      </c>
      <c r="G16" s="25">
        <v>9.6460940669886933E-2</v>
      </c>
      <c r="H16" s="25">
        <v>0.11015709016658415</v>
      </c>
      <c r="I16" s="25">
        <v>0.12306798396790136</v>
      </c>
      <c r="J16" s="25">
        <v>0.13810130784129984</v>
      </c>
      <c r="K16" s="25">
        <v>0.16363640702045248</v>
      </c>
      <c r="L16" s="25">
        <v>0.2124075007306423</v>
      </c>
      <c r="M16" s="25">
        <v>0.2192329562302579</v>
      </c>
      <c r="N16" s="25">
        <v>0.2208918977870018</v>
      </c>
      <c r="O16" s="25">
        <v>0.22657495009247153</v>
      </c>
      <c r="P16" s="25">
        <v>0.24464493304204349</v>
      </c>
      <c r="Q16" s="25">
        <v>0.26001242810661518</v>
      </c>
      <c r="R16" s="25">
        <v>0.31295139946853917</v>
      </c>
      <c r="S16" s="25">
        <v>0.35856409577308845</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0.44151332760103185</v>
      </c>
      <c r="M19" s="20">
        <v>0.51920894239036974</v>
      </c>
      <c r="N19" s="20">
        <v>0.57717110920034398</v>
      </c>
      <c r="O19" s="20">
        <v>0.56718830610490112</v>
      </c>
      <c r="P19" s="20">
        <v>0.61854539982803103</v>
      </c>
      <c r="Q19" s="20">
        <v>0.60703181427343078</v>
      </c>
      <c r="R19" s="20">
        <v>0.5486489251934652</v>
      </c>
      <c r="S19" s="20">
        <v>0.56805451418744624</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1.4873860705073085</v>
      </c>
      <c r="D20" s="20">
        <v>0.75051590713671523</v>
      </c>
      <c r="E20" s="20">
        <v>1.0643680137575235</v>
      </c>
      <c r="F20" s="20">
        <v>1.537059329320722</v>
      </c>
      <c r="G20" s="20">
        <v>1.2489595872742907</v>
      </c>
      <c r="H20" s="20">
        <v>1.3666380051590714</v>
      </c>
      <c r="I20" s="20">
        <v>0.73410146173688728</v>
      </c>
      <c r="J20" s="20">
        <v>1.0140412725709373</v>
      </c>
      <c r="K20" s="20">
        <v>1.0444282029234737</v>
      </c>
      <c r="L20" s="20">
        <v>2.1072226999140153</v>
      </c>
      <c r="M20" s="20">
        <v>3.65609630266552</v>
      </c>
      <c r="N20" s="20">
        <v>4.2018056749785044</v>
      </c>
      <c r="O20" s="20">
        <v>4.0196388650042998</v>
      </c>
      <c r="P20" s="20">
        <v>4.1768768271711094</v>
      </c>
      <c r="Q20" s="20">
        <v>4.6383456577816</v>
      </c>
      <c r="R20" s="20">
        <v>4.8740358555460013</v>
      </c>
      <c r="S20" s="20">
        <v>5.0464294067067925</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1.7603009458297507</v>
      </c>
      <c r="D21" s="20">
        <v>1.9649871023215817</v>
      </c>
      <c r="E21" s="20">
        <v>1.8967583834909718</v>
      </c>
      <c r="F21" s="20">
        <v>2.0024075666380048</v>
      </c>
      <c r="G21" s="20">
        <v>2.2219862424763539</v>
      </c>
      <c r="H21" s="20">
        <v>2.1562510748065344</v>
      </c>
      <c r="I21" s="20">
        <v>2.1863456577815992</v>
      </c>
      <c r="J21" s="20">
        <v>2.2593551160791057</v>
      </c>
      <c r="K21" s="20">
        <v>2.4186758383490967</v>
      </c>
      <c r="L21" s="20">
        <v>2.8096302665520207</v>
      </c>
      <c r="M21" s="20">
        <v>3.2450558899398105</v>
      </c>
      <c r="N21" s="20">
        <v>4.1787188306104897</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44.8</v>
      </c>
      <c r="F22" s="20">
        <v>82.6</v>
      </c>
      <c r="G22" s="20">
        <v>66.8</v>
      </c>
      <c r="H22" s="20">
        <v>75.599999999999994</v>
      </c>
      <c r="I22" s="26">
        <v>123.9</v>
      </c>
      <c r="J22" s="20">
        <v>19.5</v>
      </c>
      <c r="K22" s="20">
        <v>24.7</v>
      </c>
      <c r="L22" s="20">
        <v>22.976975255565112</v>
      </c>
      <c r="M22" s="20">
        <v>30.046813795738988</v>
      </c>
      <c r="N22" s="20">
        <v>22.093245438043375</v>
      </c>
      <c r="O22" s="20">
        <v>49.488869781217154</v>
      </c>
      <c r="P22" s="20">
        <v>164.17082258526796</v>
      </c>
      <c r="Q22" s="20">
        <v>158.78829392376036</v>
      </c>
      <c r="R22" s="20">
        <v>160.75609057036402</v>
      </c>
      <c r="S22" s="20">
        <v>190.01686290550734</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11.5</v>
      </c>
      <c r="K23" s="30">
        <v>15</v>
      </c>
      <c r="L23" s="30">
        <v>15.023406897869496</v>
      </c>
      <c r="M23" s="30">
        <v>20.325785802999903</v>
      </c>
      <c r="N23" s="30">
        <v>15.023406897869496</v>
      </c>
      <c r="O23" s="30">
        <v>20.325785802999903</v>
      </c>
      <c r="P23" s="30">
        <v>23.283462310117514</v>
      </c>
      <c r="Q23" s="30">
        <v>34.446458870736599</v>
      </c>
      <c r="R23" s="30">
        <v>34.873339370414683</v>
      </c>
      <c r="S23" s="30">
        <v>41.220973480347524</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22.976975255565108</v>
      </c>
      <c r="P24" s="30">
        <v>133.44262921563006</v>
      </c>
      <c r="Q24" s="30">
        <v>115.25781670965893</v>
      </c>
      <c r="R24" s="30">
        <v>116.68615843190842</v>
      </c>
      <c r="S24" s="30">
        <v>137.92533577458002</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8</v>
      </c>
      <c r="K26" s="30">
        <v>9.6999999999999993</v>
      </c>
      <c r="L26" s="30">
        <v>7.9535683576956151</v>
      </c>
      <c r="M26" s="30">
        <v>9.721027992739085</v>
      </c>
      <c r="N26" s="30">
        <v>7.0698385401738797</v>
      </c>
      <c r="O26" s="30">
        <v>6.1861087226521452</v>
      </c>
      <c r="P26" s="30">
        <v>7.4447310595203975</v>
      </c>
      <c r="Q26" s="30">
        <v>9.0840183433648605</v>
      </c>
      <c r="R26" s="30">
        <v>9.1965927680409134</v>
      </c>
      <c r="S26" s="30">
        <v>10.87055365057982</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83.3</v>
      </c>
      <c r="K27" s="20">
        <v>78.099999999999994</v>
      </c>
      <c r="L27" s="20">
        <v>98.323024744434903</v>
      </c>
      <c r="M27" s="20">
        <v>104.45318620426102</v>
      </c>
      <c r="N27" s="20">
        <v>119.40675456195663</v>
      </c>
      <c r="O27" s="20">
        <v>99.93313021878285</v>
      </c>
      <c r="P27" s="20">
        <v>1.6410050635330151</v>
      </c>
      <c r="Q27" s="20">
        <v>7.0005732300160162E-4</v>
      </c>
      <c r="R27" s="20">
        <v>23.883276010318127</v>
      </c>
      <c r="S27" s="20">
        <v>28.230502292543633</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5.4787661220980217</v>
      </c>
      <c r="D29" s="22">
        <v>3.8412768701633695</v>
      </c>
      <c r="E29" s="22">
        <v>49.357678417884777</v>
      </c>
      <c r="F29" s="22">
        <v>88.445055889939795</v>
      </c>
      <c r="G29" s="22">
        <v>72.144385210662065</v>
      </c>
      <c r="H29" s="22">
        <v>81.172846087704201</v>
      </c>
      <c r="I29" s="32">
        <v>127.92159931212383</v>
      </c>
      <c r="J29" s="22">
        <v>35.794458297506452</v>
      </c>
      <c r="K29" s="22">
        <v>44.72974634565778</v>
      </c>
      <c r="L29" s="22">
        <v>48.285635807776828</v>
      </c>
      <c r="M29" s="22">
        <v>65.353940957294341</v>
      </c>
      <c r="N29" s="22">
        <v>54.68574089997135</v>
      </c>
      <c r="O29" s="22">
        <v>82.69969427725232</v>
      </c>
      <c r="P29" s="22">
        <v>200.98920396245342</v>
      </c>
      <c r="Q29" s="22">
        <v>207.86577601031811</v>
      </c>
      <c r="R29" s="22">
        <v>210.55776420561102</v>
      </c>
      <c r="S29" s="22">
        <v>246.6941824735591</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6324.5966088659598</v>
      </c>
      <c r="D32" s="22">
        <v>6499.8694444444445</v>
      </c>
      <c r="E32" s="22">
        <v>6718.2031823827274</v>
      </c>
      <c r="F32" s="22">
        <v>6967.0972389414355</v>
      </c>
      <c r="G32" s="22">
        <v>6795.7776717301995</v>
      </c>
      <c r="H32" s="22">
        <v>7366.9687685105564</v>
      </c>
      <c r="I32" s="22">
        <v>6678.8561249641734</v>
      </c>
      <c r="J32" s="22">
        <v>5963.9847668864049</v>
      </c>
      <c r="K32" s="22">
        <v>4954.9207647845606</v>
      </c>
      <c r="L32" s="22">
        <v>4926.2712859463072</v>
      </c>
      <c r="M32" s="22">
        <v>4928.9427476831952</v>
      </c>
      <c r="N32" s="22">
        <v>4972.3178513423145</v>
      </c>
      <c r="O32" s="22">
        <v>5093.2033936180378</v>
      </c>
      <c r="P32" s="22">
        <v>5022.9729869709563</v>
      </c>
      <c r="Q32" s="22">
        <v>5060.4417594344131</v>
      </c>
      <c r="R32" s="22">
        <v>5200.6541415830707</v>
      </c>
      <c r="S32" s="22">
        <v>4618.5588077104703</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8.6626333044193937E-4</v>
      </c>
      <c r="D34" s="25">
        <v>5.9097754239457502E-4</v>
      </c>
      <c r="E34" s="25">
        <v>7.3468570506048936E-3</v>
      </c>
      <c r="F34" s="25">
        <v>1.2694677978023733E-2</v>
      </c>
      <c r="G34" s="25">
        <v>1.0616060250289818E-2</v>
      </c>
      <c r="H34" s="25">
        <v>1.1018486522526091E-2</v>
      </c>
      <c r="I34" s="35">
        <v>1.9153219790733256E-2</v>
      </c>
      <c r="J34" s="25">
        <v>6.0017689005925365E-3</v>
      </c>
      <c r="K34" s="25">
        <v>9.0273383710915145E-3</v>
      </c>
      <c r="L34" s="25">
        <v>9.8016599178218922E-3</v>
      </c>
      <c r="M34" s="25">
        <v>1.3259220953218288E-2</v>
      </c>
      <c r="N34" s="25">
        <v>1.0998038044814156E-2</v>
      </c>
      <c r="O34" s="25">
        <v>1.6237265211296672E-2</v>
      </c>
      <c r="P34" s="25">
        <v>4.0013992606330449E-2</v>
      </c>
      <c r="Q34" s="25">
        <v>4.1076606725644935E-2</v>
      </c>
      <c r="R34" s="25">
        <v>4.0486784637733586E-2</v>
      </c>
      <c r="S34" s="25">
        <v>5.3413671395006287E-2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1105.97592433362</v>
      </c>
      <c r="D37" s="20">
        <v>1136.4932645457152</v>
      </c>
      <c r="E37" s="20">
        <v>1124.9331231489443</v>
      </c>
      <c r="F37" s="20">
        <v>1257.3564536161268</v>
      </c>
      <c r="G37" s="20">
        <v>1174.6202350243623</v>
      </c>
      <c r="H37" s="20">
        <v>1105.4504633610395</v>
      </c>
      <c r="I37" s="26">
        <v>1124.6608388267889</v>
      </c>
      <c r="J37" s="20">
        <v>1350.1456959969428</v>
      </c>
      <c r="K37" s="20">
        <v>1449.825642495462</v>
      </c>
      <c r="L37" s="20">
        <v>1244.4492213623771</v>
      </c>
      <c r="M37" s="20">
        <v>1249.1712047387025</v>
      </c>
      <c r="N37" s="20">
        <v>1341.1507595299513</v>
      </c>
      <c r="O37" s="20">
        <v>1184.7162510748067</v>
      </c>
      <c r="P37" s="20">
        <v>1201.9179325499188</v>
      </c>
      <c r="Q37" s="20">
        <v>1191.0695280405084</v>
      </c>
      <c r="R37" s="20">
        <v>1165.2999665615744</v>
      </c>
      <c r="S37" s="20">
        <v>1195.5843497371206</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v>
      </c>
      <c r="K38" s="20">
        <v>4.7769179325499185E-2</v>
      </c>
      <c r="L38" s="20">
        <v>2.3884589662749593E-2</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59.240838188665926</v>
      </c>
      <c r="I39" s="20">
        <v>72.768082871144017</v>
      </c>
      <c r="J39" s="20">
        <v>82.7747595259207</v>
      </c>
      <c r="K39" s="20">
        <v>101.86085079886264</v>
      </c>
      <c r="L39" s="20">
        <v>131.56042404902905</v>
      </c>
      <c r="M39" s="20">
        <v>177.6517444363088</v>
      </c>
      <c r="N39" s="20">
        <v>218.37400435980848</v>
      </c>
      <c r="O39" s="20">
        <v>255.52029505779802</v>
      </c>
      <c r="P39" s="20">
        <v>289.93227087931928</v>
      </c>
      <c r="Q39" s="20">
        <v>323.76892893104599</v>
      </c>
      <c r="R39" s="20">
        <v>355.27525510227923</v>
      </c>
      <c r="S39" s="20">
        <v>411.11938251052106</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1105.97592433362</v>
      </c>
      <c r="D40" s="22">
        <v>1136.4932645457152</v>
      </c>
      <c r="E40" s="22">
        <v>1124.9331231489443</v>
      </c>
      <c r="F40" s="22">
        <v>1257.3564536161268</v>
      </c>
      <c r="G40" s="22">
        <v>1174.6202350243623</v>
      </c>
      <c r="H40" s="22">
        <v>1164.6913015497055</v>
      </c>
      <c r="I40" s="22">
        <v>1197.428921697933</v>
      </c>
      <c r="J40" s="22">
        <v>1432.9204555228634</v>
      </c>
      <c r="K40" s="22">
        <v>1551.7342624736502</v>
      </c>
      <c r="L40" s="22">
        <v>1376.0335300010688</v>
      </c>
      <c r="M40" s="22">
        <v>1426.8229491750112</v>
      </c>
      <c r="N40" s="22">
        <v>1559.5247638897597</v>
      </c>
      <c r="O40" s="22">
        <v>1440.2365461326046</v>
      </c>
      <c r="P40" s="22">
        <v>1491.850203429238</v>
      </c>
      <c r="Q40" s="22">
        <v>1514.8384569715545</v>
      </c>
      <c r="R40" s="22">
        <v>1520.5752216638537</v>
      </c>
      <c r="S40" s="22">
        <v>1606.7037322476417</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8213.5931737842729</v>
      </c>
      <c r="D42" s="22">
        <v>8491.1938234451136</v>
      </c>
      <c r="E42" s="22">
        <v>8590.370712716156</v>
      </c>
      <c r="F42" s="22">
        <v>8567.7647845610009</v>
      </c>
      <c r="G42" s="22">
        <v>7980.5774099550963</v>
      </c>
      <c r="H42" s="22">
        <v>6752.8470768434863</v>
      </c>
      <c r="I42" s="22">
        <v>6417.9267243156828</v>
      </c>
      <c r="J42" s="22">
        <v>7124.9178282180001</v>
      </c>
      <c r="K42" s="22">
        <v>6432.9020756006212</v>
      </c>
      <c r="L42" s="22">
        <v>5018.8086852509014</v>
      </c>
      <c r="M42" s="22">
        <v>5119.5228154213091</v>
      </c>
      <c r="N42" s="22">
        <v>5872.4680379893107</v>
      </c>
      <c r="O42" s="22">
        <v>5665.2491571959463</v>
      </c>
      <c r="P42" s="22">
        <v>5281.5593495790417</v>
      </c>
      <c r="Q42" s="22">
        <v>5028.8776193953618</v>
      </c>
      <c r="R42" s="22">
        <v>5060.4308682282945</v>
      </c>
      <c r="S42" s="22">
        <v>5030.2953712943918</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0.13465189971468486</v>
      </c>
      <c r="D44" s="25">
        <v>0.13384375485667671</v>
      </c>
      <c r="E44" s="25">
        <v>0.13095280294291933</v>
      </c>
      <c r="F44" s="25">
        <v>0.14675431518403337</v>
      </c>
      <c r="G44" s="25">
        <v>0.14718486829776536</v>
      </c>
      <c r="H44" s="25">
        <v>0.17247411177777217</v>
      </c>
      <c r="I44" s="25">
        <v>0.18657566113387028</v>
      </c>
      <c r="J44" s="25">
        <v>0.20111396230393419</v>
      </c>
      <c r="K44" s="25">
        <v>0.24121838701061984</v>
      </c>
      <c r="L44" s="25">
        <v>0.27417533050122189</v>
      </c>
      <c r="M44" s="25">
        <v>0.27870233234961983</v>
      </c>
      <c r="N44" s="25">
        <v>0.26556547499298599</v>
      </c>
      <c r="O44" s="25">
        <v>0.25422298405061844</v>
      </c>
      <c r="P44" s="25">
        <v>0.28246396654581635</v>
      </c>
      <c r="Q44" s="25">
        <v>0.30122794222096988</v>
      </c>
      <c r="R44" s="25">
        <v>0.30048335038241947</v>
      </c>
      <c r="S44" s="25">
        <v>0.31940544513874258</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412.33486105994768</v>
      </c>
      <c r="D47" s="30">
        <v>443.63258504330719</v>
      </c>
      <c r="E47" s="30">
        <v>491.07801862378898</v>
      </c>
      <c r="F47" s="30">
        <v>534.50985117528512</v>
      </c>
      <c r="G47" s="30">
        <v>564.88554251109213</v>
      </c>
      <c r="H47" s="30">
        <v>616.51092686111474</v>
      </c>
      <c r="I47" s="30">
        <v>664.51437255438032</v>
      </c>
      <c r="J47" s="30">
        <v>737.74758508413356</v>
      </c>
      <c r="K47" s="30">
        <v>876.71222507062976</v>
      </c>
      <c r="L47" s="30">
        <v>1072.2215950652301</v>
      </c>
      <c r="M47" s="30">
        <v>1107.8212688301389</v>
      </c>
      <c r="N47" s="30">
        <v>1157.7997662128566</v>
      </c>
      <c r="O47" s="30">
        <v>1226.9168757537545</v>
      </c>
      <c r="P47" s="30">
        <v>1288.9637428876906</v>
      </c>
      <c r="Q47" s="30">
        <v>1325.0386805268936</v>
      </c>
      <c r="R47" s="30">
        <v>1485.9129542591961</v>
      </c>
      <c r="S47" s="30">
        <v>1603.4930089905597</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1105.97592433362</v>
      </c>
      <c r="D48" s="30">
        <v>1136.4932645457152</v>
      </c>
      <c r="E48" s="30">
        <v>1124.9331231489443</v>
      </c>
      <c r="F48" s="30">
        <v>1257.3564536161268</v>
      </c>
      <c r="G48" s="30">
        <v>1174.6202350243623</v>
      </c>
      <c r="H48" s="30">
        <v>1164.6913015497055</v>
      </c>
      <c r="I48" s="30">
        <v>1197.428921697933</v>
      </c>
      <c r="J48" s="30">
        <v>1432.9204555228634</v>
      </c>
      <c r="K48" s="30">
        <v>1551.7342624736502</v>
      </c>
      <c r="L48" s="30">
        <v>1376.0335300010688</v>
      </c>
      <c r="M48" s="30">
        <v>1426.8229491750112</v>
      </c>
      <c r="N48" s="30">
        <v>1559.5247638897597</v>
      </c>
      <c r="O48" s="30">
        <v>1440.2365461326046</v>
      </c>
      <c r="P48" s="30">
        <v>1491.850203429238</v>
      </c>
      <c r="Q48" s="30">
        <v>1514.8384569715545</v>
      </c>
      <c r="R48" s="30">
        <v>1520.5752216638537</v>
      </c>
      <c r="S48" s="30">
        <v>1606.7037322476417</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3.2476870163370593</v>
      </c>
      <c r="D49" s="30">
        <v>2.7155030094582968</v>
      </c>
      <c r="E49" s="30">
        <v>47.761126397248489</v>
      </c>
      <c r="F49" s="30">
        <v>86.139466895958719</v>
      </c>
      <c r="G49" s="30">
        <v>70.27094582975063</v>
      </c>
      <c r="H49" s="30">
        <v>79.122889079965603</v>
      </c>
      <c r="I49" s="30">
        <v>126.82044711951849</v>
      </c>
      <c r="J49" s="30">
        <v>22.773396388650045</v>
      </c>
      <c r="K49" s="30">
        <v>28.163104041272568</v>
      </c>
      <c r="L49" s="30">
        <v>28.335341549632179</v>
      </c>
      <c r="M49" s="30">
        <v>37.467174930734693</v>
      </c>
      <c r="N49" s="30">
        <v>31.050941052832712</v>
      </c>
      <c r="O49" s="30">
        <v>54.075696952326354</v>
      </c>
      <c r="P49" s="30">
        <v>168.96624481226709</v>
      </c>
      <c r="Q49" s="30">
        <v>164.03367139581539</v>
      </c>
      <c r="R49" s="30">
        <v>166.1787753511035</v>
      </c>
      <c r="S49" s="30">
        <v>195.63134682640157</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1521.5584724099047</v>
      </c>
      <c r="D50" s="30">
        <v>1582.8413525984806</v>
      </c>
      <c r="E50" s="30">
        <v>1663.7722681699818</v>
      </c>
      <c r="F50" s="30">
        <v>1878.0057716873707</v>
      </c>
      <c r="G50" s="30">
        <v>1809.776723365205</v>
      </c>
      <c r="H50" s="30">
        <v>1860.3251174907859</v>
      </c>
      <c r="I50" s="30">
        <v>1988.7637413718319</v>
      </c>
      <c r="J50" s="30">
        <v>2193.4414369956471</v>
      </c>
      <c r="K50" s="30">
        <v>2456.6095915855526</v>
      </c>
      <c r="L50" s="30">
        <v>2476.5904666159313</v>
      </c>
      <c r="M50" s="30">
        <v>2572.1113929358844</v>
      </c>
      <c r="N50" s="30">
        <v>2748.3754711554488</v>
      </c>
      <c r="O50" s="30">
        <v>2721.2291188386853</v>
      </c>
      <c r="P50" s="30">
        <v>2949.7801911291958</v>
      </c>
      <c r="Q50" s="30">
        <v>3003.9108088942635</v>
      </c>
      <c r="R50" s="30">
        <v>3172.6669512741532</v>
      </c>
      <c r="S50" s="30">
        <v>3405.828088064603</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1521.5584724099047</v>
      </c>
      <c r="D51" s="30">
        <v>1582.8413525984806</v>
      </c>
      <c r="E51" s="30">
        <v>1663.7722681699818</v>
      </c>
      <c r="F51" s="30">
        <v>1878.0057716873707</v>
      </c>
      <c r="G51" s="30">
        <v>1809.776723365205</v>
      </c>
      <c r="H51" s="30">
        <v>1860.3251174907859</v>
      </c>
      <c r="I51" s="30">
        <v>1988.7637413718319</v>
      </c>
      <c r="J51" s="30">
        <v>2193.4414369956471</v>
      </c>
      <c r="K51" s="30">
        <v>2456.6095915855526</v>
      </c>
      <c r="L51" s="30">
        <v>2476.5904666159313</v>
      </c>
      <c r="M51" s="30">
        <v>2572.1113929358844</v>
      </c>
      <c r="N51" s="30">
        <v>2748.3754711554488</v>
      </c>
      <c r="O51" s="30">
        <v>2721.2291188386853</v>
      </c>
      <c r="P51" s="30">
        <v>2949.7801911291958</v>
      </c>
      <c r="Q51" s="30">
        <v>3003.9108088942635</v>
      </c>
      <c r="R51" s="30">
        <v>3172.6669512741532</v>
      </c>
      <c r="S51" s="30">
        <v>3405.828088064603</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1521.5584724099047</v>
      </c>
      <c r="D58" s="22">
        <v>1582.8413525984806</v>
      </c>
      <c r="E58" s="22">
        <v>1663.7722681699818</v>
      </c>
      <c r="F58" s="22">
        <v>1878.0057716873707</v>
      </c>
      <c r="G58" s="22">
        <v>1809.776723365205</v>
      </c>
      <c r="H58" s="22">
        <v>1860.3251174907859</v>
      </c>
      <c r="I58" s="22">
        <v>1988.7637413718319</v>
      </c>
      <c r="J58" s="22">
        <v>2193.4414369956471</v>
      </c>
      <c r="K58" s="22">
        <v>2456.6095915855526</v>
      </c>
      <c r="L58" s="22">
        <v>2476.5904666159313</v>
      </c>
      <c r="M58" s="22">
        <v>2572.1113929358844</v>
      </c>
      <c r="N58" s="22">
        <v>2748.3754711554488</v>
      </c>
      <c r="O58" s="22">
        <v>2721.2291188386853</v>
      </c>
      <c r="P58" s="22">
        <v>2949.7801911291958</v>
      </c>
      <c r="Q58" s="22">
        <v>3003.9108088942635</v>
      </c>
      <c r="R58" s="22">
        <v>3172.6669512741532</v>
      </c>
      <c r="S58" s="22">
        <v>3405.828088064603</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21247.07936849145</v>
      </c>
      <c r="D61" s="20">
        <v>21751.029497468233</v>
      </c>
      <c r="E61" s="20">
        <v>22309.289371357598</v>
      </c>
      <c r="F61" s="20">
        <v>22767.260743288432</v>
      </c>
      <c r="G61" s="20">
        <v>22118.063853062005</v>
      </c>
      <c r="H61" s="20">
        <v>21248.801633705931</v>
      </c>
      <c r="I61" s="20">
        <v>19662.268252603419</v>
      </c>
      <c r="J61" s="20">
        <v>19584.627314416735</v>
      </c>
      <c r="K61" s="20">
        <v>17775.746737365054</v>
      </c>
      <c r="L61" s="20">
        <v>16027.880448074904</v>
      </c>
      <c r="M61" s="20">
        <v>16222.845705550781</v>
      </c>
      <c r="N61" s="20">
        <v>17298.046980987867</v>
      </c>
      <c r="O61" s="20">
        <v>17425.743543899873</v>
      </c>
      <c r="P61" s="20">
        <v>16881.712919914968</v>
      </c>
      <c r="Q61" s="20">
        <v>16627.593423434606</v>
      </c>
      <c r="R61" s="20">
        <v>16140.835466474635</v>
      </c>
      <c r="S61" s="20">
        <v>15248.523935166606</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21247.07936849145</v>
      </c>
      <c r="D64" s="20">
        <v>21751.029497468233</v>
      </c>
      <c r="E64" s="20">
        <v>22309.289371357598</v>
      </c>
      <c r="F64" s="20">
        <v>22767.260743288432</v>
      </c>
      <c r="G64" s="20">
        <v>22118.063853062005</v>
      </c>
      <c r="H64" s="20">
        <v>21308.042471894598</v>
      </c>
      <c r="I64" s="20">
        <v>19735.036335474564</v>
      </c>
      <c r="J64" s="20">
        <v>19667.402073942656</v>
      </c>
      <c r="K64" s="20">
        <v>17877.607588163915</v>
      </c>
      <c r="L64" s="20">
        <v>16159.440872123932</v>
      </c>
      <c r="M64" s="20">
        <v>16400.497449987088</v>
      </c>
      <c r="N64" s="20">
        <v>17516.420985347675</v>
      </c>
      <c r="O64" s="20">
        <v>17681.263838957671</v>
      </c>
      <c r="P64" s="20">
        <v>17171.645190794286</v>
      </c>
      <c r="Q64" s="20">
        <v>16951.362352365653</v>
      </c>
      <c r="R64" s="20">
        <v>16496.110721576915</v>
      </c>
      <c r="S64" s="20">
        <v>15659.643317677128</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21247.07936849145</v>
      </c>
      <c r="D65" s="20">
        <v>21751.029497468233</v>
      </c>
      <c r="E65" s="20">
        <v>22309.289371357598</v>
      </c>
      <c r="F65" s="20">
        <v>22767.260743288432</v>
      </c>
      <c r="G65" s="20">
        <v>22115.651896897874</v>
      </c>
      <c r="H65" s="20">
        <v>21308.042471894598</v>
      </c>
      <c r="I65" s="20">
        <v>19735.036335474564</v>
      </c>
      <c r="J65" s="20">
        <v>19667.402073942656</v>
      </c>
      <c r="K65" s="20">
        <v>17877.607588163915</v>
      </c>
      <c r="L65" s="20">
        <v>16159.440872123932</v>
      </c>
      <c r="M65" s="20">
        <v>16400.497449987088</v>
      </c>
      <c r="N65" s="20">
        <v>17516.420985347675</v>
      </c>
      <c r="O65" s="20">
        <v>17681.263838957671</v>
      </c>
      <c r="P65" s="20">
        <v>17051.132456591968</v>
      </c>
      <c r="Q65" s="20">
        <v>16687.444159193652</v>
      </c>
      <c r="R65" s="20">
        <v>16160.17681062112</v>
      </c>
      <c r="S65" s="20">
        <v>15659.643317677128</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7.1612594183947637E-2</v>
      </c>
      <c r="D67" s="25">
        <v>7.2770870582595626E-2</v>
      </c>
      <c r="E67" s="25">
        <v>7.4577555585704225E-2</v>
      </c>
      <c r="F67" s="25">
        <v>8.2487120117908277E-2</v>
      </c>
      <c r="G67" s="25">
        <v>8.1832393266194403E-2</v>
      </c>
      <c r="H67" s="25">
        <v>8.7306242229644657E-2</v>
      </c>
      <c r="I67" s="25">
        <v>0.10077324954284198</v>
      </c>
      <c r="J67" s="25">
        <v>0.11152675013959967</v>
      </c>
      <c r="K67" s="25">
        <v>0.13741265879512762</v>
      </c>
      <c r="L67" s="25">
        <v>0.15325966326521903</v>
      </c>
      <c r="M67" s="25">
        <v>0.15683130348817007</v>
      </c>
      <c r="N67" s="25">
        <v>0.15690279843436281</v>
      </c>
      <c r="O67" s="25">
        <v>0.15390467240486042</v>
      </c>
      <c r="P67" s="25">
        <v>0.1729961454840972</v>
      </c>
      <c r="Q67" s="25">
        <v>0.18001023885010647</v>
      </c>
      <c r="R67" s="25">
        <v>0.19632625239526763</v>
      </c>
      <c r="S67" s="25">
        <v>0.21749078308954781</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8"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7">
        <v>6.9000000000000006E-2</v>
      </c>
      <c r="J71" s="172">
        <v>9.1200000000000003E-2</v>
      </c>
      <c r="K71" s="172"/>
      <c r="L71" s="172">
        <v>0.1023</v>
      </c>
      <c r="M71" s="172"/>
      <c r="N71" s="172">
        <v>0.11895</v>
      </c>
      <c r="O71" s="172"/>
      <c r="P71" s="172">
        <v>0.14115</v>
      </c>
      <c r="Q71" s="172"/>
      <c r="R71" s="44"/>
      <c r="S71" s="45">
        <v>0.18</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106</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2793.1915650283258</v>
      </c>
      <c r="D7" s="20">
        <v>2733.3953892691848</v>
      </c>
      <c r="E7" s="20">
        <v>2712.1676405793628</v>
      </c>
      <c r="F7" s="20">
        <v>2746.5324802363766</v>
      </c>
      <c r="G7" s="20">
        <v>2724.9641987148575</v>
      </c>
      <c r="H7" s="20">
        <v>2688.9066545894348</v>
      </c>
      <c r="I7" s="20">
        <v>2782.1865496355485</v>
      </c>
      <c r="J7" s="20">
        <v>2695.3014660540134</v>
      </c>
      <c r="K7" s="20">
        <v>2581.8654987815753</v>
      </c>
      <c r="L7" s="20">
        <v>2524.7485406324886</v>
      </c>
      <c r="M7" s="20">
        <v>2606.8828555783211</v>
      </c>
      <c r="N7" s="20">
        <v>2746.0729439101078</v>
      </c>
      <c r="O7" s="20">
        <v>2706.7947491780919</v>
      </c>
      <c r="P7" s="20">
        <v>2679.4337404171943</v>
      </c>
      <c r="Q7" s="20">
        <v>2625.2462313380502</v>
      </c>
      <c r="R7" s="20">
        <v>2581.0978202402484</v>
      </c>
      <c r="S7" s="20">
        <v>2636.9511860683192</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1392.3193413113129</v>
      </c>
      <c r="D8" s="20">
        <v>1782.4136287091421</v>
      </c>
      <c r="E8" s="20">
        <v>2072.2475384332133</v>
      </c>
      <c r="F8" s="20">
        <v>2489.2115539183278</v>
      </c>
      <c r="G8" s="20">
        <v>2905.608835323701</v>
      </c>
      <c r="H8" s="20">
        <v>3292.7681164600963</v>
      </c>
      <c r="I8" s="20">
        <v>3672.0844508253927</v>
      </c>
      <c r="J8" s="20">
        <v>3838.6930959236292</v>
      </c>
      <c r="K8" s="20">
        <v>4090.4631169541699</v>
      </c>
      <c r="L8" s="20">
        <v>4359.9678195105171</v>
      </c>
      <c r="M8" s="20">
        <v>4420.7599122510592</v>
      </c>
      <c r="N8" s="20">
        <v>4389.9499975041854</v>
      </c>
      <c r="O8" s="20">
        <v>4428.3627413710828</v>
      </c>
      <c r="P8" s="20">
        <v>4405.1051296855949</v>
      </c>
      <c r="Q8" s="20">
        <v>4347.1445315277097</v>
      </c>
      <c r="R8" s="20">
        <v>4582.0557281809233</v>
      </c>
      <c r="S8" s="20">
        <v>4901.4308898483878</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2.0415305245055895</v>
      </c>
      <c r="D9" s="20">
        <v>4.1254514187446256</v>
      </c>
      <c r="E9" s="20">
        <v>10.745313843508169</v>
      </c>
      <c r="F9" s="20">
        <v>44.299914015477206</v>
      </c>
      <c r="G9" s="20">
        <v>221.68073946689594</v>
      </c>
      <c r="H9" s="20">
        <v>521.41014617368876</v>
      </c>
      <c r="I9" s="20">
        <v>617.90197764402399</v>
      </c>
      <c r="J9" s="20">
        <v>808.16852966466035</v>
      </c>
      <c r="K9" s="20">
        <v>1029.0304385210661</v>
      </c>
      <c r="L9" s="20">
        <v>1126.0398968185727</v>
      </c>
      <c r="M9" s="20">
        <v>1175.6184866723988</v>
      </c>
      <c r="N9" s="20">
        <v>1191.6985382631126</v>
      </c>
      <c r="O9" s="20">
        <v>1173.0636285468615</v>
      </c>
      <c r="P9" s="20">
        <v>1237.9191745485814</v>
      </c>
      <c r="Q9" s="20">
        <v>1095.7867583834909</v>
      </c>
      <c r="R9" s="20">
        <v>1298.6242476354257</v>
      </c>
      <c r="S9" s="20">
        <v>1777.042132416165</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190.33852106620805</v>
      </c>
      <c r="D10" s="20">
        <v>135.75503009458299</v>
      </c>
      <c r="E10" s="20">
        <v>135.2536543422184</v>
      </c>
      <c r="F10" s="20">
        <v>133.53396388650043</v>
      </c>
      <c r="G10" s="20">
        <v>162.33877901977644</v>
      </c>
      <c r="H10" s="20">
        <v>188.90799656061907</v>
      </c>
      <c r="I10" s="20">
        <v>215.64918314703354</v>
      </c>
      <c r="J10" s="20">
        <v>258.89939810834051</v>
      </c>
      <c r="K10" s="20">
        <v>292.0034393809114</v>
      </c>
      <c r="L10" s="20">
        <v>356.23387790197768</v>
      </c>
      <c r="M10" s="20">
        <v>328.54686156491829</v>
      </c>
      <c r="N10" s="20">
        <v>345.14187446259672</v>
      </c>
      <c r="O10" s="20">
        <v>348.06534823731727</v>
      </c>
      <c r="P10" s="20">
        <v>375.32244196044712</v>
      </c>
      <c r="Q10" s="20">
        <v>362.94067067927773</v>
      </c>
      <c r="R10" s="20">
        <v>334.04987102321581</v>
      </c>
      <c r="S10" s="20">
        <v>390.45571797076525</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95.958727429062421</v>
      </c>
      <c r="D11" s="20">
        <v>92.347377472054831</v>
      </c>
      <c r="E11" s="20">
        <v>103.26741186586455</v>
      </c>
      <c r="F11" s="20">
        <v>115.64918314703343</v>
      </c>
      <c r="G11" s="20">
        <v>117.54084264832308</v>
      </c>
      <c r="H11" s="20">
        <v>111.00601891659501</v>
      </c>
      <c r="I11" s="20">
        <v>129.57867583834948</v>
      </c>
      <c r="J11" s="20">
        <v>137.40326741186649</v>
      </c>
      <c r="K11" s="20">
        <v>135.94153052450591</v>
      </c>
      <c r="L11" s="20">
        <v>142.30438521066051</v>
      </c>
      <c r="M11" s="20">
        <v>136.97334479793511</v>
      </c>
      <c r="N11" s="20">
        <v>150.47291487532277</v>
      </c>
      <c r="O11" s="20">
        <v>141.10060189165856</v>
      </c>
      <c r="P11" s="20">
        <v>148.73807568692959</v>
      </c>
      <c r="Q11" s="20">
        <v>145.62744552857086</v>
      </c>
      <c r="R11" s="20">
        <v>147.4705461898462</v>
      </c>
      <c r="S11" s="20">
        <v>140.28532934313523</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4473.8496853594152</v>
      </c>
      <c r="D12" s="22">
        <v>4748.0368769637098</v>
      </c>
      <c r="E12" s="22">
        <v>5033.6815590641672</v>
      </c>
      <c r="F12" s="22">
        <v>5529.2270952037152</v>
      </c>
      <c r="G12" s="22">
        <v>6132.1333951735533</v>
      </c>
      <c r="H12" s="22">
        <v>6802.9989327004341</v>
      </c>
      <c r="I12" s="22">
        <v>7417.4008370903484</v>
      </c>
      <c r="J12" s="22">
        <v>7738.4657571625094</v>
      </c>
      <c r="K12" s="22">
        <v>8129.3040241622275</v>
      </c>
      <c r="L12" s="22">
        <v>8509.2945200742161</v>
      </c>
      <c r="M12" s="22">
        <v>8668.7814608646331</v>
      </c>
      <c r="N12" s="22">
        <v>8823.3362690153263</v>
      </c>
      <c r="O12" s="22">
        <v>8797.3870692250111</v>
      </c>
      <c r="P12" s="22">
        <v>8846.5185622987483</v>
      </c>
      <c r="Q12" s="22">
        <v>8576.7456374570993</v>
      </c>
      <c r="R12" s="22">
        <v>8943.2982132696598</v>
      </c>
      <c r="S12" s="22">
        <v>9846.1652556467707</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23524.655460017198</v>
      </c>
      <c r="D15" s="22">
        <v>24772.913069647464</v>
      </c>
      <c r="E15" s="22">
        <v>25133.961134995698</v>
      </c>
      <c r="F15" s="22">
        <v>25459.605159071365</v>
      </c>
      <c r="G15" s="22">
        <v>25790.124419604472</v>
      </c>
      <c r="H15" s="22">
        <v>24399.398108340498</v>
      </c>
      <c r="I15" s="22">
        <v>24934.411006018916</v>
      </c>
      <c r="J15" s="22">
        <v>24543.508168529665</v>
      </c>
      <c r="K15" s="22">
        <v>24311.489595872743</v>
      </c>
      <c r="L15" s="22">
        <v>23619.334565778157</v>
      </c>
      <c r="M15" s="22">
        <v>23348.403267411864</v>
      </c>
      <c r="N15" s="22">
        <v>23865.043336199484</v>
      </c>
      <c r="O15" s="22">
        <v>23987.023817712812</v>
      </c>
      <c r="P15" s="22">
        <v>24260.275150472917</v>
      </c>
      <c r="Q15" s="22">
        <v>24340.928632846088</v>
      </c>
      <c r="R15" s="22">
        <v>24085.92656921754</v>
      </c>
      <c r="S15" s="22">
        <v>22927.995184866722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0.19017705457847095</v>
      </c>
      <c r="D16" s="25">
        <v>0.19166243645286718</v>
      </c>
      <c r="E16" s="25">
        <v>0.20027410450855815</v>
      </c>
      <c r="F16" s="25">
        <v>0.21717646682488428</v>
      </c>
      <c r="G16" s="25">
        <v>0.23777060146759843</v>
      </c>
      <c r="H16" s="25">
        <v>0.27881830947194353</v>
      </c>
      <c r="I16" s="25">
        <v>0.29747648080798311</v>
      </c>
      <c r="J16" s="25">
        <v>0.3152958291058397</v>
      </c>
      <c r="K16" s="25">
        <v>0.33438115719335865</v>
      </c>
      <c r="L16" s="25">
        <v>0.36026817336349759</v>
      </c>
      <c r="M16" s="25">
        <v>0.37127941305365136</v>
      </c>
      <c r="N16" s="25">
        <v>0.36971800741009864</v>
      </c>
      <c r="O16" s="25">
        <v>0.36675609012939442</v>
      </c>
      <c r="P16" s="25">
        <v>0.36465038040289083</v>
      </c>
      <c r="Q16" s="25">
        <v>0.35235901500830513</v>
      </c>
      <c r="R16" s="25">
        <v>0.37130804113217863</v>
      </c>
      <c r="S16" s="25">
        <v>0.42943856086229393</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0.5964323508450966</v>
      </c>
      <c r="M19" s="20">
        <v>0.69003850151681934</v>
      </c>
      <c r="N19" s="20">
        <v>0.92932460884823109</v>
      </c>
      <c r="O19" s="20">
        <v>1.2769713260658688</v>
      </c>
      <c r="P19" s="20">
        <v>1.8438215330856162</v>
      </c>
      <c r="Q19" s="20">
        <v>3.5950296023001695</v>
      </c>
      <c r="R19" s="20">
        <v>4.8599147861090337</v>
      </c>
      <c r="S19" s="20">
        <v>6.1200791944692732</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55.646820011224129</v>
      </c>
      <c r="D20" s="20">
        <v>59.718538548630761</v>
      </c>
      <c r="E20" s="20">
        <v>39.817809793514762</v>
      </c>
      <c r="F20" s="20">
        <v>44.743208509848181</v>
      </c>
      <c r="G20" s="20">
        <v>51.385892334783954</v>
      </c>
      <c r="H20" s="20">
        <v>53.425784315218742</v>
      </c>
      <c r="I20" s="20">
        <v>62.580895192804711</v>
      </c>
      <c r="J20" s="20">
        <v>89.399267069722896</v>
      </c>
      <c r="K20" s="20">
        <v>93.182013721709581</v>
      </c>
      <c r="L20" s="20">
        <v>95.97138736325644</v>
      </c>
      <c r="M20" s="20">
        <v>104.02330410366051</v>
      </c>
      <c r="N20" s="20">
        <v>113.65639966213867</v>
      </c>
      <c r="O20" s="20">
        <v>114.57625223126007</v>
      </c>
      <c r="P20" s="20">
        <v>116.06538650509628</v>
      </c>
      <c r="Q20" s="20">
        <v>114.91480588405102</v>
      </c>
      <c r="R20" s="20">
        <v>109.01886265355556</v>
      </c>
      <c r="S20" s="20">
        <v>88.529066367520855</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29.957382974011914</v>
      </c>
      <c r="D21" s="20">
        <v>27.97875669679825</v>
      </c>
      <c r="E21" s="20">
        <v>22.140991564853792</v>
      </c>
      <c r="F21" s="20">
        <v>0.8240001567191173</v>
      </c>
      <c r="G21" s="20">
        <v>2.3419843691456599</v>
      </c>
      <c r="H21" s="20">
        <v>2.3155530426728808</v>
      </c>
      <c r="I21" s="20">
        <v>3.2915792636529178</v>
      </c>
      <c r="J21" s="20">
        <v>6.2572294731020888</v>
      </c>
      <c r="K21" s="20">
        <v>6.9573175219063756</v>
      </c>
      <c r="L21" s="20">
        <v>6.9674142803268024</v>
      </c>
      <c r="M21" s="20">
        <v>7.590423516685024</v>
      </c>
      <c r="N21" s="20">
        <v>8.6427188622885662</v>
      </c>
      <c r="O21" s="20">
        <v>8.7153293003995742</v>
      </c>
      <c r="P21" s="20">
        <v>8.8376273482379464</v>
      </c>
      <c r="Q21" s="20">
        <v>9.0821800479162196</v>
      </c>
      <c r="R21" s="20">
        <v>9.5630581275048847</v>
      </c>
      <c r="S21" s="20">
        <v>6.3927559902624349</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174.66800420368776</v>
      </c>
      <c r="D22" s="20">
        <v>257.3086844368014</v>
      </c>
      <c r="E22" s="20">
        <v>171.10920034393808</v>
      </c>
      <c r="F22" s="20">
        <v>381.91458870736602</v>
      </c>
      <c r="G22" s="20">
        <v>612.49641731155054</v>
      </c>
      <c r="H22" s="20">
        <v>1060.4280118467564</v>
      </c>
      <c r="I22" s="26">
        <v>1419.8910862711377</v>
      </c>
      <c r="J22" s="20">
        <v>0</v>
      </c>
      <c r="K22" s="20">
        <v>0</v>
      </c>
      <c r="L22" s="20">
        <v>0</v>
      </c>
      <c r="M22" s="20">
        <v>0</v>
      </c>
      <c r="N22" s="20">
        <v>0</v>
      </c>
      <c r="O22" s="20">
        <v>1159.4280000000001</v>
      </c>
      <c r="P22" s="20">
        <v>1369.146</v>
      </c>
      <c r="Q22" s="20">
        <v>1738.3239999999998</v>
      </c>
      <c r="R22" s="20">
        <v>1761.5170000000001</v>
      </c>
      <c r="S22" s="20">
        <v>1535.6910053282002</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0.45699999999999996</v>
      </c>
      <c r="P23" s="30">
        <v>2.3879999999999999</v>
      </c>
      <c r="Q23" s="30">
        <v>1.2230000000000001</v>
      </c>
      <c r="R23" s="30">
        <v>200.59700000000001</v>
      </c>
      <c r="S23" s="30">
        <v>551.57700532820013</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1158.971</v>
      </c>
      <c r="P24" s="30">
        <v>1366.758</v>
      </c>
      <c r="Q24" s="30">
        <v>1737.1009999999999</v>
      </c>
      <c r="R24" s="30">
        <v>1560.92</v>
      </c>
      <c r="S24" s="30">
        <v>984.11400000000003</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1701.0604757810261</v>
      </c>
      <c r="K27" s="20">
        <v>2099.0493933314224</v>
      </c>
      <c r="L27" s="20">
        <v>888.55450463361035</v>
      </c>
      <c r="M27" s="20">
        <v>956.33029999044618</v>
      </c>
      <c r="N27" s="20">
        <v>963.84680424190321</v>
      </c>
      <c r="O27" s="20">
        <v>4.5009999999999764</v>
      </c>
      <c r="P27" s="20">
        <v>0.36799999999993815</v>
      </c>
      <c r="Q27" s="20">
        <v>4.1000000000167347E-2</v>
      </c>
      <c r="R27" s="20">
        <v>5.6140000000000327</v>
      </c>
      <c r="S27" s="20">
        <v>2.2789946717998646</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343.74243720575998</v>
      </c>
      <c r="D29" s="22">
        <v>434.58378750517653</v>
      </c>
      <c r="E29" s="22">
        <v>292.79471639257878</v>
      </c>
      <c r="F29" s="22">
        <v>494.59661013870561</v>
      </c>
      <c r="G29" s="22">
        <v>743.30313251765608</v>
      </c>
      <c r="H29" s="22">
        <v>1196.3080256774761</v>
      </c>
      <c r="I29" s="32">
        <v>1579.6349035168025</v>
      </c>
      <c r="J29" s="22">
        <v>229.75539714740933</v>
      </c>
      <c r="K29" s="22">
        <v>239.91235182618033</v>
      </c>
      <c r="L29" s="22">
        <v>249.87804444269338</v>
      </c>
      <c r="M29" s="22">
        <v>271.0988762834204</v>
      </c>
      <c r="N29" s="22">
        <v>297.43034106187639</v>
      </c>
      <c r="O29" s="22">
        <v>1461.4258165088791</v>
      </c>
      <c r="P29" s="22">
        <v>1679.7542012764068</v>
      </c>
      <c r="Q29" s="22">
        <v>2053.8913427695443</v>
      </c>
      <c r="R29" s="22">
        <v>2268.523788691939</v>
      </c>
      <c r="S29" s="22">
        <v>2345.5838285378109</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33214.310012189373</v>
      </c>
      <c r="D32" s="22">
        <v>34312.344598689488</v>
      </c>
      <c r="E32" s="22">
        <v>34962.69318072639</v>
      </c>
      <c r="F32" s="22">
        <v>35961.743168549627</v>
      </c>
      <c r="G32" s="22">
        <v>34333.82145816397</v>
      </c>
      <c r="H32" s="22">
        <v>32243.580923535024</v>
      </c>
      <c r="I32" s="22">
        <v>31481.675871307409</v>
      </c>
      <c r="J32" s="22">
        <v>29970.054761882886</v>
      </c>
      <c r="K32" s="22">
        <v>27622.994096344482</v>
      </c>
      <c r="L32" s="22">
        <v>26305.725018371726</v>
      </c>
      <c r="M32" s="22">
        <v>26478.241342894766</v>
      </c>
      <c r="N32" s="22">
        <v>27341.410796111151</v>
      </c>
      <c r="O32" s="22">
        <v>28285.048179149413</v>
      </c>
      <c r="P32" s="22">
        <v>28971.585711170657</v>
      </c>
      <c r="Q32" s="22">
        <v>29601.570303313514</v>
      </c>
      <c r="R32" s="22">
        <v>29808.315260350832</v>
      </c>
      <c r="S32" s="22">
        <v>24617.171357266005</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1.0349227097585631E-2</v>
      </c>
      <c r="D34" s="25">
        <v>1.2665522936074E-2</v>
      </c>
      <c r="E34" s="25">
        <v>8.3744897705416311E-3</v>
      </c>
      <c r="F34" s="25">
        <v>1.3753410334437166E-2</v>
      </c>
      <c r="G34" s="25">
        <v>2.164929800847764E-2</v>
      </c>
      <c r="H34" s="25">
        <v>3.710220736693283E-2</v>
      </c>
      <c r="I34" s="35">
        <v>5.0176328286147286E-2</v>
      </c>
      <c r="J34" s="25">
        <v>7.6661654098684343E-3</v>
      </c>
      <c r="K34" s="25">
        <v>8.6852406726586305E-3</v>
      </c>
      <c r="L34" s="25">
        <v>9.4989985741955555E-3</v>
      </c>
      <c r="M34" s="25">
        <v>1.0238552960246649E-2</v>
      </c>
      <c r="N34" s="25">
        <v>1.0878383097341151E-2</v>
      </c>
      <c r="O34" s="25">
        <v>5.1667786006678353E-2</v>
      </c>
      <c r="P34" s="25">
        <v>5.7979367026111353E-2</v>
      </c>
      <c r="Q34" s="25">
        <v>6.9384540135008901E-2</v>
      </c>
      <c r="R34" s="25">
        <v>7.6103723705223572E-2</v>
      </c>
      <c r="S34" s="25">
        <v>9.5282426827056566E-2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3505.4764259100029</v>
      </c>
      <c r="D37" s="20">
        <v>3523.6344224706222</v>
      </c>
      <c r="E37" s="20">
        <v>3825.3640011464604</v>
      </c>
      <c r="F37" s="20">
        <v>3883.1315324352727</v>
      </c>
      <c r="G37" s="20">
        <v>3776.158283175695</v>
      </c>
      <c r="H37" s="20">
        <v>3914.2146746918888</v>
      </c>
      <c r="I37" s="26">
        <v>3910.2484236170822</v>
      </c>
      <c r="J37" s="20">
        <v>4055.4631221935606</v>
      </c>
      <c r="K37" s="20">
        <v>4132.3784274386171</v>
      </c>
      <c r="L37" s="20">
        <v>4114.5173402120954</v>
      </c>
      <c r="M37" s="20">
        <v>4099.2842266169864</v>
      </c>
      <c r="N37" s="20">
        <v>4268.9997850386935</v>
      </c>
      <c r="O37" s="20">
        <v>3964.8204452087512</v>
      </c>
      <c r="P37" s="20">
        <v>4036.5709080291576</v>
      </c>
      <c r="Q37" s="20">
        <v>4084.8091044773691</v>
      </c>
      <c r="R37" s="20">
        <v>4229.6154406726573</v>
      </c>
      <c r="S37" s="20">
        <v>4116.0691824857631</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v>
      </c>
      <c r="K38" s="20">
        <v>0</v>
      </c>
      <c r="L38" s="20">
        <v>0</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314.32205272233199</v>
      </c>
      <c r="N39" s="20">
        <v>406.55669007164346</v>
      </c>
      <c r="O39" s="20">
        <v>502.99032094458636</v>
      </c>
      <c r="P39" s="20">
        <v>612.54165735858294</v>
      </c>
      <c r="Q39" s="20">
        <v>729.11257447279888</v>
      </c>
      <c r="R39" s="20">
        <v>849.04724994852688</v>
      </c>
      <c r="S39" s="20">
        <v>960.30380236381063</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3505.4764259100029</v>
      </c>
      <c r="D40" s="22">
        <v>3523.6344224706222</v>
      </c>
      <c r="E40" s="22">
        <v>3825.3640011464604</v>
      </c>
      <c r="F40" s="22">
        <v>3883.1315324352727</v>
      </c>
      <c r="G40" s="22">
        <v>3776.158283175695</v>
      </c>
      <c r="H40" s="22">
        <v>3914.2146746918888</v>
      </c>
      <c r="I40" s="22">
        <v>3910.2484236170822</v>
      </c>
      <c r="J40" s="22">
        <v>4055.4631221935606</v>
      </c>
      <c r="K40" s="22">
        <v>4132.3784274386171</v>
      </c>
      <c r="L40" s="22">
        <v>4114.5173402120954</v>
      </c>
      <c r="M40" s="22">
        <v>4413.6062793393185</v>
      </c>
      <c r="N40" s="22">
        <v>4675.5564751103366</v>
      </c>
      <c r="O40" s="22">
        <v>4467.8107661533377</v>
      </c>
      <c r="P40" s="22">
        <v>4649.1125653877407</v>
      </c>
      <c r="Q40" s="22">
        <v>4813.9216789501679</v>
      </c>
      <c r="R40" s="22">
        <v>5078.6626906211841</v>
      </c>
      <c r="S40" s="22">
        <v>5076.3729848495741</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36707.139056081018</v>
      </c>
      <c r="D42" s="22">
        <v>37449.348117894333</v>
      </c>
      <c r="E42" s="22">
        <v>33625.587560905704</v>
      </c>
      <c r="F42" s="22">
        <v>34530.291654724366</v>
      </c>
      <c r="G42" s="22">
        <v>32501.272929206076</v>
      </c>
      <c r="H42" s="22">
        <v>29613.866891181809</v>
      </c>
      <c r="I42" s="22">
        <v>31286.90417502627</v>
      </c>
      <c r="J42" s="22">
        <v>30108.792275723703</v>
      </c>
      <c r="K42" s="22">
        <v>29583.260795834529</v>
      </c>
      <c r="L42" s="22">
        <v>29458.719833763254</v>
      </c>
      <c r="M42" s="22">
        <v>28371.09827800178</v>
      </c>
      <c r="N42" s="22">
        <v>27747.328090663977</v>
      </c>
      <c r="O42" s="22">
        <v>28103.024891499666</v>
      </c>
      <c r="P42" s="22">
        <v>28689.094857893597</v>
      </c>
      <c r="Q42" s="22">
        <v>29834.428867775561</v>
      </c>
      <c r="R42" s="22">
        <v>29522.21211074914</v>
      </c>
      <c r="S42" s="22">
        <v>28255.026519667434</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9.5498492011440894E-2</v>
      </c>
      <c r="D44" s="25">
        <v>9.4090674459215276E-2</v>
      </c>
      <c r="E44" s="25">
        <v>0.11376348425786212</v>
      </c>
      <c r="F44" s="25">
        <v>0.11245579884651771</v>
      </c>
      <c r="G44" s="25">
        <v>0.11618493501472642</v>
      </c>
      <c r="H44" s="25">
        <v>0.13217506140197563</v>
      </c>
      <c r="I44" s="25">
        <v>0.12498035605383763</v>
      </c>
      <c r="J44" s="25">
        <v>0.13469364978360238</v>
      </c>
      <c r="K44" s="25">
        <v>0.13968637385708599</v>
      </c>
      <c r="L44" s="25">
        <v>0.13967060902274378</v>
      </c>
      <c r="M44" s="25">
        <v>0.15556698708281996</v>
      </c>
      <c r="N44" s="25">
        <v>0.16850474610863525</v>
      </c>
      <c r="O44" s="25">
        <v>0.15897971066825331</v>
      </c>
      <c r="P44" s="25">
        <v>0.16205155960535894</v>
      </c>
      <c r="Q44" s="25">
        <v>0.16135457797047789</v>
      </c>
      <c r="R44" s="25">
        <v>0.17202852792904449</v>
      </c>
      <c r="S44" s="25">
        <v>0.17966265157514791</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4388.2454823741791</v>
      </c>
      <c r="D47" s="30">
        <v>4660.3395817182809</v>
      </c>
      <c r="E47" s="30">
        <v>4971.7227577057984</v>
      </c>
      <c r="F47" s="30">
        <v>5483.6598865371479</v>
      </c>
      <c r="G47" s="30">
        <v>6078.4055184696244</v>
      </c>
      <c r="H47" s="30">
        <v>6747.2575953425421</v>
      </c>
      <c r="I47" s="30">
        <v>7351.5283626338896</v>
      </c>
      <c r="J47" s="30">
        <v>7642.8092606196851</v>
      </c>
      <c r="K47" s="30">
        <v>8029.1646929186127</v>
      </c>
      <c r="L47" s="30">
        <v>8405.7592860797904</v>
      </c>
      <c r="M47" s="30">
        <v>8556.4776947427708</v>
      </c>
      <c r="N47" s="30">
        <v>8700.1078258820489</v>
      </c>
      <c r="O47" s="30">
        <v>8672.8185163672879</v>
      </c>
      <c r="P47" s="30">
        <v>8719.7717269123259</v>
      </c>
      <c r="Q47" s="30">
        <v>8449.1536219228292</v>
      </c>
      <c r="R47" s="30">
        <v>8819.8563777024901</v>
      </c>
      <c r="S47" s="30">
        <v>9745.1233540945195</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3505.4764259100029</v>
      </c>
      <c r="D48" s="30">
        <v>3523.6344224706222</v>
      </c>
      <c r="E48" s="30">
        <v>3825.3640011464604</v>
      </c>
      <c r="F48" s="30">
        <v>3883.1315324352727</v>
      </c>
      <c r="G48" s="30">
        <v>3776.158283175695</v>
      </c>
      <c r="H48" s="30">
        <v>3914.2146746918888</v>
      </c>
      <c r="I48" s="30">
        <v>3910.2484236170822</v>
      </c>
      <c r="J48" s="30">
        <v>4055.4631221935606</v>
      </c>
      <c r="K48" s="30">
        <v>4132.3784274386171</v>
      </c>
      <c r="L48" s="30">
        <v>4114.5173402120954</v>
      </c>
      <c r="M48" s="30">
        <v>4413.6062793393185</v>
      </c>
      <c r="N48" s="30">
        <v>4675.5564751103366</v>
      </c>
      <c r="O48" s="30">
        <v>4467.8107661533377</v>
      </c>
      <c r="P48" s="30">
        <v>4649.1125653877407</v>
      </c>
      <c r="Q48" s="30">
        <v>4813.9216789501679</v>
      </c>
      <c r="R48" s="30">
        <v>5078.6626906211841</v>
      </c>
      <c r="S48" s="30">
        <v>5076.3729848495741</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260.2722071889238</v>
      </c>
      <c r="D49" s="30">
        <v>345.00597968223042</v>
      </c>
      <c r="E49" s="30">
        <v>233.06800170230662</v>
      </c>
      <c r="F49" s="30">
        <v>427.48179737393332</v>
      </c>
      <c r="G49" s="30">
        <v>666.22429401548015</v>
      </c>
      <c r="H49" s="30">
        <v>1116.1693492046481</v>
      </c>
      <c r="I49" s="30">
        <v>1485.7635607275954</v>
      </c>
      <c r="J49" s="30">
        <v>95.656496542824982</v>
      </c>
      <c r="K49" s="30">
        <v>100.13933124361596</v>
      </c>
      <c r="L49" s="30">
        <v>103.53523399442834</v>
      </c>
      <c r="M49" s="30">
        <v>112.30376612186235</v>
      </c>
      <c r="N49" s="30">
        <v>123.22844313327546</v>
      </c>
      <c r="O49" s="30">
        <v>1283.9965528577256</v>
      </c>
      <c r="P49" s="30">
        <v>1495.8928353864198</v>
      </c>
      <c r="Q49" s="30">
        <v>1865.9160155342672</v>
      </c>
      <c r="R49" s="30">
        <v>1884.9588355671697</v>
      </c>
      <c r="S49" s="30">
        <v>1636.7329068804529</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8153.9941154731059</v>
      </c>
      <c r="D50" s="30">
        <v>8528.9799838711333</v>
      </c>
      <c r="E50" s="30">
        <v>9030.1547605545657</v>
      </c>
      <c r="F50" s="30">
        <v>9794.2732163463552</v>
      </c>
      <c r="G50" s="30">
        <v>10520.788095660799</v>
      </c>
      <c r="H50" s="30">
        <v>11777.641619239081</v>
      </c>
      <c r="I50" s="30">
        <v>12747.540346978567</v>
      </c>
      <c r="J50" s="30">
        <v>11793.92887935607</v>
      </c>
      <c r="K50" s="30">
        <v>12261.682451600846</v>
      </c>
      <c r="L50" s="30">
        <v>12623.811860286312</v>
      </c>
      <c r="M50" s="30">
        <v>13082.387740203951</v>
      </c>
      <c r="N50" s="30">
        <v>13498.892744125662</v>
      </c>
      <c r="O50" s="30">
        <v>14424.625835378351</v>
      </c>
      <c r="P50" s="30">
        <v>14864.777127686486</v>
      </c>
      <c r="Q50" s="30">
        <v>15128.991316407264</v>
      </c>
      <c r="R50" s="30">
        <v>15783.477903890844</v>
      </c>
      <c r="S50" s="30">
        <v>16458.229245824547</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8153.9941154731059</v>
      </c>
      <c r="D51" s="30">
        <v>8528.9799838711333</v>
      </c>
      <c r="E51" s="30">
        <v>9030.1547605545657</v>
      </c>
      <c r="F51" s="30">
        <v>9794.2732163463552</v>
      </c>
      <c r="G51" s="30">
        <v>10520.788095660799</v>
      </c>
      <c r="H51" s="30">
        <v>11777.641619239081</v>
      </c>
      <c r="I51" s="30">
        <v>12747.540346978567</v>
      </c>
      <c r="J51" s="30">
        <v>11793.92887935607</v>
      </c>
      <c r="K51" s="30">
        <v>12261.682451600846</v>
      </c>
      <c r="L51" s="30">
        <v>12623.811860286312</v>
      </c>
      <c r="M51" s="30">
        <v>13082.387740203951</v>
      </c>
      <c r="N51" s="30">
        <v>13498.892744125662</v>
      </c>
      <c r="O51" s="30">
        <v>14424.625835378351</v>
      </c>
      <c r="P51" s="30">
        <v>14864.777127686486</v>
      </c>
      <c r="Q51" s="30">
        <v>15128.991316407264</v>
      </c>
      <c r="R51" s="30">
        <v>15783.477903890844</v>
      </c>
      <c r="S51" s="30">
        <v>16458.229245824547</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8153.9941154731059</v>
      </c>
      <c r="D58" s="22">
        <v>8528.9799838711333</v>
      </c>
      <c r="E58" s="22">
        <v>9030.1547605545657</v>
      </c>
      <c r="F58" s="22">
        <v>9794.2732163463552</v>
      </c>
      <c r="G58" s="22">
        <v>10520.788095660799</v>
      </c>
      <c r="H58" s="22">
        <v>11777.641619239081</v>
      </c>
      <c r="I58" s="22">
        <v>12747.540346978567</v>
      </c>
      <c r="J58" s="22">
        <v>11793.92887935607</v>
      </c>
      <c r="K58" s="22">
        <v>12261.682451600846</v>
      </c>
      <c r="L58" s="22">
        <v>12623.811860286312</v>
      </c>
      <c r="M58" s="22">
        <v>13082.387740203951</v>
      </c>
      <c r="N58" s="22">
        <v>13498.892744125662</v>
      </c>
      <c r="O58" s="22">
        <v>14424.625835378351</v>
      </c>
      <c r="P58" s="22">
        <v>14864.777127686486</v>
      </c>
      <c r="Q58" s="22">
        <v>15128.991316407264</v>
      </c>
      <c r="R58" s="22">
        <v>15783.477903890844</v>
      </c>
      <c r="S58" s="22">
        <v>16458.229245824547</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97716.434479793636</v>
      </c>
      <c r="D61" s="20">
        <v>101001.86115888029</v>
      </c>
      <c r="E61" s="20">
        <v>98627.321219069461</v>
      </c>
      <c r="F61" s="20">
        <v>101319.25336295023</v>
      </c>
      <c r="G61" s="20">
        <v>97923.034876277816</v>
      </c>
      <c r="H61" s="20">
        <v>90892.709921658534</v>
      </c>
      <c r="I61" s="20">
        <v>92495.665520206356</v>
      </c>
      <c r="J61" s="20">
        <v>89856.599670392679</v>
      </c>
      <c r="K61" s="20">
        <v>86342.899336008399</v>
      </c>
      <c r="L61" s="20">
        <v>83804.247014426292</v>
      </c>
      <c r="M61" s="20">
        <v>82395.855049202248</v>
      </c>
      <c r="N61" s="20">
        <v>83418.756315085513</v>
      </c>
      <c r="O61" s="20">
        <v>85166.513518008971</v>
      </c>
      <c r="P61" s="20">
        <v>87519.629284187162</v>
      </c>
      <c r="Q61" s="20">
        <v>89587.832098911473</v>
      </c>
      <c r="R61" s="20">
        <v>89264.616908585085</v>
      </c>
      <c r="S61" s="20">
        <v>76601.450306165178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97716.434479793636</v>
      </c>
      <c r="D64" s="20">
        <v>101001.86115888029</v>
      </c>
      <c r="E64" s="20">
        <v>98627.321219069461</v>
      </c>
      <c r="F64" s="20">
        <v>101319.25336295023</v>
      </c>
      <c r="G64" s="20">
        <v>97923.034876277816</v>
      </c>
      <c r="H64" s="20">
        <v>90892.709921658534</v>
      </c>
      <c r="I64" s="20">
        <v>92495.665520206356</v>
      </c>
      <c r="J64" s="20">
        <v>89856.599670392679</v>
      </c>
      <c r="K64" s="20">
        <v>86342.899336008399</v>
      </c>
      <c r="L64" s="20">
        <v>83804.247014426292</v>
      </c>
      <c r="M64" s="20">
        <v>82710.177101924579</v>
      </c>
      <c r="N64" s="20">
        <v>83825.31300515715</v>
      </c>
      <c r="O64" s="20">
        <v>85669.503838953562</v>
      </c>
      <c r="P64" s="20">
        <v>88132.170941545744</v>
      </c>
      <c r="Q64" s="20">
        <v>90316.944673384278</v>
      </c>
      <c r="R64" s="20">
        <v>90113.664158533618</v>
      </c>
      <c r="S64" s="20">
        <v>77561.754108528985</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97716.434479793636</v>
      </c>
      <c r="D65" s="20">
        <v>101001.86115888029</v>
      </c>
      <c r="E65" s="20">
        <v>98627.321219069461</v>
      </c>
      <c r="F65" s="20">
        <v>101319.25336295023</v>
      </c>
      <c r="G65" s="20">
        <v>97923.034876277816</v>
      </c>
      <c r="H65" s="20">
        <v>90892.709921658534</v>
      </c>
      <c r="I65" s="20">
        <v>92495.665520206356</v>
      </c>
      <c r="J65" s="20">
        <v>89509.063984594468</v>
      </c>
      <c r="K65" s="20">
        <v>86114.227765379765</v>
      </c>
      <c r="L65" s="20">
        <v>83707.293781054759</v>
      </c>
      <c r="M65" s="20">
        <v>82385.516720368949</v>
      </c>
      <c r="N65" s="20">
        <v>83218.810880928984</v>
      </c>
      <c r="O65" s="20">
        <v>84777.768065089782</v>
      </c>
      <c r="P65" s="20">
        <v>86835.426790838843</v>
      </c>
      <c r="Q65" s="20">
        <v>88876.092282211277</v>
      </c>
      <c r="R65" s="20">
        <v>88413.769620059131</v>
      </c>
      <c r="S65" s="20">
        <v>77561.754108528985</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8.3445473209107265E-2</v>
      </c>
      <c r="D67" s="25">
        <v>8.4443790302583435E-2</v>
      </c>
      <c r="E67" s="25">
        <v>9.1558349643269005E-2</v>
      </c>
      <c r="F67" s="25">
        <v>9.6667443662073624E-2</v>
      </c>
      <c r="G67" s="25">
        <v>0.10743935897159877</v>
      </c>
      <c r="H67" s="25">
        <v>0.12957740647616695</v>
      </c>
      <c r="I67" s="25">
        <v>0.13781770502741852</v>
      </c>
      <c r="J67" s="25">
        <v>0.13176239762026715</v>
      </c>
      <c r="K67" s="25">
        <v>0.14238857816861678</v>
      </c>
      <c r="L67" s="25">
        <v>0.15080898318496858</v>
      </c>
      <c r="M67" s="25">
        <v>0.15879475253651554</v>
      </c>
      <c r="N67" s="25">
        <v>0.16220963266874994</v>
      </c>
      <c r="O67" s="25">
        <v>0.1701463268566302</v>
      </c>
      <c r="P67" s="25">
        <v>0.17118332548179199</v>
      </c>
      <c r="Q67" s="25">
        <v>0.17022565830603426</v>
      </c>
      <c r="R67" s="25">
        <v>0.17851832323988956</v>
      </c>
      <c r="S67" s="25">
        <v>0.21219516545223074</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164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9"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8">
        <v>8.6999999999999994E-2</v>
      </c>
      <c r="J71" s="172">
        <v>0.1096</v>
      </c>
      <c r="K71" s="172"/>
      <c r="L71" s="172">
        <v>0.12090000000000001</v>
      </c>
      <c r="M71" s="172"/>
      <c r="N71" s="172">
        <v>0.13785</v>
      </c>
      <c r="O71" s="172"/>
      <c r="P71" s="172">
        <v>0.16045000000000001</v>
      </c>
      <c r="Q71" s="172"/>
      <c r="R71" s="44"/>
      <c r="S71" s="45">
        <v>0.2</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A1:AW205"/>
  <sheetViews>
    <sheetView workbookViewId="0"/>
  </sheetViews>
  <sheetFormatPr defaultColWidth="9.26953125" defaultRowHeight="13" x14ac:dyDescent="0.35"/>
  <cols>
    <col min="1" max="1" width="11.453125" style="12" customWidth="1"/>
    <col min="2" max="2" width="26.26953125" style="12" customWidth="1"/>
    <col min="3" max="18" width="11.453125" style="12" customWidth="1"/>
    <col min="19" max="19" width="12.81640625" style="12" customWidth="1"/>
    <col min="20" max="49" width="11.453125" style="12" customWidth="1"/>
    <col min="50" max="16384" width="9.26953125" style="12"/>
  </cols>
  <sheetData>
    <row r="1" spans="1:49" ht="12.75" customHeight="1" x14ac:dyDescent="0.35">
      <c r="A1" s="49" t="s">
        <v>70</v>
      </c>
      <c r="H1" s="171" t="s">
        <v>79</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5625.1811877641912</v>
      </c>
      <c r="D7" s="20">
        <v>5608.7138778912295</v>
      </c>
      <c r="E7" s="20">
        <v>5600.8952380286819</v>
      </c>
      <c r="F7" s="20">
        <v>5536.8843464516003</v>
      </c>
      <c r="G7" s="20">
        <v>5545.3740864118845</v>
      </c>
      <c r="H7" s="20">
        <v>5442.4930523242647</v>
      </c>
      <c r="I7" s="20">
        <v>5422.0926113145197</v>
      </c>
      <c r="J7" s="20">
        <v>5358.2475051995762</v>
      </c>
      <c r="K7" s="20">
        <v>5331.7307592844963</v>
      </c>
      <c r="L7" s="20">
        <v>5378.2173783200742</v>
      </c>
      <c r="M7" s="20">
        <v>5321.0805300755901</v>
      </c>
      <c r="N7" s="20">
        <v>5247.9055924840877</v>
      </c>
      <c r="O7" s="20">
        <v>5172.8814875849757</v>
      </c>
      <c r="P7" s="20">
        <v>5120.0164187104083</v>
      </c>
      <c r="Q7" s="20">
        <v>5149.2788435663833</v>
      </c>
      <c r="R7" s="20">
        <v>5140.7225290954248</v>
      </c>
      <c r="S7" s="20">
        <v>5215.888879552941</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54.53329511798988</v>
      </c>
      <c r="D8" s="20">
        <v>92.199159396063962</v>
      </c>
      <c r="E8" s="20">
        <v>185.20945837775329</v>
      </c>
      <c r="F8" s="20">
        <v>331.99468828019917</v>
      </c>
      <c r="G8" s="20">
        <v>502.96925670958348</v>
      </c>
      <c r="H8" s="20">
        <v>700.85944051545516</v>
      </c>
      <c r="I8" s="20">
        <v>901.14235345418808</v>
      </c>
      <c r="J8" s="20">
        <v>1078.172607228141</v>
      </c>
      <c r="K8" s="20">
        <v>1234.2574701062729</v>
      </c>
      <c r="L8" s="20">
        <v>1361.070771748831</v>
      </c>
      <c r="M8" s="20">
        <v>1498.7018184968326</v>
      </c>
      <c r="N8" s="20">
        <v>1734.86762520664</v>
      </c>
      <c r="O8" s="20">
        <v>1934.6165931690402</v>
      </c>
      <c r="P8" s="20">
        <v>2183.6519521343344</v>
      </c>
      <c r="Q8" s="20">
        <v>2466.8672605161491</v>
      </c>
      <c r="R8" s="20">
        <v>2794.7221935387461</v>
      </c>
      <c r="S8" s="20">
        <v>3095.6200101293898</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0.72639724849527088</v>
      </c>
      <c r="D9" s="20">
        <v>0.90292347377472038</v>
      </c>
      <c r="E9" s="20">
        <v>1.0406706792777298</v>
      </c>
      <c r="F9" s="20">
        <v>1.510920034393809</v>
      </c>
      <c r="G9" s="20">
        <v>3.5848667239896828</v>
      </c>
      <c r="H9" s="20">
        <v>14.958813413585554</v>
      </c>
      <c r="I9" s="20">
        <v>53.310404127257094</v>
      </c>
      <c r="J9" s="20">
        <v>200.67102321582115</v>
      </c>
      <c r="K9" s="20">
        <v>380.73396388650036</v>
      </c>
      <c r="L9" s="20">
        <v>446.56887360275147</v>
      </c>
      <c r="M9" s="20">
        <v>549.57626827171111</v>
      </c>
      <c r="N9" s="20">
        <v>666.70137575236458</v>
      </c>
      <c r="O9" s="20">
        <v>744.60576096302657</v>
      </c>
      <c r="P9" s="20">
        <v>824.27480653482371</v>
      </c>
      <c r="Q9" s="20">
        <v>936.46861564918322</v>
      </c>
      <c r="R9" s="20">
        <v>1051.3754944110058</v>
      </c>
      <c r="S9" s="20">
        <v>1152.0543422184005</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96.990541702493545</v>
      </c>
      <c r="D10" s="20">
        <v>107.82459157351677</v>
      </c>
      <c r="E10" s="20">
        <v>107.22269991401546</v>
      </c>
      <c r="F10" s="20">
        <v>116.42304385210663</v>
      </c>
      <c r="G10" s="20">
        <v>121.49613069647464</v>
      </c>
      <c r="H10" s="20">
        <v>106.1908856405847</v>
      </c>
      <c r="I10" s="20">
        <v>125.79535683576955</v>
      </c>
      <c r="J10" s="20">
        <v>155.66861564918312</v>
      </c>
      <c r="K10" s="20">
        <v>159.47626827171109</v>
      </c>
      <c r="L10" s="20">
        <v>173.14858125537404</v>
      </c>
      <c r="M10" s="20">
        <v>198.53233018056753</v>
      </c>
      <c r="N10" s="20">
        <v>229.16784178847806</v>
      </c>
      <c r="O10" s="20">
        <v>293.01177987962166</v>
      </c>
      <c r="P10" s="20">
        <v>297.69681857265692</v>
      </c>
      <c r="Q10" s="20">
        <v>327.26870163370592</v>
      </c>
      <c r="R10" s="20">
        <v>333.77016337059331</v>
      </c>
      <c r="S10" s="20">
        <v>340.38856405846946</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228.21805674978509</v>
      </c>
      <c r="D11" s="20">
        <v>225.09845227858912</v>
      </c>
      <c r="E11" s="20">
        <v>223.06663800515912</v>
      </c>
      <c r="F11" s="20">
        <v>246.11281169389537</v>
      </c>
      <c r="G11" s="20">
        <v>259.94144453998285</v>
      </c>
      <c r="H11" s="20">
        <v>287.46319862424843</v>
      </c>
      <c r="I11" s="20">
        <v>297.02467755803963</v>
      </c>
      <c r="J11" s="20">
        <v>324.16431642304372</v>
      </c>
      <c r="K11" s="20">
        <v>340.43382906989626</v>
      </c>
      <c r="L11" s="20">
        <v>358.88533695163676</v>
      </c>
      <c r="M11" s="20">
        <v>364.72993760390096</v>
      </c>
      <c r="N11" s="20">
        <v>382.00125988701558</v>
      </c>
      <c r="O11" s="20">
        <v>406.37115574115955</v>
      </c>
      <c r="P11" s="20">
        <v>430.48481974220425</v>
      </c>
      <c r="Q11" s="20">
        <v>449.23209777449017</v>
      </c>
      <c r="R11" s="20">
        <v>470.27555064689614</v>
      </c>
      <c r="S11" s="20">
        <v>487.41260588833279</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6005.6494785829555</v>
      </c>
      <c r="D12" s="22">
        <v>6034.7390046131741</v>
      </c>
      <c r="E12" s="22">
        <v>6117.4347050048873</v>
      </c>
      <c r="F12" s="22">
        <v>6232.9258103121947</v>
      </c>
      <c r="G12" s="22">
        <v>6433.3657850819145</v>
      </c>
      <c r="H12" s="22">
        <v>6551.9653905181385</v>
      </c>
      <c r="I12" s="22">
        <v>6799.3654032897748</v>
      </c>
      <c r="J12" s="22">
        <v>7116.924067715765</v>
      </c>
      <c r="K12" s="22">
        <v>7446.6322906188771</v>
      </c>
      <c r="L12" s="22">
        <v>7717.890941878667</v>
      </c>
      <c r="M12" s="22">
        <v>7932.6208846286027</v>
      </c>
      <c r="N12" s="22">
        <v>8260.643695118586</v>
      </c>
      <c r="O12" s="22">
        <v>8551.4867773378228</v>
      </c>
      <c r="P12" s="22">
        <v>8856.1248156944257</v>
      </c>
      <c r="Q12" s="22">
        <v>9329.1155191399102</v>
      </c>
      <c r="R12" s="22">
        <v>9790.8659310626663</v>
      </c>
      <c r="S12" s="22">
        <v>10291.364401847533</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43577.294496990544</v>
      </c>
      <c r="D15" s="22">
        <v>43927.934393809111</v>
      </c>
      <c r="E15" s="22">
        <v>43515.967067927777</v>
      </c>
      <c r="F15" s="22">
        <v>43619.984264832332</v>
      </c>
      <c r="G15" s="22">
        <v>44806.945227858989</v>
      </c>
      <c r="H15" s="22">
        <v>43423.85184866724</v>
      </c>
      <c r="I15" s="22">
        <v>45895.333619948404</v>
      </c>
      <c r="J15" s="22">
        <v>43987.329492691315</v>
      </c>
      <c r="K15" s="22">
        <v>44999.21031814273</v>
      </c>
      <c r="L15" s="22">
        <v>45459.99905417025</v>
      </c>
      <c r="M15" s="22">
        <v>42959.679449699055</v>
      </c>
      <c r="N15" s="22">
        <v>43890.31375752364</v>
      </c>
      <c r="O15" s="22">
        <v>44517.15709372313</v>
      </c>
      <c r="P15" s="22">
        <v>44429.459157351681</v>
      </c>
      <c r="Q15" s="22">
        <v>44149.445915735159</v>
      </c>
      <c r="R15" s="22">
        <v>43730.586414445395</v>
      </c>
      <c r="S15" s="22">
        <v>41466.256405846951</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0.13781602432885562</v>
      </c>
      <c r="D16" s="25">
        <v>0.13737816466652861</v>
      </c>
      <c r="E16" s="25">
        <v>0.14057908205178257</v>
      </c>
      <c r="F16" s="25">
        <v>0.14289151899895011</v>
      </c>
      <c r="G16" s="25">
        <v>0.14357965606371956</v>
      </c>
      <c r="H16" s="25">
        <v>0.15088402137497692</v>
      </c>
      <c r="I16" s="25">
        <v>0.14814938397864552</v>
      </c>
      <c r="J16" s="25">
        <v>0.16179486569872975</v>
      </c>
      <c r="K16" s="25">
        <v>0.16548362155627769</v>
      </c>
      <c r="L16" s="25">
        <v>0.16977323146623932</v>
      </c>
      <c r="M16" s="25">
        <v>0.18465270193453859</v>
      </c>
      <c r="N16" s="25">
        <v>0.18821108777566106</v>
      </c>
      <c r="O16" s="25">
        <v>0.19209417976386398</v>
      </c>
      <c r="P16" s="25">
        <v>0.19933001624731719</v>
      </c>
      <c r="Q16" s="25">
        <v>0.21130764669041863</v>
      </c>
      <c r="R16" s="25">
        <v>0.22389057028122719</v>
      </c>
      <c r="S16" s="25">
        <v>0.24818648447841071</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0.47670613929492689</v>
      </c>
      <c r="K19" s="20">
        <v>0.68444861564918302</v>
      </c>
      <c r="L19" s="20">
        <v>1.1485367153912294</v>
      </c>
      <c r="M19" s="20">
        <v>1.7454506620808252</v>
      </c>
      <c r="N19" s="20">
        <v>2.5374519776440243</v>
      </c>
      <c r="O19" s="20">
        <v>3.6262074634565771</v>
      </c>
      <c r="P19" s="20">
        <v>4.9061189595872738</v>
      </c>
      <c r="Q19" s="20">
        <v>6.2629599484092866</v>
      </c>
      <c r="R19" s="20">
        <v>8.7581664660361138</v>
      </c>
      <c r="S19" s="20">
        <v>11.74707497850387</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136.7849355116079</v>
      </c>
      <c r="D20" s="20">
        <v>134.56067927772997</v>
      </c>
      <c r="E20" s="20">
        <v>136.21181427343078</v>
      </c>
      <c r="F20" s="20">
        <v>141.40945829750643</v>
      </c>
      <c r="G20" s="20">
        <v>151.32742906276869</v>
      </c>
      <c r="H20" s="20">
        <v>153.04827171109201</v>
      </c>
      <c r="I20" s="20">
        <v>160.17774720550301</v>
      </c>
      <c r="J20" s="20">
        <v>162.63144116938952</v>
      </c>
      <c r="K20" s="20">
        <v>170.00535319002577</v>
      </c>
      <c r="L20" s="20">
        <v>188.10851927773004</v>
      </c>
      <c r="M20" s="20">
        <v>197.53436178847807</v>
      </c>
      <c r="N20" s="20">
        <v>213.5438447979364</v>
      </c>
      <c r="O20" s="20">
        <v>223.41463532244194</v>
      </c>
      <c r="P20" s="20">
        <v>230.66290159071366</v>
      </c>
      <c r="Q20" s="20">
        <v>223.68943359415309</v>
      </c>
      <c r="R20" s="20">
        <v>226.50458916595011</v>
      </c>
      <c r="S20" s="20">
        <v>192.02111453138437</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24.182731736887334</v>
      </c>
      <c r="K21" s="20">
        <v>25.622205846947594</v>
      </c>
      <c r="L21" s="20">
        <v>28.144186792777273</v>
      </c>
      <c r="M21" s="20">
        <v>28.850731865864159</v>
      </c>
      <c r="N21" s="20">
        <v>30.979751633705884</v>
      </c>
      <c r="O21" s="20">
        <v>32.396217781599347</v>
      </c>
      <c r="P21" s="20">
        <v>34.149355631986268</v>
      </c>
      <c r="Q21" s="20">
        <v>31.785223456577793</v>
      </c>
      <c r="R21" s="20">
        <v>34.318569217540897</v>
      </c>
      <c r="S21" s="20">
        <v>27.0971444539983</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2315.4640690000001</v>
      </c>
      <c r="H22" s="20">
        <v>2466.6459629999999</v>
      </c>
      <c r="I22" s="26">
        <v>2421.9868339999998</v>
      </c>
      <c r="J22" s="20">
        <v>0</v>
      </c>
      <c r="K22" s="20">
        <v>2678.0839682571022</v>
      </c>
      <c r="L22" s="20">
        <v>2687.2513484023502</v>
      </c>
      <c r="M22" s="20">
        <v>2955.3543212065592</v>
      </c>
      <c r="N22" s="20">
        <v>2996.3055569142102</v>
      </c>
      <c r="O22" s="20">
        <v>2990.3753664253682</v>
      </c>
      <c r="P22" s="20">
        <v>3137.1897050380535</v>
      </c>
      <c r="Q22" s="20">
        <v>3138.5455743569664</v>
      </c>
      <c r="R22" s="20">
        <v>3197.9101826310089</v>
      </c>
      <c r="S22" s="20">
        <v>2639.9174035216165</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114.99797721410144</v>
      </c>
      <c r="L23" s="30">
        <v>116.24314001146462</v>
      </c>
      <c r="M23" s="30">
        <v>133.91134967039267</v>
      </c>
      <c r="N23" s="30">
        <v>138.88788642877614</v>
      </c>
      <c r="O23" s="30">
        <v>142.85434551447406</v>
      </c>
      <c r="P23" s="30">
        <v>155.79192548008027</v>
      </c>
      <c r="Q23" s="30">
        <v>159.77902092290054</v>
      </c>
      <c r="R23" s="30">
        <v>200.98609128016631</v>
      </c>
      <c r="S23" s="30">
        <v>232.62289609239977</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2563.0849053260245</v>
      </c>
      <c r="L24" s="30">
        <v>2571.0052940288524</v>
      </c>
      <c r="M24" s="30">
        <v>2821.434550887313</v>
      </c>
      <c r="N24" s="30">
        <v>2857.3965553222029</v>
      </c>
      <c r="O24" s="30">
        <v>2847.4685574001701</v>
      </c>
      <c r="P24" s="30">
        <v>2981.2789761318377</v>
      </c>
      <c r="Q24" s="30">
        <v>2978.5581059896281</v>
      </c>
      <c r="R24" s="30">
        <v>2975.1756278309213</v>
      </c>
      <c r="S24" s="30">
        <v>2253.2999265733697</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1.0857169762456367E-3</v>
      </c>
      <c r="L26" s="30">
        <v>2.9143620332737481E-3</v>
      </c>
      <c r="M26" s="30">
        <v>8.420648853430749E-3</v>
      </c>
      <c r="N26" s="30">
        <v>2.1115163230981747E-2</v>
      </c>
      <c r="O26" s="30">
        <v>5.2463510723783316E-2</v>
      </c>
      <c r="P26" s="30">
        <v>0.11880342613549892</v>
      </c>
      <c r="Q26" s="30">
        <v>0.20844744443760477</v>
      </c>
      <c r="R26" s="30">
        <v>21.748463519921177</v>
      </c>
      <c r="S26" s="30">
        <v>153.99458085584681</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2430.6075627223654</v>
      </c>
      <c r="K27" s="20">
        <v>0</v>
      </c>
      <c r="L27" s="20">
        <v>0</v>
      </c>
      <c r="M27" s="20">
        <v>0</v>
      </c>
      <c r="N27" s="20">
        <v>0</v>
      </c>
      <c r="O27" s="20">
        <v>0</v>
      </c>
      <c r="P27" s="20">
        <v>0</v>
      </c>
      <c r="Q27" s="20">
        <v>0</v>
      </c>
      <c r="R27" s="20">
        <v>0</v>
      </c>
      <c r="S27" s="20">
        <v>4.8575359916881098</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341.96233877901977</v>
      </c>
      <c r="D29" s="22">
        <v>336.40169819432492</v>
      </c>
      <c r="E29" s="22">
        <v>340.52953568357691</v>
      </c>
      <c r="F29" s="22">
        <v>353.52364574376611</v>
      </c>
      <c r="G29" s="22">
        <v>2693.7826416569219</v>
      </c>
      <c r="H29" s="22">
        <v>2849.2666422777302</v>
      </c>
      <c r="I29" s="32">
        <v>2822.4312020137572</v>
      </c>
      <c r="J29" s="22">
        <v>433.14486535683574</v>
      </c>
      <c r="K29" s="22">
        <v>3247.1397773714616</v>
      </c>
      <c r="L29" s="22">
        <v>3307.6526569778734</v>
      </c>
      <c r="M29" s="22">
        <v>3620.6795605244151</v>
      </c>
      <c r="N29" s="22">
        <v>3712.7200668597529</v>
      </c>
      <c r="O29" s="22">
        <v>3742.2935553448292</v>
      </c>
      <c r="P29" s="22">
        <v>3928.3188349248398</v>
      </c>
      <c r="Q29" s="22">
        <v>3920.648202463874</v>
      </c>
      <c r="R29" s="22">
        <v>4043.2671483737718</v>
      </c>
      <c r="S29" s="22">
        <v>3438.4256052889946</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43668.069803190985</v>
      </c>
      <c r="D32" s="22">
        <v>42903.058607528423</v>
      </c>
      <c r="E32" s="22">
        <v>43011.45391134041</v>
      </c>
      <c r="F32" s="22">
        <v>42719.2026081972</v>
      </c>
      <c r="G32" s="22">
        <v>43131.830869420366</v>
      </c>
      <c r="H32" s="22">
        <v>42852.766927937424</v>
      </c>
      <c r="I32" s="22">
        <v>42911.636730818573</v>
      </c>
      <c r="J32" s="22">
        <v>43885.209835778638</v>
      </c>
      <c r="K32" s="22">
        <v>43794.725847282614</v>
      </c>
      <c r="L32" s="22">
        <v>43523.109273970331</v>
      </c>
      <c r="M32" s="22">
        <v>43893.911319129555</v>
      </c>
      <c r="N32" s="22">
        <v>44379.709740085127</v>
      </c>
      <c r="O32" s="22">
        <v>44522.236733758888</v>
      </c>
      <c r="P32" s="22">
        <v>44819.87998271313</v>
      </c>
      <c r="Q32" s="22">
        <v>43742.329746387637</v>
      </c>
      <c r="R32" s="22">
        <v>43718.586437570339</v>
      </c>
      <c r="S32" s="22">
        <v>37346.395302530407</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7.8309469669765736E-3</v>
      </c>
      <c r="D34" s="25">
        <v>7.8409723948048484E-3</v>
      </c>
      <c r="E34" s="25">
        <v>7.9171826273418018E-3</v>
      </c>
      <c r="F34" s="25">
        <v>8.2755207063703474E-3</v>
      </c>
      <c r="G34" s="25">
        <v>6.2454632399265055E-2</v>
      </c>
      <c r="H34" s="25">
        <v>6.6489677249292847E-2</v>
      </c>
      <c r="I34" s="35">
        <v>6.577309599535093E-2</v>
      </c>
      <c r="J34" s="25">
        <v>9.8699508781590079E-3</v>
      </c>
      <c r="K34" s="25">
        <v>7.4144539429122622E-2</v>
      </c>
      <c r="L34" s="25">
        <v>7.5997618556082031E-2</v>
      </c>
      <c r="M34" s="25">
        <v>8.2487056899540293E-2</v>
      </c>
      <c r="N34" s="25">
        <v>8.3658052037828209E-2</v>
      </c>
      <c r="O34" s="25">
        <v>8.4054482206803491E-2</v>
      </c>
      <c r="P34" s="25">
        <v>8.7646795048089796E-2</v>
      </c>
      <c r="Q34" s="25">
        <v>8.9630530088252836E-2</v>
      </c>
      <c r="R34" s="25">
        <v>9.2483940535166037E-2</v>
      </c>
      <c r="S34" s="25">
        <v>9.2068473474761936E-2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8949.0302856596918</v>
      </c>
      <c r="D37" s="20">
        <v>8602.3215821152207</v>
      </c>
      <c r="E37" s="20">
        <v>7643.5463838731248</v>
      </c>
      <c r="F37" s="20">
        <v>7533.8080156682909</v>
      </c>
      <c r="G37" s="20">
        <v>7913.3070125155245</v>
      </c>
      <c r="H37" s="20">
        <v>8302.8843269322642</v>
      </c>
      <c r="I37" s="26">
        <v>9208.7935177223644</v>
      </c>
      <c r="J37" s="20">
        <v>7633.3257141492304</v>
      </c>
      <c r="K37" s="20">
        <v>8747.0092068004451</v>
      </c>
      <c r="L37" s="20">
        <v>9507.1504710985464</v>
      </c>
      <c r="M37" s="20">
        <v>7980.9435691727176</v>
      </c>
      <c r="N37" s="20">
        <v>8463.7431080774822</v>
      </c>
      <c r="O37" s="20">
        <v>9138.591740789745</v>
      </c>
      <c r="P37" s="20">
        <v>8937.2391838787771</v>
      </c>
      <c r="Q37" s="20">
        <v>8915.0839962340451</v>
      </c>
      <c r="R37" s="20">
        <v>8979.9115847121138</v>
      </c>
      <c r="S37" s="20">
        <v>8668.4926867766007</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267.72236552976022</v>
      </c>
      <c r="D38" s="20">
        <v>351.03181427343077</v>
      </c>
      <c r="E38" s="20">
        <v>308.30228336677175</v>
      </c>
      <c r="F38" s="20">
        <v>531.54423426005542</v>
      </c>
      <c r="G38" s="20">
        <v>587.27400401261116</v>
      </c>
      <c r="H38" s="20">
        <v>658.54621668099742</v>
      </c>
      <c r="I38" s="26">
        <v>733.19790770994553</v>
      </c>
      <c r="J38" s="20">
        <v>757.85263208178083</v>
      </c>
      <c r="K38" s="20">
        <v>869.05074578901247</v>
      </c>
      <c r="L38" s="20">
        <v>1113.1299972425477</v>
      </c>
      <c r="M38" s="20">
        <v>1197.7708153512499</v>
      </c>
      <c r="N38" s="20">
        <v>1323.1527019384419</v>
      </c>
      <c r="O38" s="20">
        <v>1559.2793352845829</v>
      </c>
      <c r="P38" s="20">
        <v>1669.269457927154</v>
      </c>
      <c r="Q38" s="20">
        <v>1683.9824780267245</v>
      </c>
      <c r="R38" s="20">
        <v>1797.6853539199767</v>
      </c>
      <c r="S38" s="20">
        <v>1723.1813540695487</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105.3439244953059</v>
      </c>
      <c r="D39" s="20">
        <v>200.89249973830127</v>
      </c>
      <c r="E39" s="20">
        <v>355.66055938295699</v>
      </c>
      <c r="F39" s="20">
        <v>560.10235481205132</v>
      </c>
      <c r="G39" s="20">
        <v>792.41981813009829</v>
      </c>
      <c r="H39" s="20">
        <v>1006.1335717479856</v>
      </c>
      <c r="I39" s="20">
        <v>1175.5030185570572</v>
      </c>
      <c r="J39" s="20">
        <v>1286.0598572629904</v>
      </c>
      <c r="K39" s="20">
        <v>1428.7016170822919</v>
      </c>
      <c r="L39" s="20">
        <v>1577.5201663328946</v>
      </c>
      <c r="M39" s="20">
        <v>1733.5497048257373</v>
      </c>
      <c r="N39" s="20">
        <v>1901.8354215712022</v>
      </c>
      <c r="O39" s="20">
        <v>2083.0850888116802</v>
      </c>
      <c r="P39" s="20">
        <v>2279.6744083545836</v>
      </c>
      <c r="Q39" s="20">
        <v>2510.5736541365163</v>
      </c>
      <c r="R39" s="20">
        <v>2844.7587313819413</v>
      </c>
      <c r="S39" s="20">
        <v>3179.9179356984041</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9322.0965756847581</v>
      </c>
      <c r="D40" s="22">
        <v>9154.2458961269513</v>
      </c>
      <c r="E40" s="22">
        <v>8307.5092266228548</v>
      </c>
      <c r="F40" s="22">
        <v>8625.4546047403983</v>
      </c>
      <c r="G40" s="22">
        <v>9293.0008346582326</v>
      </c>
      <c r="H40" s="22">
        <v>9967.5641153612469</v>
      </c>
      <c r="I40" s="22">
        <v>11117.494443989368</v>
      </c>
      <c r="J40" s="22">
        <v>9677.2382034940019</v>
      </c>
      <c r="K40" s="22">
        <v>11044.761569671749</v>
      </c>
      <c r="L40" s="22">
        <v>12197.800634673991</v>
      </c>
      <c r="M40" s="22">
        <v>10912.264089349705</v>
      </c>
      <c r="N40" s="22">
        <v>11688.731231587126</v>
      </c>
      <c r="O40" s="22">
        <v>12780.956164886009</v>
      </c>
      <c r="P40" s="22">
        <v>12886.183050160515</v>
      </c>
      <c r="Q40" s="22">
        <v>13109.640128397286</v>
      </c>
      <c r="R40" s="22">
        <v>13622.355670014033</v>
      </c>
      <c r="S40" s="22">
        <v>13571.591976544554</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74390.514779085919</v>
      </c>
      <c r="D42" s="22">
        <v>74047.319371525809</v>
      </c>
      <c r="E42" s="22">
        <v>71025.807089668611</v>
      </c>
      <c r="F42" s="22">
        <v>67452.443693758265</v>
      </c>
      <c r="G42" s="22">
        <v>69963.129681534134</v>
      </c>
      <c r="H42" s="22">
        <v>66283.268794017975</v>
      </c>
      <c r="I42" s="22">
        <v>68794.689179897468</v>
      </c>
      <c r="J42" s="22">
        <v>63402.18637254912</v>
      </c>
      <c r="K42" s="22">
        <v>66579.716767101403</v>
      </c>
      <c r="L42" s="22">
        <v>69273.500556989253</v>
      </c>
      <c r="M42" s="22">
        <v>60464.774681891664</v>
      </c>
      <c r="N42" s="22">
        <v>61912.54815991818</v>
      </c>
      <c r="O42" s="22">
        <v>63525.096774989288</v>
      </c>
      <c r="P42" s="22">
        <v>62555.968849073484</v>
      </c>
      <c r="Q42" s="22">
        <v>61790.170126547528</v>
      </c>
      <c r="R42" s="22">
        <v>60923.245543644407</v>
      </c>
      <c r="S42" s="22">
        <v>58076.496163680982</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0.12531297307685205</v>
      </c>
      <c r="D44" s="25">
        <v>0.12362697223644709</v>
      </c>
      <c r="E44" s="25">
        <v>0.1169646578761829</v>
      </c>
      <c r="F44" s="25">
        <v>0.12787460516480231</v>
      </c>
      <c r="G44" s="25">
        <v>0.13282711732535601</v>
      </c>
      <c r="H44" s="25">
        <v>0.1503782824340856</v>
      </c>
      <c r="I44" s="25">
        <v>0.16160396356929854</v>
      </c>
      <c r="J44" s="25">
        <v>0.15263256296290595</v>
      </c>
      <c r="K44" s="25">
        <v>0.16588778243540417</v>
      </c>
      <c r="L44" s="25">
        <v>0.1760817706135584</v>
      </c>
      <c r="M44" s="25">
        <v>0.18047307952042649</v>
      </c>
      <c r="N44" s="25">
        <v>0.1887942198953837</v>
      </c>
      <c r="O44" s="25">
        <v>0.20119538282888613</v>
      </c>
      <c r="P44" s="25">
        <v>0.20599446043670974</v>
      </c>
      <c r="Q44" s="25">
        <v>0.21216384582771786</v>
      </c>
      <c r="R44" s="25">
        <v>0.22359865349352082</v>
      </c>
      <c r="S44" s="25">
        <v>0.23368475843127318</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5868.8645430713468</v>
      </c>
      <c r="D47" s="30">
        <v>5900.1783253354442</v>
      </c>
      <c r="E47" s="30">
        <v>5981.2228907314566</v>
      </c>
      <c r="F47" s="30">
        <v>6091.5163520146889</v>
      </c>
      <c r="G47" s="30">
        <v>6282.0383560191458</v>
      </c>
      <c r="H47" s="30">
        <v>6398.9171188070468</v>
      </c>
      <c r="I47" s="30">
        <v>6639.187656084272</v>
      </c>
      <c r="J47" s="30">
        <v>6929.6331886701937</v>
      </c>
      <c r="K47" s="30">
        <v>7250.320282966255</v>
      </c>
      <c r="L47" s="30">
        <v>7500.4896990927691</v>
      </c>
      <c r="M47" s="30">
        <v>7704.4903403121798</v>
      </c>
      <c r="N47" s="30">
        <v>8013.5826467092993</v>
      </c>
      <c r="O47" s="30">
        <v>8292.0497167703252</v>
      </c>
      <c r="P47" s="30">
        <v>8586.4064395121404</v>
      </c>
      <c r="Q47" s="30">
        <v>9067.3779021407718</v>
      </c>
      <c r="R47" s="30">
        <v>9521.2846062131393</v>
      </c>
      <c r="S47" s="30">
        <v>10060.499067883648</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9322.0965756847581</v>
      </c>
      <c r="D48" s="30">
        <v>9154.2458961269513</v>
      </c>
      <c r="E48" s="30">
        <v>8307.5092266228548</v>
      </c>
      <c r="F48" s="30">
        <v>8625.4546047403983</v>
      </c>
      <c r="G48" s="30">
        <v>9293.0008346582326</v>
      </c>
      <c r="H48" s="30">
        <v>9967.5641153612469</v>
      </c>
      <c r="I48" s="30">
        <v>11117.494443989368</v>
      </c>
      <c r="J48" s="30">
        <v>9677.2382034940019</v>
      </c>
      <c r="K48" s="30">
        <v>11044.761569671749</v>
      </c>
      <c r="L48" s="30">
        <v>12197.800634673991</v>
      </c>
      <c r="M48" s="30">
        <v>10912.264089349705</v>
      </c>
      <c r="N48" s="30">
        <v>11688.731231587126</v>
      </c>
      <c r="O48" s="30">
        <v>12780.956164886009</v>
      </c>
      <c r="P48" s="30">
        <v>12886.183050160515</v>
      </c>
      <c r="Q48" s="30">
        <v>13109.640128397286</v>
      </c>
      <c r="R48" s="30">
        <v>13622.355670014033</v>
      </c>
      <c r="S48" s="30">
        <v>13571.591976544554</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136.7849355116079</v>
      </c>
      <c r="D49" s="30">
        <v>134.56067927772997</v>
      </c>
      <c r="E49" s="30">
        <v>136.21181427343078</v>
      </c>
      <c r="F49" s="30">
        <v>141.40945829750643</v>
      </c>
      <c r="G49" s="30">
        <v>2466.7914980627688</v>
      </c>
      <c r="H49" s="30">
        <v>2619.6942347110921</v>
      </c>
      <c r="I49" s="30">
        <v>2582.1645812055031</v>
      </c>
      <c r="J49" s="30">
        <v>187.29087904557178</v>
      </c>
      <c r="K49" s="30">
        <v>2874.3959759097247</v>
      </c>
      <c r="L49" s="30">
        <v>2904.6525911882491</v>
      </c>
      <c r="M49" s="30">
        <v>3183.4848655229821</v>
      </c>
      <c r="N49" s="30">
        <v>3243.3666053234965</v>
      </c>
      <c r="O49" s="30">
        <v>3249.8124269928658</v>
      </c>
      <c r="P49" s="30">
        <v>3406.9080812203406</v>
      </c>
      <c r="Q49" s="30">
        <v>3400.2831913561063</v>
      </c>
      <c r="R49" s="30">
        <v>3467.4915074805358</v>
      </c>
      <c r="S49" s="30">
        <v>2870.7827374855028</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15327.746054267714</v>
      </c>
      <c r="D50" s="30">
        <v>15188.984900740126</v>
      </c>
      <c r="E50" s="30">
        <v>14424.943931627742</v>
      </c>
      <c r="F50" s="30">
        <v>14858.380415052594</v>
      </c>
      <c r="G50" s="30">
        <v>18041.830688740149</v>
      </c>
      <c r="H50" s="30">
        <v>18986.175468879384</v>
      </c>
      <c r="I50" s="30">
        <v>20338.846681279141</v>
      </c>
      <c r="J50" s="30">
        <v>16794.162271209771</v>
      </c>
      <c r="K50" s="30">
        <v>21169.477828547726</v>
      </c>
      <c r="L50" s="30">
        <v>22602.942924955008</v>
      </c>
      <c r="M50" s="30">
        <v>21800.239295184867</v>
      </c>
      <c r="N50" s="30">
        <v>22945.680483619919</v>
      </c>
      <c r="O50" s="30">
        <v>24322.818308649199</v>
      </c>
      <c r="P50" s="30">
        <v>24879.497570892992</v>
      </c>
      <c r="Q50" s="30">
        <v>25577.301221894162</v>
      </c>
      <c r="R50" s="30">
        <v>26611.131783707708</v>
      </c>
      <c r="S50" s="30">
        <v>26502.873781913706</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15327.746054267714</v>
      </c>
      <c r="D51" s="30">
        <v>15188.984900740126</v>
      </c>
      <c r="E51" s="30">
        <v>14424.943931627742</v>
      </c>
      <c r="F51" s="30">
        <v>14858.380415052594</v>
      </c>
      <c r="G51" s="30">
        <v>18041.830688740149</v>
      </c>
      <c r="H51" s="30">
        <v>18986.175468879384</v>
      </c>
      <c r="I51" s="30">
        <v>20338.846681279141</v>
      </c>
      <c r="J51" s="30">
        <v>16794.162271209771</v>
      </c>
      <c r="K51" s="30">
        <v>21169.477828547726</v>
      </c>
      <c r="L51" s="30">
        <v>22602.942924955008</v>
      </c>
      <c r="M51" s="30">
        <v>21800.239295184867</v>
      </c>
      <c r="N51" s="30">
        <v>22945.680483619919</v>
      </c>
      <c r="O51" s="30">
        <v>24322.818308649199</v>
      </c>
      <c r="P51" s="30">
        <v>24836.774757625972</v>
      </c>
      <c r="Q51" s="30">
        <v>25401.426097722553</v>
      </c>
      <c r="R51" s="30">
        <v>26436.007727501456</v>
      </c>
      <c r="S51" s="30">
        <v>26502.873781913706</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15327.746054267714</v>
      </c>
      <c r="D58" s="22">
        <v>15188.984900740126</v>
      </c>
      <c r="E58" s="22">
        <v>14424.943931627742</v>
      </c>
      <c r="F58" s="22">
        <v>14858.380415052594</v>
      </c>
      <c r="G58" s="22">
        <v>18041.830688740149</v>
      </c>
      <c r="H58" s="22">
        <v>18986.175468879384</v>
      </c>
      <c r="I58" s="22">
        <v>20338.846681279141</v>
      </c>
      <c r="J58" s="22">
        <v>16794.162271209771</v>
      </c>
      <c r="K58" s="22">
        <v>21169.477828547726</v>
      </c>
      <c r="L58" s="22">
        <v>22602.942924955008</v>
      </c>
      <c r="M58" s="22">
        <v>21800.239295184867</v>
      </c>
      <c r="N58" s="22">
        <v>22945.680483619919</v>
      </c>
      <c r="O58" s="22">
        <v>24322.818308649199</v>
      </c>
      <c r="P58" s="22">
        <v>24836.774757625972</v>
      </c>
      <c r="Q58" s="22">
        <v>25401.426097722553</v>
      </c>
      <c r="R58" s="22">
        <v>26436.007727501456</v>
      </c>
      <c r="S58" s="22">
        <v>26502.873781913706</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164374.81313509122</v>
      </c>
      <c r="D61" s="20">
        <v>163613.63294802714</v>
      </c>
      <c r="E61" s="20">
        <v>161064.65609367535</v>
      </c>
      <c r="F61" s="20">
        <v>157080.01795115601</v>
      </c>
      <c r="G61" s="20">
        <v>160465.87098982261</v>
      </c>
      <c r="H61" s="20">
        <v>154431.07342277837</v>
      </c>
      <c r="I61" s="20">
        <v>159334.38955691489</v>
      </c>
      <c r="J61" s="20">
        <v>154030.2130101285</v>
      </c>
      <c r="K61" s="20">
        <v>158470.14917968831</v>
      </c>
      <c r="L61" s="20">
        <v>161265.42324114838</v>
      </c>
      <c r="M61" s="20">
        <v>150062.40071329763</v>
      </c>
      <c r="N61" s="20">
        <v>153103.84887368255</v>
      </c>
      <c r="O61" s="20">
        <v>155340.01045798973</v>
      </c>
      <c r="P61" s="20">
        <v>154453.43652296998</v>
      </c>
      <c r="Q61" s="20">
        <v>152523.72903607046</v>
      </c>
      <c r="R61" s="20">
        <v>151082.51425071064</v>
      </c>
      <c r="S61" s="20">
        <v>135512.41026747212</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164480.15705958652</v>
      </c>
      <c r="D64" s="20">
        <v>163814.52544776545</v>
      </c>
      <c r="E64" s="20">
        <v>161420.31665305831</v>
      </c>
      <c r="F64" s="20">
        <v>157640.12030596807</v>
      </c>
      <c r="G64" s="20">
        <v>161258.2908079527</v>
      </c>
      <c r="H64" s="20">
        <v>155437.20699452635</v>
      </c>
      <c r="I64" s="20">
        <v>160509.89257547195</v>
      </c>
      <c r="J64" s="20">
        <v>155316.2728673915</v>
      </c>
      <c r="K64" s="20">
        <v>159898.8507967706</v>
      </c>
      <c r="L64" s="20">
        <v>162842.94340748127</v>
      </c>
      <c r="M64" s="20">
        <v>151795.95041812336</v>
      </c>
      <c r="N64" s="20">
        <v>155005.68429525374</v>
      </c>
      <c r="O64" s="20">
        <v>157423.0955468014</v>
      </c>
      <c r="P64" s="20">
        <v>156733.11093132457</v>
      </c>
      <c r="Q64" s="20">
        <v>155034.30269020697</v>
      </c>
      <c r="R64" s="20">
        <v>153927.27298209257</v>
      </c>
      <c r="S64" s="20">
        <v>138692.32820317053</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164480.15705958652</v>
      </c>
      <c r="D65" s="20">
        <v>163814.52544776545</v>
      </c>
      <c r="E65" s="20">
        <v>161420.31665305831</v>
      </c>
      <c r="F65" s="20">
        <v>157640.12030596807</v>
      </c>
      <c r="G65" s="20">
        <v>161258.2908079527</v>
      </c>
      <c r="H65" s="20">
        <v>155437.20699452635</v>
      </c>
      <c r="I65" s="20">
        <v>160509.89257547195</v>
      </c>
      <c r="J65" s="20">
        <v>155316.2728673915</v>
      </c>
      <c r="K65" s="20">
        <v>159898.8507967706</v>
      </c>
      <c r="L65" s="20">
        <v>162842.94340748127</v>
      </c>
      <c r="M65" s="20">
        <v>151795.95041812336</v>
      </c>
      <c r="N65" s="20">
        <v>155005.68429525374</v>
      </c>
      <c r="O65" s="20">
        <v>157423.0955468014</v>
      </c>
      <c r="P65" s="20">
        <v>156733.11093132457</v>
      </c>
      <c r="Q65" s="20">
        <v>155034.30269020697</v>
      </c>
      <c r="R65" s="20">
        <v>153927.27298209257</v>
      </c>
      <c r="S65" s="20">
        <v>138692.32820317053</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9.3189028562970691E-2</v>
      </c>
      <c r="D67" s="25">
        <v>9.2720623273321062E-2</v>
      </c>
      <c r="E67" s="25">
        <v>8.9362629380980357E-2</v>
      </c>
      <c r="F67" s="25">
        <v>9.4255068990137483E-2</v>
      </c>
      <c r="G67" s="25">
        <v>0.11188156961322815</v>
      </c>
      <c r="H67" s="25">
        <v>0.12214691601829911</v>
      </c>
      <c r="I67" s="25">
        <v>0.12671397603556298</v>
      </c>
      <c r="J67" s="25">
        <v>0.10812880042227493</v>
      </c>
      <c r="K67" s="25">
        <v>0.13239293292641524</v>
      </c>
      <c r="L67" s="25">
        <v>0.13880210251663008</v>
      </c>
      <c r="M67" s="25">
        <v>0.14361542080098913</v>
      </c>
      <c r="N67" s="25">
        <v>0.1480312195513627</v>
      </c>
      <c r="O67" s="25">
        <v>0.15450603498911697</v>
      </c>
      <c r="P67" s="25">
        <v>0.15846539770724422</v>
      </c>
      <c r="Q67" s="25">
        <v>0.16384390845734478</v>
      </c>
      <c r="R67" s="25">
        <v>0.17174349428367344</v>
      </c>
      <c r="S67" s="25">
        <v>0.19109113045596596</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8"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7">
        <v>0.10299999999999999</v>
      </c>
      <c r="J71" s="172">
        <v>0.12839999999999999</v>
      </c>
      <c r="K71" s="172"/>
      <c r="L71" s="172">
        <v>0.1411</v>
      </c>
      <c r="M71" s="172"/>
      <c r="N71" s="172">
        <v>0.16014999999999999</v>
      </c>
      <c r="O71" s="172"/>
      <c r="P71" s="172">
        <v>0.18554999999999999</v>
      </c>
      <c r="Q71" s="172"/>
      <c r="R71" s="44"/>
      <c r="S71" s="45">
        <v>0.23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3"/>
  </sheetPr>
  <dimension ref="A1:AW205"/>
  <sheetViews>
    <sheetView topLeftCell="H31" workbookViewId="0">
      <selection activeCell="S39" sqref="S39"/>
    </sheetView>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90</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508.42782665432304</v>
      </c>
      <c r="D7" s="20">
        <v>526.19057902497218</v>
      </c>
      <c r="E7" s="20">
        <v>533.67272766657425</v>
      </c>
      <c r="F7" s="20">
        <v>535.10704389057219</v>
      </c>
      <c r="G7" s="20">
        <v>542.20900226635592</v>
      </c>
      <c r="H7" s="20">
        <v>558.21220721031818</v>
      </c>
      <c r="I7" s="20">
        <v>591.26201396120757</v>
      </c>
      <c r="J7" s="20">
        <v>573.60850063421333</v>
      </c>
      <c r="K7" s="20">
        <v>566.71328817105814</v>
      </c>
      <c r="L7" s="20">
        <v>593.87166506730887</v>
      </c>
      <c r="M7" s="20">
        <v>601.62416871803862</v>
      </c>
      <c r="N7" s="20">
        <v>603.29026814390284</v>
      </c>
      <c r="O7" s="20">
        <v>597.7913043042721</v>
      </c>
      <c r="P7" s="20">
        <v>592.54311840165258</v>
      </c>
      <c r="Q7" s="20">
        <v>606.20849514761721</v>
      </c>
      <c r="R7" s="20">
        <v>593.01329460444174</v>
      </c>
      <c r="S7" s="20">
        <v>582.22385137950346</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1.0318142734307825</v>
      </c>
      <c r="E8" s="20">
        <v>2.1140332671153677</v>
      </c>
      <c r="F8" s="20">
        <v>3.062686811612005</v>
      </c>
      <c r="G8" s="20">
        <v>3.1947239187667864</v>
      </c>
      <c r="H8" s="20">
        <v>6.423604620733486</v>
      </c>
      <c r="I8" s="20">
        <v>11.244514213741221</v>
      </c>
      <c r="J8" s="20">
        <v>16.429413076016687</v>
      </c>
      <c r="K8" s="20">
        <v>25.776830385993133</v>
      </c>
      <c r="L8" s="20">
        <v>38.917940102993398</v>
      </c>
      <c r="M8" s="20">
        <v>57.636922109182585</v>
      </c>
      <c r="N8" s="20">
        <v>72.721363476328506</v>
      </c>
      <c r="O8" s="20">
        <v>87.58610294888156</v>
      </c>
      <c r="P8" s="20">
        <v>103.63855469664934</v>
      </c>
      <c r="Q8" s="20">
        <v>113.51100058780924</v>
      </c>
      <c r="R8" s="20">
        <v>120.59235415753524</v>
      </c>
      <c r="S8" s="20">
        <v>144.60684081880166</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7.8245915735167659E-3</v>
      </c>
      <c r="I9" s="20">
        <v>1.0318142734307824E-2</v>
      </c>
      <c r="J9" s="20">
        <v>1.1779879621668099E-2</v>
      </c>
      <c r="K9" s="20">
        <v>0.20670679277730009</v>
      </c>
      <c r="L9" s="20">
        <v>0.97016337059329316</v>
      </c>
      <c r="M9" s="20">
        <v>3.0244196044711953</v>
      </c>
      <c r="N9" s="20">
        <v>4.9238177128116938</v>
      </c>
      <c r="O9" s="20">
        <v>5.6355116079105754</v>
      </c>
      <c r="P9" s="20">
        <v>6.7669819432502143</v>
      </c>
      <c r="Q9" s="20">
        <v>6.4402407566638011</v>
      </c>
      <c r="R9" s="20">
        <v>7.1453138435081671</v>
      </c>
      <c r="S9" s="20">
        <v>8.2115219260533099</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0.34393809114359414</v>
      </c>
      <c r="D10" s="20">
        <v>0.25795356835769562</v>
      </c>
      <c r="E10" s="20">
        <v>0.42992261392949266</v>
      </c>
      <c r="F10" s="20">
        <v>0.21496130696474633</v>
      </c>
      <c r="G10" s="20">
        <v>0.2063628546861565</v>
      </c>
      <c r="H10" s="20">
        <v>0.29828030954428203</v>
      </c>
      <c r="I10" s="20">
        <v>0.26354256233877904</v>
      </c>
      <c r="J10" s="20">
        <v>1.5617368873602753</v>
      </c>
      <c r="K10" s="20">
        <v>3.2177128116938949</v>
      </c>
      <c r="L10" s="20">
        <v>4.125537403267411</v>
      </c>
      <c r="M10" s="20">
        <v>4.3182287188306097</v>
      </c>
      <c r="N10" s="20">
        <v>7.6616509028374891</v>
      </c>
      <c r="O10" s="20">
        <v>16.68907996560619</v>
      </c>
      <c r="P10" s="20">
        <v>18.564058469475494</v>
      </c>
      <c r="Q10" s="20">
        <v>26.93035253654342</v>
      </c>
      <c r="R10" s="20">
        <v>41.031814273430783</v>
      </c>
      <c r="S10" s="20">
        <v>48.05674978503869</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0.94582975064488395</v>
      </c>
      <c r="E11" s="20">
        <v>0.51590713671538324</v>
      </c>
      <c r="F11" s="20">
        <v>0.38693035253655078</v>
      </c>
      <c r="G11" s="20">
        <v>1.6079105760963683</v>
      </c>
      <c r="H11" s="20">
        <v>1.8486672398968187</v>
      </c>
      <c r="I11" s="20">
        <v>2.5771281169389346</v>
      </c>
      <c r="J11" s="20">
        <v>3.1024935511607432</v>
      </c>
      <c r="K11" s="20">
        <v>4.8567497850387573</v>
      </c>
      <c r="L11" s="20">
        <v>6.6822871883060948</v>
      </c>
      <c r="M11" s="20">
        <v>9.8329320722270239</v>
      </c>
      <c r="N11" s="20">
        <v>15.139810834049882</v>
      </c>
      <c r="O11" s="20">
        <v>20.406706792777246</v>
      </c>
      <c r="P11" s="20">
        <v>26.62940670679269</v>
      </c>
      <c r="Q11" s="20">
        <v>30.68787618228717</v>
      </c>
      <c r="R11" s="20">
        <v>42.398968185726496</v>
      </c>
      <c r="S11" s="20">
        <v>44.118658641444462</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508.77176474546661</v>
      </c>
      <c r="D12" s="22">
        <v>528.42617661740553</v>
      </c>
      <c r="E12" s="22">
        <v>536.73259068433447</v>
      </c>
      <c r="F12" s="22">
        <v>538.77162236168544</v>
      </c>
      <c r="G12" s="22">
        <v>547.21799961590534</v>
      </c>
      <c r="H12" s="22">
        <v>566.79058397206632</v>
      </c>
      <c r="I12" s="22">
        <v>605.35751699696084</v>
      </c>
      <c r="J12" s="22">
        <v>594.71392402837273</v>
      </c>
      <c r="K12" s="22">
        <v>600.77128794656119</v>
      </c>
      <c r="L12" s="22">
        <v>644.56759313246903</v>
      </c>
      <c r="M12" s="22">
        <v>676.43667122274996</v>
      </c>
      <c r="N12" s="22">
        <v>703.73691106993033</v>
      </c>
      <c r="O12" s="22">
        <v>728.10870561944773</v>
      </c>
      <c r="P12" s="22">
        <v>748.14212021782032</v>
      </c>
      <c r="Q12" s="22">
        <v>783.7779652109208</v>
      </c>
      <c r="R12" s="22">
        <v>804.18174506464243</v>
      </c>
      <c r="S12" s="22">
        <v>827.21762255084161</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1452.5279449699055</v>
      </c>
      <c r="D15" s="22">
        <v>1501.8916595012897</v>
      </c>
      <c r="E15" s="22">
        <v>1541.530524505589</v>
      </c>
      <c r="F15" s="22">
        <v>1585.7523645743765</v>
      </c>
      <c r="G15" s="22">
        <v>1615.8641444539983</v>
      </c>
      <c r="H15" s="22">
        <v>1579.8280309544282</v>
      </c>
      <c r="I15" s="22">
        <v>1613.4049871023217</v>
      </c>
      <c r="J15" s="22">
        <v>1582.0378331900256</v>
      </c>
      <c r="K15" s="22">
        <v>1549.8022355975925</v>
      </c>
      <c r="L15" s="22">
        <v>1531.8744625967327</v>
      </c>
      <c r="M15" s="22">
        <v>1495.1934651762681</v>
      </c>
      <c r="N15" s="22">
        <v>1549.7764402407568</v>
      </c>
      <c r="O15" s="22">
        <v>1560.2364574376611</v>
      </c>
      <c r="P15" s="22">
        <v>1611.0834049871025</v>
      </c>
      <c r="Q15" s="22">
        <v>1628.1427343078246</v>
      </c>
      <c r="R15" s="22">
        <v>1615.3740326741186</v>
      </c>
      <c r="S15" s="22">
        <v>1537.119518486672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0.35026642104018707</v>
      </c>
      <c r="D16" s="25">
        <v>0.35184040957579588</v>
      </c>
      <c r="E16" s="25">
        <v>0.34818161700461903</v>
      </c>
      <c r="F16" s="25">
        <v>0.33975772913716845</v>
      </c>
      <c r="G16" s="25">
        <v>0.33865347002969159</v>
      </c>
      <c r="H16" s="25">
        <v>0.35876726635217931</v>
      </c>
      <c r="I16" s="25">
        <v>0.37520493728247617</v>
      </c>
      <c r="J16" s="25">
        <v>0.37591637289052049</v>
      </c>
      <c r="K16" s="25">
        <v>0.38764383877334396</v>
      </c>
      <c r="L16" s="25">
        <v>0.4207705062462106</v>
      </c>
      <c r="M16" s="25">
        <v>0.45240745560843187</v>
      </c>
      <c r="N16" s="25">
        <v>0.4540893078492052</v>
      </c>
      <c r="O16" s="25">
        <v>0.4666656147845713</v>
      </c>
      <c r="P16" s="25">
        <v>0.46437206037995876</v>
      </c>
      <c r="Q16" s="25">
        <v>0.48139389053265641</v>
      </c>
      <c r="R16" s="25">
        <v>0.49783005594895308</v>
      </c>
      <c r="S16" s="25">
        <v>0.53816089939789169</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4.0126020187839312E-2</v>
      </c>
      <c r="R19" s="20">
        <v>6.3886096011000357E-2</v>
      </c>
      <c r="S19" s="20">
        <v>0.11589878705859311</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6.5957305423732553</v>
      </c>
      <c r="D20" s="20">
        <v>6.9872579261671017</v>
      </c>
      <c r="E20" s="20">
        <v>7.3185503278388184</v>
      </c>
      <c r="F20" s="20">
        <v>7.5632074285424737</v>
      </c>
      <c r="G20" s="20">
        <v>7.5444340056030956</v>
      </c>
      <c r="H20" s="20">
        <v>7.040551394845882</v>
      </c>
      <c r="I20" s="20">
        <v>7.1050255105111537</v>
      </c>
      <c r="J20" s="20">
        <v>7.403623725238436</v>
      </c>
      <c r="K20" s="20">
        <v>7.420218020203742</v>
      </c>
      <c r="L20" s="20">
        <v>6.8847968551746233</v>
      </c>
      <c r="M20" s="20">
        <v>6.8662623204908737</v>
      </c>
      <c r="N20" s="20">
        <v>7.7424667529397313</v>
      </c>
      <c r="O20" s="20">
        <v>8.4413085010343725</v>
      </c>
      <c r="P20" s="20">
        <v>8.9256075472337333</v>
      </c>
      <c r="Q20" s="20">
        <v>9.5379549986494041</v>
      </c>
      <c r="R20" s="20">
        <v>9.574928639648677</v>
      </c>
      <c r="S20" s="20">
        <v>9.2594852375025987</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0.69270229440449815</v>
      </c>
      <c r="D21" s="20">
        <v>0.87340724077088761</v>
      </c>
      <c r="E21" s="20">
        <v>0.69270229440449693</v>
      </c>
      <c r="F21" s="20">
        <v>0.81682640228258729</v>
      </c>
      <c r="G21" s="20">
        <v>0.71851752434315086</v>
      </c>
      <c r="H21" s="20">
        <v>0.75956156126968122</v>
      </c>
      <c r="I21" s="20">
        <v>0.66973601123670812</v>
      </c>
      <c r="J21" s="20">
        <v>0.64781707595836335</v>
      </c>
      <c r="K21" s="20">
        <v>0.61297453210378661</v>
      </c>
      <c r="L21" s="20">
        <v>0.80807474825993286</v>
      </c>
      <c r="M21" s="20">
        <v>0.83328426219549512</v>
      </c>
      <c r="N21" s="20">
        <v>1.1215722866408031</v>
      </c>
      <c r="O21" s="20">
        <v>1.3226013319593017</v>
      </c>
      <c r="P21" s="20">
        <v>1.5149325145786035</v>
      </c>
      <c r="Q21" s="20">
        <v>1.737456674133441</v>
      </c>
      <c r="R21" s="20">
        <v>1.257757515216569</v>
      </c>
      <c r="S21" s="20">
        <v>1.4694310502071646</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2.92</v>
      </c>
      <c r="G22" s="20">
        <v>1.59</v>
      </c>
      <c r="H22" s="20">
        <v>7.08</v>
      </c>
      <c r="I22" s="26">
        <v>2.87</v>
      </c>
      <c r="J22" s="20">
        <v>0</v>
      </c>
      <c r="K22" s="20">
        <v>0</v>
      </c>
      <c r="L22" s="20">
        <v>31.758425766695325</v>
      </c>
      <c r="M22" s="20">
        <v>29.92</v>
      </c>
      <c r="N22" s="20">
        <v>24.26</v>
      </c>
      <c r="O22" s="20">
        <v>1.01</v>
      </c>
      <c r="P22" s="20">
        <v>0.59254585841215246</v>
      </c>
      <c r="Q22" s="20">
        <v>27.014875561287859</v>
      </c>
      <c r="R22" s="20">
        <v>62.811274660512737</v>
      </c>
      <c r="S22" s="20">
        <v>65.552168768510555</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0.37575236457437661</v>
      </c>
      <c r="M23" s="30">
        <v>0.33309448743670578</v>
      </c>
      <c r="N23" s="30">
        <v>0.3412630171013662</v>
      </c>
      <c r="O23" s="30">
        <v>0.35033916117321101</v>
      </c>
      <c r="P23" s="30">
        <v>0.32946402980796791</v>
      </c>
      <c r="Q23" s="30">
        <v>0.38029043661029899</v>
      </c>
      <c r="R23" s="30">
        <v>37.822402155982417</v>
      </c>
      <c r="S23" s="30">
        <v>35.183147033533963</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31.382673402120947</v>
      </c>
      <c r="M24" s="30">
        <v>29.586905512563295</v>
      </c>
      <c r="N24" s="30">
        <v>23.918736982898636</v>
      </c>
      <c r="O24" s="30">
        <v>0.65966083882678905</v>
      </c>
      <c r="P24" s="30">
        <v>0.26308182860418455</v>
      </c>
      <c r="Q24" s="30">
        <v>26.63458512467756</v>
      </c>
      <c r="R24" s="30">
        <v>24.988872504530317</v>
      </c>
      <c r="S24" s="30">
        <v>30.369021734976592</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3.52</v>
      </c>
      <c r="K27" s="20">
        <v>36.67</v>
      </c>
      <c r="L27" s="20">
        <v>1.5742333046766532E-3</v>
      </c>
      <c r="M27" s="20">
        <v>0</v>
      </c>
      <c r="N27" s="20">
        <v>0</v>
      </c>
      <c r="O27" s="20">
        <v>0</v>
      </c>
      <c r="P27" s="20">
        <v>0</v>
      </c>
      <c r="Q27" s="20">
        <v>0</v>
      </c>
      <c r="R27" s="20">
        <v>-7.1054273576010019E-15</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17.182028650337635</v>
      </c>
      <c r="D29" s="22">
        <v>18.341552056188643</v>
      </c>
      <c r="E29" s="22">
        <v>18.989078114001543</v>
      </c>
      <c r="F29" s="22">
        <v>22.644844973638769</v>
      </c>
      <c r="G29" s="22">
        <v>21.16960253835089</v>
      </c>
      <c r="H29" s="22">
        <v>25.440940048384387</v>
      </c>
      <c r="I29" s="32">
        <v>21.302299787514592</v>
      </c>
      <c r="J29" s="22">
        <v>19.156876389054453</v>
      </c>
      <c r="K29" s="22">
        <v>19.163519582613144</v>
      </c>
      <c r="L29" s="22">
        <v>50.154245017466188</v>
      </c>
      <c r="M29" s="22">
        <v>48.252034550859385</v>
      </c>
      <c r="N29" s="22">
        <v>45.0790021860915</v>
      </c>
      <c r="O29" s="22">
        <v>23.786211745718443</v>
      </c>
      <c r="P29" s="22">
        <v>24.750961270883057</v>
      </c>
      <c r="Q29" s="22">
        <v>53.178140269594309</v>
      </c>
      <c r="R29" s="22">
        <v>126.14818641088841</v>
      </c>
      <c r="S29" s="22">
        <v>125.93295388130113</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1726.0560110232666</v>
      </c>
      <c r="D32" s="22">
        <v>1788.6513989748528</v>
      </c>
      <c r="E32" s="22">
        <v>1888.9020158041687</v>
      </c>
      <c r="F32" s="22">
        <v>2020.1218379890927</v>
      </c>
      <c r="G32" s="22">
        <v>1975.6304496135447</v>
      </c>
      <c r="H32" s="22">
        <v>1970.3576991664067</v>
      </c>
      <c r="I32" s="22">
        <v>1896.4120323901579</v>
      </c>
      <c r="J32" s="22">
        <v>1862.1415099167007</v>
      </c>
      <c r="K32" s="22">
        <v>1827.5261319409774</v>
      </c>
      <c r="L32" s="22">
        <v>1847.4828435105255</v>
      </c>
      <c r="M32" s="22">
        <v>1819.337216161543</v>
      </c>
      <c r="N32" s="22">
        <v>1909.2746985052579</v>
      </c>
      <c r="O32" s="22">
        <v>1953.178554898298</v>
      </c>
      <c r="P32" s="22">
        <v>2108.0089260337577</v>
      </c>
      <c r="Q32" s="22">
        <v>2059.4849159220689</v>
      </c>
      <c r="R32" s="22">
        <v>2154.6401097715093</v>
      </c>
      <c r="S32" s="22">
        <v>1909.9810928127838</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9.9545023687565761E-3</v>
      </c>
      <c r="D34" s="25">
        <v>1.0254402879566648E-2</v>
      </c>
      <c r="E34" s="25">
        <v>1.0052971490909897E-2</v>
      </c>
      <c r="F34" s="25">
        <v>1.1209643174879156E-2</v>
      </c>
      <c r="G34" s="25">
        <v>1.0715365590002877E-2</v>
      </c>
      <c r="H34" s="25">
        <v>1.2911838322121718E-2</v>
      </c>
      <c r="I34" s="35">
        <v>1.1232949076296499E-2</v>
      </c>
      <c r="J34" s="25">
        <v>1.0287551341848021E-2</v>
      </c>
      <c r="K34" s="25">
        <v>1.048604408313438E-2</v>
      </c>
      <c r="L34" s="25">
        <v>2.7147340065234251E-2</v>
      </c>
      <c r="M34" s="25">
        <v>2.6521765246281304E-2</v>
      </c>
      <c r="N34" s="25">
        <v>2.3610537667200622E-2</v>
      </c>
      <c r="O34" s="25">
        <v>1.2178206486071619E-2</v>
      </c>
      <c r="P34" s="25">
        <v>1.1741393010821954E-2</v>
      </c>
      <c r="Q34" s="25">
        <v>2.5821087524588879E-2</v>
      </c>
      <c r="R34" s="25">
        <v>5.854721901759543E-2</v>
      </c>
      <c r="S34" s="25">
        <v>6.593413639285961E-2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1190.1452183051495</v>
      </c>
      <c r="D37" s="20">
        <v>1245.3663896054265</v>
      </c>
      <c r="E37" s="20">
        <v>1158.9997133849242</v>
      </c>
      <c r="F37" s="20">
        <v>1124.9402885258432</v>
      </c>
      <c r="G37" s="20">
        <v>1121.4770230247445</v>
      </c>
      <c r="H37" s="20">
        <v>1166.6571128308015</v>
      </c>
      <c r="I37" s="26">
        <v>1252.8852584312604</v>
      </c>
      <c r="J37" s="20">
        <v>1218.9047960256044</v>
      </c>
      <c r="K37" s="20">
        <v>1224.9626445017675</v>
      </c>
      <c r="L37" s="20">
        <v>1213.4088086366676</v>
      </c>
      <c r="M37" s="20">
        <v>1072.8448457055508</v>
      </c>
      <c r="N37" s="20">
        <v>1216.1992930161462</v>
      </c>
      <c r="O37" s="20">
        <v>1174.6918887933505</v>
      </c>
      <c r="P37" s="20">
        <v>1152.3218687302951</v>
      </c>
      <c r="Q37" s="20">
        <v>1105.4624534250502</v>
      </c>
      <c r="R37" s="20">
        <v>1074.8529664660362</v>
      </c>
      <c r="S37" s="20">
        <v>1090.7616317951658</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1.5047291487532244</v>
      </c>
      <c r="J38" s="20">
        <v>1.8629979936944685</v>
      </c>
      <c r="K38" s="20">
        <v>5.0874175981656631</v>
      </c>
      <c r="L38" s="20">
        <v>8.6462214579153525</v>
      </c>
      <c r="M38" s="20">
        <v>9.0283748925193468</v>
      </c>
      <c r="N38" s="20">
        <v>20.086939906372407</v>
      </c>
      <c r="O38" s="20">
        <v>28.972007260915259</v>
      </c>
      <c r="P38" s="20">
        <v>43.58459921658546</v>
      </c>
      <c r="Q38" s="20">
        <v>67.094200821629883</v>
      </c>
      <c r="R38" s="20">
        <v>86.025126588325207</v>
      </c>
      <c r="S38" s="20">
        <v>92.70086939906372</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3.5399828030954432</v>
      </c>
      <c r="D39" s="20">
        <v>5.2502149613069644</v>
      </c>
      <c r="E39" s="20">
        <v>5.509888220120378</v>
      </c>
      <c r="F39" s="20">
        <v>8.4720550300945838</v>
      </c>
      <c r="G39" s="20">
        <v>10.60017196904557</v>
      </c>
      <c r="H39" s="20">
        <v>12.632846087704211</v>
      </c>
      <c r="I39" s="20">
        <v>15.042132416165089</v>
      </c>
      <c r="J39" s="20">
        <v>14.215821152192607</v>
      </c>
      <c r="K39" s="20">
        <v>14.622527944969905</v>
      </c>
      <c r="L39" s="20">
        <v>15.004299226139295</v>
      </c>
      <c r="M39" s="20">
        <v>12.403267411865865</v>
      </c>
      <c r="N39" s="20">
        <v>14.841788478073948</v>
      </c>
      <c r="O39" s="20">
        <v>15.706792777300084</v>
      </c>
      <c r="P39" s="20">
        <v>15.858985382631127</v>
      </c>
      <c r="Q39" s="20">
        <v>15.030954428202923</v>
      </c>
      <c r="R39" s="20">
        <v>14.417024935511606</v>
      </c>
      <c r="S39" s="20">
        <v>14.622527944969905</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1193.6852011082449</v>
      </c>
      <c r="D40" s="22">
        <v>1250.6166045667335</v>
      </c>
      <c r="E40" s="22">
        <v>1164.5096016050445</v>
      </c>
      <c r="F40" s="22">
        <v>1133.4123435559379</v>
      </c>
      <c r="G40" s="22">
        <v>1132.07719499379</v>
      </c>
      <c r="H40" s="22">
        <v>1179.2899589185056</v>
      </c>
      <c r="I40" s="22">
        <v>1269.4321199961787</v>
      </c>
      <c r="J40" s="22">
        <v>1234.9836151714915</v>
      </c>
      <c r="K40" s="22">
        <v>1244.672590044903</v>
      </c>
      <c r="L40" s="22">
        <v>1237.0593293207221</v>
      </c>
      <c r="M40" s="22">
        <v>1094.2764880099362</v>
      </c>
      <c r="N40" s="22">
        <v>1251.1280214005926</v>
      </c>
      <c r="O40" s="22">
        <v>1219.3706888315658</v>
      </c>
      <c r="P40" s="22">
        <v>1211.7654533295117</v>
      </c>
      <c r="Q40" s="22">
        <v>1187.5876086748831</v>
      </c>
      <c r="R40" s="22">
        <v>1175.295117989873</v>
      </c>
      <c r="S40" s="22">
        <v>1198.0850291391996</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4059.3256764115795</v>
      </c>
      <c r="D42" s="22">
        <v>4168.4984931212384</v>
      </c>
      <c r="E42" s="22">
        <v>4005.9831498996846</v>
      </c>
      <c r="F42" s="22">
        <v>3868.1287245629119</v>
      </c>
      <c r="G42" s="22">
        <v>3928.360285182001</v>
      </c>
      <c r="H42" s="22">
        <v>3767.971471290723</v>
      </c>
      <c r="I42" s="22">
        <v>3860.6941143594158</v>
      </c>
      <c r="J42" s="22">
        <v>3651.6005806343746</v>
      </c>
      <c r="K42" s="22">
        <v>3405.0067779688543</v>
      </c>
      <c r="L42" s="22">
        <v>3315.8360468615647</v>
      </c>
      <c r="M42" s="22">
        <v>3021.2774187923947</v>
      </c>
      <c r="N42" s="22">
        <v>3239.6316067163461</v>
      </c>
      <c r="O42" s="22">
        <v>3239.8705039648416</v>
      </c>
      <c r="P42" s="22">
        <v>3308.3760848380621</v>
      </c>
      <c r="Q42" s="22">
        <v>3240.3347960256042</v>
      </c>
      <c r="R42" s="22">
        <v>3194.4753009458295</v>
      </c>
      <c r="S42" s="22">
        <v>3244.348035731346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0.29405997356769259</v>
      </c>
      <c r="D44" s="25">
        <v>0.30001608651903622</v>
      </c>
      <c r="E44" s="25">
        <v>0.29069258607196224</v>
      </c>
      <c r="F44" s="25">
        <v>0.29301308830770889</v>
      </c>
      <c r="G44" s="25">
        <v>0.28818059261622458</v>
      </c>
      <c r="H44" s="25">
        <v>0.31297741182592831</v>
      </c>
      <c r="I44" s="25">
        <v>0.32880929760134825</v>
      </c>
      <c r="J44" s="25">
        <v>0.33820336805756118</v>
      </c>
      <c r="K44" s="25">
        <v>0.36554188323447973</v>
      </c>
      <c r="L44" s="25">
        <v>0.37307614485088836</v>
      </c>
      <c r="M44" s="25">
        <v>0.36219000651959948</v>
      </c>
      <c r="N44" s="25">
        <v>0.3861945348374724</v>
      </c>
      <c r="O44" s="25">
        <v>0.37636402051851825</v>
      </c>
      <c r="P44" s="25">
        <v>0.3662719782321317</v>
      </c>
      <c r="Q44" s="25">
        <v>0.36650151401994174</v>
      </c>
      <c r="R44" s="25">
        <v>0.36791491787145397</v>
      </c>
      <c r="S44" s="25">
        <v>0.36928375622596404</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501.48333190868891</v>
      </c>
      <c r="D47" s="30">
        <v>520.56551145046751</v>
      </c>
      <c r="E47" s="30">
        <v>528.72133806209115</v>
      </c>
      <c r="F47" s="30">
        <v>530.39158853086042</v>
      </c>
      <c r="G47" s="30">
        <v>538.95504808595899</v>
      </c>
      <c r="H47" s="30">
        <v>558.99047101595067</v>
      </c>
      <c r="I47" s="30">
        <v>597.58275547521293</v>
      </c>
      <c r="J47" s="30">
        <v>586.66248322717593</v>
      </c>
      <c r="K47" s="30">
        <v>592.73809539425372</v>
      </c>
      <c r="L47" s="30">
        <v>636.87472152903445</v>
      </c>
      <c r="M47" s="30">
        <v>668.73712464006371</v>
      </c>
      <c r="N47" s="30">
        <v>694.87287203034987</v>
      </c>
      <c r="O47" s="30">
        <v>718.34479578645391</v>
      </c>
      <c r="P47" s="30">
        <v>737.70158015600805</v>
      </c>
      <c r="Q47" s="30">
        <v>772.46242751795012</v>
      </c>
      <c r="R47" s="30">
        <v>793.28517281376605</v>
      </c>
      <c r="S47" s="30">
        <v>816.37280747607326</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1193.6852011082449</v>
      </c>
      <c r="D48" s="30">
        <v>1250.6166045667335</v>
      </c>
      <c r="E48" s="30">
        <v>1164.5096016050445</v>
      </c>
      <c r="F48" s="30">
        <v>1133.4123435559379</v>
      </c>
      <c r="G48" s="30">
        <v>1132.07719499379</v>
      </c>
      <c r="H48" s="30">
        <v>1179.2899589185056</v>
      </c>
      <c r="I48" s="30">
        <v>1269.4321199961787</v>
      </c>
      <c r="J48" s="30">
        <v>1234.9836151714915</v>
      </c>
      <c r="K48" s="30">
        <v>1244.672590044903</v>
      </c>
      <c r="L48" s="30">
        <v>1237.0593293207221</v>
      </c>
      <c r="M48" s="30">
        <v>1094.2764880099362</v>
      </c>
      <c r="N48" s="30">
        <v>1251.1280214005926</v>
      </c>
      <c r="O48" s="30">
        <v>1219.3706888315658</v>
      </c>
      <c r="P48" s="30">
        <v>1211.7654533295117</v>
      </c>
      <c r="Q48" s="30">
        <v>1187.5876086748831</v>
      </c>
      <c r="R48" s="30">
        <v>1175.295117989873</v>
      </c>
      <c r="S48" s="30">
        <v>1198.0850291391996</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7.2884328367777531</v>
      </c>
      <c r="D49" s="30">
        <v>7.8606651669379897</v>
      </c>
      <c r="E49" s="30">
        <v>8.0112526222433154</v>
      </c>
      <c r="F49" s="30">
        <v>11.300033830825061</v>
      </c>
      <c r="G49" s="30">
        <v>9.852951529946246</v>
      </c>
      <c r="H49" s="30">
        <v>14.880112956115564</v>
      </c>
      <c r="I49" s="30">
        <v>10.644761521747862</v>
      </c>
      <c r="J49" s="30">
        <v>8.0514408011967991</v>
      </c>
      <c r="K49" s="30">
        <v>8.0331925523075292</v>
      </c>
      <c r="L49" s="30">
        <v>39.451297370129879</v>
      </c>
      <c r="M49" s="30">
        <v>37.619546582686375</v>
      </c>
      <c r="N49" s="30">
        <v>33.124039039580538</v>
      </c>
      <c r="O49" s="30">
        <v>10.773909832993674</v>
      </c>
      <c r="P49" s="30">
        <v>11.03308592022449</v>
      </c>
      <c r="Q49" s="30">
        <v>38.330413254258545</v>
      </c>
      <c r="R49" s="30">
        <v>73.707846911388984</v>
      </c>
      <c r="S49" s="30">
        <v>76.396983843278917</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1702.4569658537116</v>
      </c>
      <c r="D50" s="30">
        <v>1779.0427811841389</v>
      </c>
      <c r="E50" s="30">
        <v>1701.2421922893791</v>
      </c>
      <c r="F50" s="30">
        <v>1675.1039659176233</v>
      </c>
      <c r="G50" s="30">
        <v>1680.8851946096954</v>
      </c>
      <c r="H50" s="30">
        <v>1753.1605428905716</v>
      </c>
      <c r="I50" s="30">
        <v>1877.6596369931394</v>
      </c>
      <c r="J50" s="30">
        <v>1829.6975391998642</v>
      </c>
      <c r="K50" s="30">
        <v>1845.4438779914642</v>
      </c>
      <c r="L50" s="30">
        <v>1913.3853482198865</v>
      </c>
      <c r="M50" s="30">
        <v>1800.6331592326862</v>
      </c>
      <c r="N50" s="30">
        <v>1979.1249324705232</v>
      </c>
      <c r="O50" s="30">
        <v>1948.4893944510134</v>
      </c>
      <c r="P50" s="30">
        <v>1960.5001194057443</v>
      </c>
      <c r="Q50" s="30">
        <v>1998.3804494470917</v>
      </c>
      <c r="R50" s="30">
        <v>2042.2881377150279</v>
      </c>
      <c r="S50" s="30">
        <v>2090.8548204585518</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1702.4569658537116</v>
      </c>
      <c r="D51" s="30">
        <v>1779.0427811841389</v>
      </c>
      <c r="E51" s="30">
        <v>1701.2421922893791</v>
      </c>
      <c r="F51" s="30">
        <v>1675.1039659176233</v>
      </c>
      <c r="G51" s="30">
        <v>1680.8851946096954</v>
      </c>
      <c r="H51" s="30">
        <v>1753.1605428905716</v>
      </c>
      <c r="I51" s="30">
        <v>1877.6596369931394</v>
      </c>
      <c r="J51" s="30">
        <v>1829.6975391998642</v>
      </c>
      <c r="K51" s="30">
        <v>1845.4438779914642</v>
      </c>
      <c r="L51" s="30">
        <v>1913.3853482198865</v>
      </c>
      <c r="M51" s="30">
        <v>1800.6331592326862</v>
      </c>
      <c r="N51" s="30">
        <v>1979.1249324705232</v>
      </c>
      <c r="O51" s="30">
        <v>1948.4893944510134</v>
      </c>
      <c r="P51" s="30">
        <v>1960.5001194057443</v>
      </c>
      <c r="Q51" s="30">
        <v>1998.3804494470917</v>
      </c>
      <c r="R51" s="30">
        <v>2042.2881377150279</v>
      </c>
      <c r="S51" s="30">
        <v>2090.8548204585518</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1702.4569658537116</v>
      </c>
      <c r="D58" s="22">
        <v>1779.0427811841389</v>
      </c>
      <c r="E58" s="22">
        <v>1701.2421922893791</v>
      </c>
      <c r="F58" s="22">
        <v>1675.1039659176233</v>
      </c>
      <c r="G58" s="22">
        <v>1680.8851946096954</v>
      </c>
      <c r="H58" s="22">
        <v>1753.1605428905716</v>
      </c>
      <c r="I58" s="22">
        <v>1877.6596369931394</v>
      </c>
      <c r="J58" s="22">
        <v>1829.6975391998642</v>
      </c>
      <c r="K58" s="22">
        <v>1845.4438779914642</v>
      </c>
      <c r="L58" s="22">
        <v>1913.3853482198865</v>
      </c>
      <c r="M58" s="22">
        <v>1800.6331592326862</v>
      </c>
      <c r="N58" s="22">
        <v>1979.1249324705232</v>
      </c>
      <c r="O58" s="22">
        <v>1948.4893944510134</v>
      </c>
      <c r="P58" s="22">
        <v>1960.5001194057443</v>
      </c>
      <c r="Q58" s="22">
        <v>1998.3804494470917</v>
      </c>
      <c r="R58" s="22">
        <v>2042.2881377150279</v>
      </c>
      <c r="S58" s="22">
        <v>2090.8548204585518</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7270.6967951657589</v>
      </c>
      <c r="D61" s="20">
        <v>7504.0312866628456</v>
      </c>
      <c r="E61" s="20">
        <v>7499.4801404413874</v>
      </c>
      <c r="F61" s="20">
        <v>7550.3241616509022</v>
      </c>
      <c r="G61" s="20">
        <v>7634.7845738989199</v>
      </c>
      <c r="H61" s="20">
        <v>7417.1542227954524</v>
      </c>
      <c r="I61" s="20">
        <v>7464.868547339257</v>
      </c>
      <c r="J61" s="20">
        <v>7192.4066941339452</v>
      </c>
      <c r="K61" s="20">
        <v>6882.3936500429927</v>
      </c>
      <c r="L61" s="20">
        <v>6808.8023380624827</v>
      </c>
      <c r="M61" s="20">
        <v>6460.835686681954</v>
      </c>
      <c r="N61" s="20">
        <v>6817.0956527658354</v>
      </c>
      <c r="O61" s="20">
        <v>6877.6035382631126</v>
      </c>
      <c r="P61" s="20">
        <v>7170.7813683481427</v>
      </c>
      <c r="Q61" s="20">
        <v>7110.1061610299039</v>
      </c>
      <c r="R61" s="20">
        <v>7160.1740624698186</v>
      </c>
      <c r="S61" s="20">
        <v>6725.0900559377078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7274.2367779688548</v>
      </c>
      <c r="D64" s="20">
        <v>7509.281501624153</v>
      </c>
      <c r="E64" s="20">
        <v>7504.9900286615075</v>
      </c>
      <c r="F64" s="20">
        <v>7558.7962166809966</v>
      </c>
      <c r="G64" s="20">
        <v>7645.3847458679656</v>
      </c>
      <c r="H64" s="20">
        <v>7429.7870688831563</v>
      </c>
      <c r="I64" s="20">
        <v>7479.9106797554223</v>
      </c>
      <c r="J64" s="20">
        <v>7206.622515286138</v>
      </c>
      <c r="K64" s="20">
        <v>6897.0161779879627</v>
      </c>
      <c r="L64" s="20">
        <v>6823.8066372886224</v>
      </c>
      <c r="M64" s="20">
        <v>6473.2389540938202</v>
      </c>
      <c r="N64" s="20">
        <v>6831.9374412439092</v>
      </c>
      <c r="O64" s="20">
        <v>6893.3103310404131</v>
      </c>
      <c r="P64" s="20">
        <v>7186.6403537307742</v>
      </c>
      <c r="Q64" s="20">
        <v>7125.1371154581066</v>
      </c>
      <c r="R64" s="20">
        <v>7174.5910874053307</v>
      </c>
      <c r="S64" s="20">
        <v>6739.7125838826778</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7274.2367779688548</v>
      </c>
      <c r="D65" s="20">
        <v>7509.281501624153</v>
      </c>
      <c r="E65" s="20">
        <v>7504.9900286615075</v>
      </c>
      <c r="F65" s="20">
        <v>7558.7962166809966</v>
      </c>
      <c r="G65" s="20">
        <v>7645.3847458679656</v>
      </c>
      <c r="H65" s="20">
        <v>7429.7870688831563</v>
      </c>
      <c r="I65" s="20">
        <v>7479.9106797554223</v>
      </c>
      <c r="J65" s="20">
        <v>7206.622515286138</v>
      </c>
      <c r="K65" s="20">
        <v>6897.0161779879627</v>
      </c>
      <c r="L65" s="20">
        <v>6823.8066372886224</v>
      </c>
      <c r="M65" s="20">
        <v>6473.2389540938202</v>
      </c>
      <c r="N65" s="20">
        <v>6831.9374412439092</v>
      </c>
      <c r="O65" s="20">
        <v>6893.3103310404131</v>
      </c>
      <c r="P65" s="20">
        <v>7186.6403537307742</v>
      </c>
      <c r="Q65" s="20">
        <v>7125.1371154581066</v>
      </c>
      <c r="R65" s="20">
        <v>7174.5910874053307</v>
      </c>
      <c r="S65" s="20">
        <v>6739.7125838826778</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0.23403925632581338</v>
      </c>
      <c r="D67" s="25">
        <v>0.23691251696974694</v>
      </c>
      <c r="E67" s="25">
        <v>0.22668147269914368</v>
      </c>
      <c r="F67" s="25">
        <v>0.22160988574092652</v>
      </c>
      <c r="G67" s="25">
        <v>0.21985619435544415</v>
      </c>
      <c r="H67" s="25">
        <v>0.23596376674548578</v>
      </c>
      <c r="I67" s="25">
        <v>0.2510270132068656</v>
      </c>
      <c r="J67" s="25">
        <v>0.25389113073688113</v>
      </c>
      <c r="K67" s="25">
        <v>0.26757134250043585</v>
      </c>
      <c r="L67" s="25">
        <v>0.28039852972448132</v>
      </c>
      <c r="M67" s="25">
        <v>0.27816571765729825</v>
      </c>
      <c r="N67" s="25">
        <v>0.28968721530186881</v>
      </c>
      <c r="O67" s="25">
        <v>0.28266381475341562</v>
      </c>
      <c r="P67" s="25">
        <v>0.27279786143576767</v>
      </c>
      <c r="Q67" s="25">
        <v>0.28046905162169739</v>
      </c>
      <c r="R67" s="25">
        <v>0.28465568460064183</v>
      </c>
      <c r="S67" s="25">
        <v>0.31022907793703458</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8"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7">
        <v>0.126</v>
      </c>
      <c r="J71" s="172">
        <v>0.14080000000000001</v>
      </c>
      <c r="K71" s="172"/>
      <c r="L71" s="172">
        <v>0.1482</v>
      </c>
      <c r="M71" s="172"/>
      <c r="N71" s="172">
        <v>0.1593</v>
      </c>
      <c r="O71" s="172"/>
      <c r="P71" s="172">
        <v>0.1741</v>
      </c>
      <c r="Q71" s="172"/>
      <c r="R71" s="44"/>
      <c r="S71" s="45">
        <v>0.2</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sheetPr>
  <dimension ref="A1:AW205"/>
  <sheetViews>
    <sheetView topLeftCell="M40"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80</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67.649022492556554</v>
      </c>
      <c r="D7" s="20">
        <v>65.383872218753481</v>
      </c>
      <c r="E7" s="20">
        <v>65.107953160880058</v>
      </c>
      <c r="F7" s="20">
        <v>64.079897248112488</v>
      </c>
      <c r="G7" s="20">
        <v>65.090177293869445</v>
      </c>
      <c r="H7" s="20">
        <v>64.822845427702291</v>
      </c>
      <c r="I7" s="20">
        <v>64.821699514004735</v>
      </c>
      <c r="J7" s="20">
        <v>64.644724192551067</v>
      </c>
      <c r="K7" s="20">
        <v>65.290809116721121</v>
      </c>
      <c r="L7" s="20">
        <v>63.38637620248543</v>
      </c>
      <c r="M7" s="20">
        <v>62.572762083535331</v>
      </c>
      <c r="N7" s="20">
        <v>62.319973416003968</v>
      </c>
      <c r="O7" s="20">
        <v>62.8217171917602</v>
      </c>
      <c r="P7" s="20">
        <v>61.623683371181215</v>
      </c>
      <c r="Q7" s="20">
        <v>62.217349178002664</v>
      </c>
      <c r="R7" s="20">
        <v>63.733307905431701</v>
      </c>
      <c r="S7" s="20">
        <v>65.414602964628742</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61.907246515378439</v>
      </c>
      <c r="D8" s="20">
        <v>94.632289509802959</v>
      </c>
      <c r="E8" s="20">
        <v>135.14414571550509</v>
      </c>
      <c r="F8" s="20">
        <v>164.06319697772275</v>
      </c>
      <c r="G8" s="20">
        <v>198.803699405662</v>
      </c>
      <c r="H8" s="20">
        <v>260.11760749129405</v>
      </c>
      <c r="I8" s="20">
        <v>293.39116975904432</v>
      </c>
      <c r="J8" s="20">
        <v>340.41016215673312</v>
      </c>
      <c r="K8" s="20">
        <v>366.62107581252013</v>
      </c>
      <c r="L8" s="20">
        <v>396.11987088694275</v>
      </c>
      <c r="M8" s="20">
        <v>451.30631103133976</v>
      </c>
      <c r="N8" s="20">
        <v>532.7351787641104</v>
      </c>
      <c r="O8" s="20">
        <v>565.09120900688379</v>
      </c>
      <c r="P8" s="20">
        <v>656.06293914795219</v>
      </c>
      <c r="Q8" s="20">
        <v>747.41686304276629</v>
      </c>
      <c r="R8" s="20">
        <v>842.65077472872269</v>
      </c>
      <c r="S8" s="20">
        <v>917.92042904803327</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3.6457437661220976E-2</v>
      </c>
      <c r="I9" s="20">
        <v>4.0928632846087699E-2</v>
      </c>
      <c r="J9" s="20">
        <v>4.6603611349957011E-2</v>
      </c>
      <c r="K9" s="20">
        <v>5.5546001719690458E-2</v>
      </c>
      <c r="L9" s="20">
        <v>6.0103181427343076E-2</v>
      </c>
      <c r="M9" s="20">
        <v>0.17644024075666379</v>
      </c>
      <c r="N9" s="20">
        <v>0.30920034393809115</v>
      </c>
      <c r="O9" s="20">
        <v>0.5112639724849527</v>
      </c>
      <c r="P9" s="20">
        <v>0.9936371453138434</v>
      </c>
      <c r="Q9" s="20">
        <v>1.8659501289767844</v>
      </c>
      <c r="R9" s="20">
        <v>3.4462596732588135</v>
      </c>
      <c r="S9" s="20">
        <v>5.4840928632846087</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0.68787618228718828</v>
      </c>
      <c r="D10" s="20">
        <v>0.67858985382631121</v>
      </c>
      <c r="E10" s="20">
        <v>0.67858985382631121</v>
      </c>
      <c r="F10" s="20">
        <v>1.1887360275150474</v>
      </c>
      <c r="G10" s="20">
        <v>2.8435081685296648</v>
      </c>
      <c r="H10" s="20">
        <v>5.6081685296646597</v>
      </c>
      <c r="I10" s="20">
        <v>9.4339638865004289</v>
      </c>
      <c r="J10" s="20">
        <v>11.718142734307824</v>
      </c>
      <c r="K10" s="20">
        <v>15.392175408426484</v>
      </c>
      <c r="L10" s="20">
        <v>19.513241616509028</v>
      </c>
      <c r="M10" s="20">
        <v>22.77833190025795</v>
      </c>
      <c r="N10" s="20">
        <v>16.914187446259671</v>
      </c>
      <c r="O10" s="20">
        <v>34.004901117798795</v>
      </c>
      <c r="P10" s="20">
        <v>32.795270851246777</v>
      </c>
      <c r="Q10" s="20">
        <v>28.726827171109203</v>
      </c>
      <c r="R10" s="20">
        <v>29.77833190025795</v>
      </c>
      <c r="S10" s="20">
        <v>37.19819432502149</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8.684436801375762</v>
      </c>
      <c r="D11" s="20">
        <v>10.521926053310398</v>
      </c>
      <c r="E11" s="20">
        <v>10.364660361134975</v>
      </c>
      <c r="F11" s="20">
        <v>14.040240756663769</v>
      </c>
      <c r="G11" s="20">
        <v>15.816079105760961</v>
      </c>
      <c r="H11" s="20">
        <v>16.766981943250208</v>
      </c>
      <c r="I11" s="20">
        <v>17.600945829750671</v>
      </c>
      <c r="J11" s="20">
        <v>17.176956147893392</v>
      </c>
      <c r="K11" s="20">
        <v>22.681427343078241</v>
      </c>
      <c r="L11" s="20">
        <v>22.265004299226131</v>
      </c>
      <c r="M11" s="20">
        <v>23.737145313843509</v>
      </c>
      <c r="N11" s="20">
        <v>24.236887360275148</v>
      </c>
      <c r="O11" s="20">
        <v>24.397162510748082</v>
      </c>
      <c r="P11" s="20">
        <v>30.424591573516675</v>
      </c>
      <c r="Q11" s="20">
        <v>44.217368873602695</v>
      </c>
      <c r="R11" s="20">
        <v>43.506878761822918</v>
      </c>
      <c r="S11" s="20">
        <v>43.425337874833417</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138.92858199159795</v>
      </c>
      <c r="D12" s="22">
        <v>171.21667763569315</v>
      </c>
      <c r="E12" s="22">
        <v>211.29534909134645</v>
      </c>
      <c r="F12" s="22">
        <v>243.37207101001403</v>
      </c>
      <c r="G12" s="22">
        <v>282.55346397382203</v>
      </c>
      <c r="H12" s="22">
        <v>347.35206082957245</v>
      </c>
      <c r="I12" s="22">
        <v>385.28870762214621</v>
      </c>
      <c r="J12" s="22">
        <v>433.99658884283537</v>
      </c>
      <c r="K12" s="22">
        <v>470.0410336824657</v>
      </c>
      <c r="L12" s="22">
        <v>501.34459618659071</v>
      </c>
      <c r="M12" s="22">
        <v>560.57099056973311</v>
      </c>
      <c r="N12" s="22">
        <v>636.51542733058727</v>
      </c>
      <c r="O12" s="22">
        <v>686.82625379967578</v>
      </c>
      <c r="P12" s="22">
        <v>781.90012208921064</v>
      </c>
      <c r="Q12" s="22">
        <v>884.44435839445771</v>
      </c>
      <c r="R12" s="22">
        <v>983.11555296949416</v>
      </c>
      <c r="S12" s="22">
        <v>1069.4426570758014</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2303.4393809114358</v>
      </c>
      <c r="D15" s="22">
        <v>2379.2417884780739</v>
      </c>
      <c r="E15" s="22">
        <v>2484.4045571797078</v>
      </c>
      <c r="F15" s="22">
        <v>2552.702321582115</v>
      </c>
      <c r="G15" s="22">
        <v>2611.0022355975925</v>
      </c>
      <c r="H15" s="22">
        <v>2470.3964746345655</v>
      </c>
      <c r="I15" s="22">
        <v>2463.1745485812553</v>
      </c>
      <c r="J15" s="22">
        <v>2377.8265692175405</v>
      </c>
      <c r="K15" s="22">
        <v>2369.4529664660358</v>
      </c>
      <c r="L15" s="22">
        <v>2391.9067927772999</v>
      </c>
      <c r="M15" s="22">
        <v>2403.8392089423901</v>
      </c>
      <c r="N15" s="22">
        <v>2474.2975064488387</v>
      </c>
      <c r="O15" s="22">
        <v>2537.3214961306967</v>
      </c>
      <c r="P15" s="22">
        <v>2579.0121238177126</v>
      </c>
      <c r="Q15" s="22">
        <v>2654.6460017196905</v>
      </c>
      <c r="R15" s="22">
        <v>2696.3976784178844</v>
      </c>
      <c r="S15" s="22">
        <v>2738.306534823731</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6.031353945881833E-2</v>
      </c>
      <c r="D16" s="25">
        <v>7.1962706129676327E-2</v>
      </c>
      <c r="E16" s="25">
        <v>8.5048688419412904E-2</v>
      </c>
      <c r="F16" s="25">
        <v>9.5338993878133341E-2</v>
      </c>
      <c r="G16" s="25">
        <v>0.10821647722915591</v>
      </c>
      <c r="H16" s="25">
        <v>0.14060579522198138</v>
      </c>
      <c r="I16" s="25">
        <v>0.15641957158256026</v>
      </c>
      <c r="J16" s="25">
        <v>0.1825181846570284</v>
      </c>
      <c r="K16" s="25">
        <v>0.19837533824675027</v>
      </c>
      <c r="L16" s="25">
        <v>0.20960038982307816</v>
      </c>
      <c r="M16" s="25">
        <v>0.23319820580527342</v>
      </c>
      <c r="N16" s="25">
        <v>0.25725096746515619</v>
      </c>
      <c r="O16" s="25">
        <v>0.27068948686520627</v>
      </c>
      <c r="P16" s="25">
        <v>0.30317814905490387</v>
      </c>
      <c r="Q16" s="25">
        <v>0.33316847437342345</v>
      </c>
      <c r="R16" s="25">
        <v>0.36460332273625851</v>
      </c>
      <c r="S16" s="25">
        <v>0.39054891900356331</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3.6647807394668956E-3</v>
      </c>
      <c r="K19" s="20">
        <v>8.9600945829750641E-3</v>
      </c>
      <c r="L19" s="20">
        <v>1.3165124677558039E-2</v>
      </c>
      <c r="M19" s="20">
        <v>2.8188718830610488E-2</v>
      </c>
      <c r="N19" s="20">
        <v>6.4804772141014627E-2</v>
      </c>
      <c r="O19" s="20">
        <v>0.10857957007738606</v>
      </c>
      <c r="P19" s="20">
        <v>0.18972940670679275</v>
      </c>
      <c r="Q19" s="20">
        <v>0.32133773860705073</v>
      </c>
      <c r="R19" s="20">
        <v>0.72490008598452282</v>
      </c>
      <c r="S19" s="20">
        <v>1.1526254141371186</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0.68911006018916587</v>
      </c>
      <c r="D20" s="20">
        <v>0.80373430782459132</v>
      </c>
      <c r="E20" s="20">
        <v>0.77247190885640582</v>
      </c>
      <c r="F20" s="20">
        <v>0.71900533104041264</v>
      </c>
      <c r="G20" s="20">
        <v>0.7855084436801375</v>
      </c>
      <c r="H20" s="20">
        <v>0.68046424763542557</v>
      </c>
      <c r="I20" s="20">
        <v>0.72711153912295778</v>
      </c>
      <c r="J20" s="20">
        <v>0.80728359415305251</v>
      </c>
      <c r="K20" s="20">
        <v>0.82436534823731722</v>
      </c>
      <c r="L20" s="20">
        <v>0.83925662940670676</v>
      </c>
      <c r="M20" s="20">
        <v>0.84483948409286314</v>
      </c>
      <c r="N20" s="20">
        <v>0.94750717970765264</v>
      </c>
      <c r="O20" s="20">
        <v>1.0995315219260533</v>
      </c>
      <c r="P20" s="20">
        <v>1.1569873602751504</v>
      </c>
      <c r="Q20" s="20">
        <v>1.299515030094583</v>
      </c>
      <c r="R20" s="20">
        <v>1.386156147893379</v>
      </c>
      <c r="S20" s="20">
        <v>1.3814889516925166</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1.0981753103040002</v>
      </c>
      <c r="E22" s="20">
        <v>2.6620603483199994</v>
      </c>
      <c r="F22" s="20">
        <v>21.541990353791999</v>
      </c>
      <c r="G22" s="20">
        <v>55.568151655089594</v>
      </c>
      <c r="H22" s="20">
        <v>77.415600677752309</v>
      </c>
      <c r="I22" s="26">
        <v>92.593773226751992</v>
      </c>
      <c r="J22" s="20">
        <v>97.263905010239981</v>
      </c>
      <c r="K22" s="20">
        <v>84.782680981775997</v>
      </c>
      <c r="L22" s="20">
        <v>101.89103699450348</v>
      </c>
      <c r="M22" s="20">
        <v>116.18072382719996</v>
      </c>
      <c r="N22" s="20">
        <v>127.24849917495314</v>
      </c>
      <c r="O22" s="20">
        <v>118.481652466128</v>
      </c>
      <c r="P22" s="20">
        <v>160.64107490078393</v>
      </c>
      <c r="Q22" s="20">
        <v>154.23960204369598</v>
      </c>
      <c r="R22" s="20">
        <v>188.08547944814399</v>
      </c>
      <c r="S22" s="20">
        <v>174.492347619264</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39.794564829215986</v>
      </c>
      <c r="K23" s="30">
        <v>56.056733096871845</v>
      </c>
      <c r="L23" s="30">
        <v>72.237513922485164</v>
      </c>
      <c r="M23" s="30">
        <v>76.96165995616704</v>
      </c>
      <c r="N23" s="30">
        <v>97.318722429161085</v>
      </c>
      <c r="O23" s="30">
        <v>85.726035212256008</v>
      </c>
      <c r="P23" s="30">
        <v>131.19515941999612</v>
      </c>
      <c r="Q23" s="30">
        <v>129.63805719198885</v>
      </c>
      <c r="R23" s="30">
        <v>166.15018025484201</v>
      </c>
      <c r="S23" s="30">
        <v>164.97982260800333</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57.469340181023995</v>
      </c>
      <c r="K24" s="30">
        <v>28.725947884904148</v>
      </c>
      <c r="L24" s="30">
        <v>29.653523072018324</v>
      </c>
      <c r="M24" s="30">
        <v>39.219063871032922</v>
      </c>
      <c r="N24" s="30">
        <v>29.929776745792051</v>
      </c>
      <c r="O24" s="30">
        <v>32.755617253871996</v>
      </c>
      <c r="P24" s="30">
        <v>29.445915480787814</v>
      </c>
      <c r="Q24" s="30">
        <v>24.601544851707139</v>
      </c>
      <c r="R24" s="30">
        <v>21.935299193301958</v>
      </c>
      <c r="S24" s="30">
        <v>9.5125250112606512</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0.52961857354704023</v>
      </c>
      <c r="K27" s="20">
        <v>8.4286227120003332E-2</v>
      </c>
      <c r="L27" s="20">
        <v>0.3535081915445204</v>
      </c>
      <c r="M27" s="20">
        <v>4.2632564145606011E-14</v>
      </c>
      <c r="N27" s="20">
        <v>0.88395745026284089</v>
      </c>
      <c r="O27" s="20">
        <v>0</v>
      </c>
      <c r="P27" s="20">
        <v>7.8326405628104112E-7</v>
      </c>
      <c r="Q27" s="20">
        <v>2.8421709430404007E-14</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1.7227751504729147</v>
      </c>
      <c r="D29" s="22">
        <v>3.1075110798654784</v>
      </c>
      <c r="E29" s="22">
        <v>4.5932401204610134</v>
      </c>
      <c r="F29" s="22">
        <v>23.33950368139303</v>
      </c>
      <c r="G29" s="22">
        <v>57.531922764289938</v>
      </c>
      <c r="H29" s="22">
        <v>79.116761296840878</v>
      </c>
      <c r="I29" s="32">
        <v>94.411552074559381</v>
      </c>
      <c r="J29" s="22">
        <v>139.09500272853595</v>
      </c>
      <c r="K29" s="22">
        <v>142.94512792215602</v>
      </c>
      <c r="L29" s="22">
        <v>176.29251811389318</v>
      </c>
      <c r="M29" s="22">
        <v>195.39542608775218</v>
      </c>
      <c r="N29" s="22">
        <v>227.26001341408843</v>
      </c>
      <c r="O29" s="22">
        <v>207.49941433358609</v>
      </c>
      <c r="P29" s="22">
        <v>295.6773497550019</v>
      </c>
      <c r="Q29" s="22">
        <v>288.73313550395659</v>
      </c>
      <c r="R29" s="22">
        <v>361.32555050264199</v>
      </c>
      <c r="S29" s="22">
        <v>348.68901967718421</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3909.3399610681181</v>
      </c>
      <c r="D32" s="22">
        <v>4129.1956751192274</v>
      </c>
      <c r="E32" s="22">
        <v>4509.2203430659083</v>
      </c>
      <c r="F32" s="22">
        <v>4637.2099652463121</v>
      </c>
      <c r="G32" s="22">
        <v>4409.9318494978334</v>
      </c>
      <c r="H32" s="22">
        <v>4033.4561976893124</v>
      </c>
      <c r="I32" s="22">
        <v>3790.0180652607637</v>
      </c>
      <c r="J32" s="22">
        <v>3618.942191403602</v>
      </c>
      <c r="K32" s="22">
        <v>3535.1687058302773</v>
      </c>
      <c r="L32" s="22">
        <v>3599.3280933574438</v>
      </c>
      <c r="M32" s="22">
        <v>3754.8944338033157</v>
      </c>
      <c r="N32" s="22">
        <v>3824.8669828958759</v>
      </c>
      <c r="O32" s="22">
        <v>4022.1288001359476</v>
      </c>
      <c r="P32" s="22">
        <v>3972.9495814688948</v>
      </c>
      <c r="Q32" s="22">
        <v>4018.2015716367023</v>
      </c>
      <c r="R32" s="22">
        <v>4052.0020930528058</v>
      </c>
      <c r="S32" s="22">
        <v>3423.0480146954123</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4.4068184594573209E-4</v>
      </c>
      <c r="D34" s="25">
        <v>7.5257055474266211E-4</v>
      </c>
      <c r="E34" s="25">
        <v>1.0186328835148425E-3</v>
      </c>
      <c r="F34" s="25">
        <v>5.0330918496922792E-3</v>
      </c>
      <c r="G34" s="25">
        <v>1.3045989082765802E-2</v>
      </c>
      <c r="H34" s="25">
        <v>1.9615128420674387E-2</v>
      </c>
      <c r="I34" s="35">
        <v>2.4910581018052113E-2</v>
      </c>
      <c r="J34" s="25">
        <v>3.8435265160891706E-2</v>
      </c>
      <c r="K34" s="25">
        <v>4.0435164433993712E-2</v>
      </c>
      <c r="L34" s="25">
        <v>4.8979285450315255E-2</v>
      </c>
      <c r="M34" s="25">
        <v>5.2037528493134505E-2</v>
      </c>
      <c r="N34" s="25">
        <v>5.9416448841320427E-2</v>
      </c>
      <c r="O34" s="25">
        <v>5.1589450424007463E-2</v>
      </c>
      <c r="P34" s="25">
        <v>7.4422628249332795E-2</v>
      </c>
      <c r="Q34" s="25">
        <v>7.1856309435056345E-2</v>
      </c>
      <c r="R34" s="25">
        <v>8.9172103618144205E-2</v>
      </c>
      <c r="S34" s="25">
        <v>0.10186506826087015</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146.55507786376231</v>
      </c>
      <c r="D37" s="20">
        <v>182.97117347157732</v>
      </c>
      <c r="E37" s="20">
        <v>187.34869112448652</v>
      </c>
      <c r="F37" s="20">
        <v>186.7796885449508</v>
      </c>
      <c r="G37" s="20">
        <v>177.87018725518294</v>
      </c>
      <c r="H37" s="20">
        <v>190.3715725613834</v>
      </c>
      <c r="I37" s="26">
        <v>202.5645600458584</v>
      </c>
      <c r="J37" s="20">
        <v>193.13272666475592</v>
      </c>
      <c r="K37" s="20">
        <v>195.38404031718733</v>
      </c>
      <c r="L37" s="20">
        <v>209.11877806439284</v>
      </c>
      <c r="M37" s="20">
        <v>241.48086844368015</v>
      </c>
      <c r="N37" s="20">
        <v>245.87212190694567</v>
      </c>
      <c r="O37" s="20">
        <v>252.31881150281839</v>
      </c>
      <c r="P37" s="20">
        <v>261.38425527849427</v>
      </c>
      <c r="Q37" s="20">
        <v>265.76409190790105</v>
      </c>
      <c r="R37" s="20">
        <v>249.63480462405656</v>
      </c>
      <c r="S37" s="20">
        <v>250.21338456058513</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v>
      </c>
      <c r="K38" s="20">
        <v>0</v>
      </c>
      <c r="L38" s="20">
        <v>0</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2.2960563925760793</v>
      </c>
      <c r="D39" s="20">
        <v>4.2380278575248163</v>
      </c>
      <c r="E39" s="20">
        <v>6.7542790037028393</v>
      </c>
      <c r="F39" s="20">
        <v>9.840679533776445</v>
      </c>
      <c r="G39" s="20">
        <v>13.340718995514106</v>
      </c>
      <c r="H39" s="20">
        <v>14.471110404301248</v>
      </c>
      <c r="I39" s="20">
        <v>15.701009855897393</v>
      </c>
      <c r="J39" s="20">
        <v>17.256942656974093</v>
      </c>
      <c r="K39" s="20">
        <v>18.752484214851908</v>
      </c>
      <c r="L39" s="20">
        <v>20.367413267015046</v>
      </c>
      <c r="M39" s="20">
        <v>22.846835692976406</v>
      </c>
      <c r="N39" s="20">
        <v>27.006210717095598</v>
      </c>
      <c r="O39" s="20">
        <v>32.301898856466217</v>
      </c>
      <c r="P39" s="20">
        <v>38.933234588153937</v>
      </c>
      <c r="Q39" s="20">
        <v>43.523448060739653</v>
      </c>
      <c r="R39" s="20">
        <v>52.068264194457356</v>
      </c>
      <c r="S39" s="20">
        <v>57.106863916503443</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148.85113425633838</v>
      </c>
      <c r="D40" s="22">
        <v>187.20920132910214</v>
      </c>
      <c r="E40" s="22">
        <v>194.10297012818936</v>
      </c>
      <c r="F40" s="22">
        <v>196.62036807872724</v>
      </c>
      <c r="G40" s="22">
        <v>191.21090625069704</v>
      </c>
      <c r="H40" s="22">
        <v>204.84268296568465</v>
      </c>
      <c r="I40" s="22">
        <v>218.26556990175578</v>
      </c>
      <c r="J40" s="22">
        <v>210.38966932173003</v>
      </c>
      <c r="K40" s="22">
        <v>214.13652453203923</v>
      </c>
      <c r="L40" s="22">
        <v>229.48619133140789</v>
      </c>
      <c r="M40" s="22">
        <v>264.32770413665656</v>
      </c>
      <c r="N40" s="22">
        <v>272.87833262404126</v>
      </c>
      <c r="O40" s="22">
        <v>284.6207103592846</v>
      </c>
      <c r="P40" s="22">
        <v>300.3174898666482</v>
      </c>
      <c r="Q40" s="22">
        <v>309.28753996864071</v>
      </c>
      <c r="R40" s="22">
        <v>301.70306881851388</v>
      </c>
      <c r="S40" s="22">
        <v>307.32024847708857</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5181.4674801345272</v>
      </c>
      <c r="D42" s="22">
        <v>5439.4027804962379</v>
      </c>
      <c r="E42" s="22">
        <v>5404.1924000050303</v>
      </c>
      <c r="F42" s="22">
        <v>5193.5178471865929</v>
      </c>
      <c r="G42" s="22">
        <v>5443.2499203518519</v>
      </c>
      <c r="H42" s="22">
        <v>4899.5701618245976</v>
      </c>
      <c r="I42" s="22">
        <v>5098.9942974930391</v>
      </c>
      <c r="J42" s="22">
        <v>4517.4676251021483</v>
      </c>
      <c r="K42" s="22">
        <v>4415.8780693200679</v>
      </c>
      <c r="L42" s="22">
        <v>4425.729632939323</v>
      </c>
      <c r="M42" s="22">
        <v>4221.5920660411493</v>
      </c>
      <c r="N42" s="22">
        <v>4412.6486078701246</v>
      </c>
      <c r="O42" s="22">
        <v>4559.1509787830337</v>
      </c>
      <c r="P42" s="22">
        <v>4533.751121111166</v>
      </c>
      <c r="Q42" s="22">
        <v>4847.2339344751672</v>
      </c>
      <c r="R42" s="22">
        <v>4755.9026617497993</v>
      </c>
      <c r="S42" s="22">
        <v>4905.9726194463829</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2.8727601751246296E-2</v>
      </c>
      <c r="D44" s="25">
        <v>3.4417234553831479E-2</v>
      </c>
      <c r="E44" s="25">
        <v>3.5917109488553492E-2</v>
      </c>
      <c r="F44" s="25">
        <v>3.7858802812286367E-2</v>
      </c>
      <c r="G44" s="25">
        <v>3.5128077719851811E-2</v>
      </c>
      <c r="H44" s="25">
        <v>4.1808296687275384E-2</v>
      </c>
      <c r="I44" s="25">
        <v>4.2805611688773171E-2</v>
      </c>
      <c r="J44" s="25">
        <v>4.6572479712452333E-2</v>
      </c>
      <c r="K44" s="25">
        <v>4.8492399738068577E-2</v>
      </c>
      <c r="L44" s="25">
        <v>5.185273624114177E-2</v>
      </c>
      <c r="M44" s="25">
        <v>6.2613274802871502E-2</v>
      </c>
      <c r="N44" s="25">
        <v>6.1840032341880229E-2</v>
      </c>
      <c r="O44" s="25">
        <v>6.2428445928600924E-2</v>
      </c>
      <c r="P44" s="25">
        <v>6.6240400464029917E-2</v>
      </c>
      <c r="Q44" s="25">
        <v>6.3807017393751747E-2</v>
      </c>
      <c r="R44" s="25">
        <v>6.3437603810737125E-2</v>
      </c>
      <c r="S44" s="25">
        <v>6.2642063524555161E-2</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138.23947193140879</v>
      </c>
      <c r="D47" s="30">
        <v>170.41294332786856</v>
      </c>
      <c r="E47" s="30">
        <v>210.52287718249005</v>
      </c>
      <c r="F47" s="30">
        <v>242.65306567897366</v>
      </c>
      <c r="G47" s="30">
        <v>281.76795553014193</v>
      </c>
      <c r="H47" s="30">
        <v>346.67159658193702</v>
      </c>
      <c r="I47" s="30">
        <v>384.56159608302323</v>
      </c>
      <c r="J47" s="30">
        <v>433.18564046794285</v>
      </c>
      <c r="K47" s="30">
        <v>469.2077082396454</v>
      </c>
      <c r="L47" s="30">
        <v>500.49217443250649</v>
      </c>
      <c r="M47" s="30">
        <v>559.69796236680975</v>
      </c>
      <c r="N47" s="30">
        <v>635.50311537873858</v>
      </c>
      <c r="O47" s="30">
        <v>685.61814270767229</v>
      </c>
      <c r="P47" s="30">
        <v>780.55340532222885</v>
      </c>
      <c r="Q47" s="30">
        <v>882.82350562575607</v>
      </c>
      <c r="R47" s="30">
        <v>981.00449673561604</v>
      </c>
      <c r="S47" s="30">
        <v>1066.9085427099719</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148.85113425633838</v>
      </c>
      <c r="D48" s="30">
        <v>187.20920132910214</v>
      </c>
      <c r="E48" s="30">
        <v>194.10297012818936</v>
      </c>
      <c r="F48" s="30">
        <v>196.62036807872724</v>
      </c>
      <c r="G48" s="30">
        <v>191.21090625069704</v>
      </c>
      <c r="H48" s="30">
        <v>204.84268296568465</v>
      </c>
      <c r="I48" s="30">
        <v>218.26556990175578</v>
      </c>
      <c r="J48" s="30">
        <v>210.38966932173003</v>
      </c>
      <c r="K48" s="30">
        <v>214.13652453203923</v>
      </c>
      <c r="L48" s="30">
        <v>229.48619133140789</v>
      </c>
      <c r="M48" s="30">
        <v>264.32770413665656</v>
      </c>
      <c r="N48" s="30">
        <v>272.87833262404126</v>
      </c>
      <c r="O48" s="30">
        <v>284.6207103592846</v>
      </c>
      <c r="P48" s="30">
        <v>300.3174898666482</v>
      </c>
      <c r="Q48" s="30">
        <v>309.28753996864071</v>
      </c>
      <c r="R48" s="30">
        <v>301.70306881851388</v>
      </c>
      <c r="S48" s="30">
        <v>307.32024847708857</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0.68911006018916587</v>
      </c>
      <c r="D49" s="30">
        <v>1.9019096181285915</v>
      </c>
      <c r="E49" s="30">
        <v>3.4345322571764054</v>
      </c>
      <c r="F49" s="30">
        <v>22.260995684832412</v>
      </c>
      <c r="G49" s="30">
        <v>56.35366009876973</v>
      </c>
      <c r="H49" s="30">
        <v>78.096064925387736</v>
      </c>
      <c r="I49" s="30">
        <v>93.320884765874951</v>
      </c>
      <c r="J49" s="30">
        <v>98.074853385132499</v>
      </c>
      <c r="K49" s="30">
        <v>85.616006424596293</v>
      </c>
      <c r="L49" s="30">
        <v>102.74345874858774</v>
      </c>
      <c r="M49" s="30">
        <v>117.05375203012342</v>
      </c>
      <c r="N49" s="30">
        <v>128.2608111268018</v>
      </c>
      <c r="O49" s="30">
        <v>119.68976355813143</v>
      </c>
      <c r="P49" s="30">
        <v>161.98779166776586</v>
      </c>
      <c r="Q49" s="30">
        <v>155.86045481239762</v>
      </c>
      <c r="R49" s="30">
        <v>190.1965356820219</v>
      </c>
      <c r="S49" s="30">
        <v>177.02646198509362</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287.77971624793639</v>
      </c>
      <c r="D50" s="30">
        <v>359.52405427509927</v>
      </c>
      <c r="E50" s="30">
        <v>408.06037956785582</v>
      </c>
      <c r="F50" s="30">
        <v>461.53442944253334</v>
      </c>
      <c r="G50" s="30">
        <v>529.33252187960875</v>
      </c>
      <c r="H50" s="30">
        <v>629.61034447300938</v>
      </c>
      <c r="I50" s="30">
        <v>696.14805075065397</v>
      </c>
      <c r="J50" s="30">
        <v>741.65016317480547</v>
      </c>
      <c r="K50" s="30">
        <v>768.9602391962809</v>
      </c>
      <c r="L50" s="30">
        <v>832.72182451250205</v>
      </c>
      <c r="M50" s="30">
        <v>941.07941853358966</v>
      </c>
      <c r="N50" s="30">
        <v>1036.6422591295816</v>
      </c>
      <c r="O50" s="30">
        <v>1089.9286166250884</v>
      </c>
      <c r="P50" s="30">
        <v>1242.8586868566429</v>
      </c>
      <c r="Q50" s="30">
        <v>1347.9715004067943</v>
      </c>
      <c r="R50" s="30">
        <v>1472.9041012361517</v>
      </c>
      <c r="S50" s="30">
        <v>1551.2552531721542</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287.77971624793639</v>
      </c>
      <c r="D51" s="30">
        <v>359.52405427509927</v>
      </c>
      <c r="E51" s="30">
        <v>408.06037956785582</v>
      </c>
      <c r="F51" s="30">
        <v>461.53442944253334</v>
      </c>
      <c r="G51" s="30">
        <v>529.33252187960875</v>
      </c>
      <c r="H51" s="30">
        <v>629.61034447300938</v>
      </c>
      <c r="I51" s="30">
        <v>696.14805075065397</v>
      </c>
      <c r="J51" s="30">
        <v>741.65016317480547</v>
      </c>
      <c r="K51" s="30">
        <v>768.9602391962809</v>
      </c>
      <c r="L51" s="30">
        <v>832.72182451250205</v>
      </c>
      <c r="M51" s="30">
        <v>941.07941853358966</v>
      </c>
      <c r="N51" s="30">
        <v>1036.6422591295816</v>
      </c>
      <c r="O51" s="30">
        <v>1089.9286166250884</v>
      </c>
      <c r="P51" s="30">
        <v>1242.8586868566429</v>
      </c>
      <c r="Q51" s="30">
        <v>1347.9715004067943</v>
      </c>
      <c r="R51" s="30">
        <v>1472.9041012361517</v>
      </c>
      <c r="S51" s="30">
        <v>1551.2552531721542</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300.94582975064486</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287.77971624793639</v>
      </c>
      <c r="D58" s="22">
        <v>359.52405427509927</v>
      </c>
      <c r="E58" s="22">
        <v>408.06037956785582</v>
      </c>
      <c r="F58" s="22">
        <v>461.53442944253334</v>
      </c>
      <c r="G58" s="22">
        <v>529.33252187960875</v>
      </c>
      <c r="H58" s="22">
        <v>629.61034447300938</v>
      </c>
      <c r="I58" s="22">
        <v>696.14805075065397</v>
      </c>
      <c r="J58" s="22">
        <v>741.65016317480547</v>
      </c>
      <c r="K58" s="22">
        <v>768.9602391962809</v>
      </c>
      <c r="L58" s="22">
        <v>832.72182451250205</v>
      </c>
      <c r="M58" s="22">
        <v>941.07941853358966</v>
      </c>
      <c r="N58" s="22">
        <v>1036.6422591295816</v>
      </c>
      <c r="O58" s="22">
        <v>1089.9286166250884</v>
      </c>
      <c r="P58" s="22">
        <v>1242.8586868566429</v>
      </c>
      <c r="Q58" s="22">
        <v>1347.9715004067943</v>
      </c>
      <c r="R58" s="22">
        <v>1472.9041012361517</v>
      </c>
      <c r="S58" s="22">
        <v>1852.2010829227991</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12101.516201997421</v>
      </c>
      <c r="D61" s="20">
        <v>12807.881687478968</v>
      </c>
      <c r="E61" s="20">
        <v>13338.535985400475</v>
      </c>
      <c r="F61" s="20">
        <v>13408.545843589869</v>
      </c>
      <c r="G61" s="20">
        <v>13433.712450078398</v>
      </c>
      <c r="H61" s="20">
        <v>11993.252011799968</v>
      </c>
      <c r="I61" s="20">
        <v>12100.200615177451</v>
      </c>
      <c r="J61" s="20">
        <v>11219.214725471018</v>
      </c>
      <c r="K61" s="20">
        <v>10921.230782657092</v>
      </c>
      <c r="L61" s="20">
        <v>11052.321673428149</v>
      </c>
      <c r="M61" s="20">
        <v>11091.114712463324</v>
      </c>
      <c r="N61" s="20">
        <v>11519.160355259091</v>
      </c>
      <c r="O61" s="20">
        <v>11958.043267694118</v>
      </c>
      <c r="P61" s="20">
        <v>12049.804572602396</v>
      </c>
      <c r="Q61" s="20">
        <v>12598.178003263321</v>
      </c>
      <c r="R61" s="20">
        <v>12579.71279668257</v>
      </c>
      <c r="S61" s="20">
        <v>11404.36392861955</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12103.812258389997</v>
      </c>
      <c r="D64" s="20">
        <v>12812.119715336494</v>
      </c>
      <c r="E64" s="20">
        <v>13345.290264404177</v>
      </c>
      <c r="F64" s="20">
        <v>13418.386523123645</v>
      </c>
      <c r="G64" s="20">
        <v>13447.053169073912</v>
      </c>
      <c r="H64" s="20">
        <v>12007.72312220427</v>
      </c>
      <c r="I64" s="20">
        <v>12115.901625033348</v>
      </c>
      <c r="J64" s="20">
        <v>11236.471668127992</v>
      </c>
      <c r="K64" s="20">
        <v>10939.983266871945</v>
      </c>
      <c r="L64" s="20">
        <v>11072.689086695163</v>
      </c>
      <c r="M64" s="20">
        <v>11113.961548156301</v>
      </c>
      <c r="N64" s="20">
        <v>11546.166565976187</v>
      </c>
      <c r="O64" s="20">
        <v>11990.345166550584</v>
      </c>
      <c r="P64" s="20">
        <v>12088.73780719055</v>
      </c>
      <c r="Q64" s="20">
        <v>12641.701451324061</v>
      </c>
      <c r="R64" s="20">
        <v>12631.781060877027</v>
      </c>
      <c r="S64" s="20">
        <v>11461.470792536054</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12103.812258389997</v>
      </c>
      <c r="D65" s="20">
        <v>12742.254084910814</v>
      </c>
      <c r="E65" s="20">
        <v>13276.740223094026</v>
      </c>
      <c r="F65" s="20">
        <v>13199.56391945303</v>
      </c>
      <c r="G65" s="20">
        <v>13302.692261572151</v>
      </c>
      <c r="H65" s="20">
        <v>12007.72312220427</v>
      </c>
      <c r="I65" s="20">
        <v>12095.724391318821</v>
      </c>
      <c r="J65" s="20">
        <v>11229.357528940858</v>
      </c>
      <c r="K65" s="20">
        <v>10939.983266871945</v>
      </c>
      <c r="L65" s="20">
        <v>11072.689086695163</v>
      </c>
      <c r="M65" s="20">
        <v>11050.824004965065</v>
      </c>
      <c r="N65" s="20">
        <v>11412.834735706512</v>
      </c>
      <c r="O65" s="20">
        <v>11861.302424469952</v>
      </c>
      <c r="P65" s="20">
        <v>11813.900734137236</v>
      </c>
      <c r="Q65" s="20">
        <v>12319.445730619118</v>
      </c>
      <c r="R65" s="20">
        <v>12296.022138858641</v>
      </c>
      <c r="S65" s="20">
        <v>11461.470792536054</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2.3775956707231326E-2</v>
      </c>
      <c r="D67" s="25">
        <v>2.8215106360250833E-2</v>
      </c>
      <c r="E67" s="25">
        <v>3.0734982586920041E-2</v>
      </c>
      <c r="F67" s="25">
        <v>3.4965884650351282E-2</v>
      </c>
      <c r="G67" s="25">
        <v>3.9791382937475445E-2</v>
      </c>
      <c r="H67" s="25">
        <v>5.2433782663488929E-2</v>
      </c>
      <c r="I67" s="25">
        <v>5.7553233541786375E-2</v>
      </c>
      <c r="J67" s="25">
        <v>6.6045645199503872E-2</v>
      </c>
      <c r="K67" s="25">
        <v>7.0288977637179575E-2</v>
      </c>
      <c r="L67" s="25">
        <v>7.5205021832780675E-2</v>
      </c>
      <c r="M67" s="25">
        <v>8.51592078663789E-2</v>
      </c>
      <c r="N67" s="25">
        <v>9.0831268754493905E-2</v>
      </c>
      <c r="O67" s="25">
        <v>9.188945510541556E-2</v>
      </c>
      <c r="P67" s="25">
        <v>0.10520307515918943</v>
      </c>
      <c r="Q67" s="25">
        <v>0.10941819379556222</v>
      </c>
      <c r="R67" s="25">
        <v>0.11978704044305435</v>
      </c>
      <c r="S67" s="25">
        <v>0.16160239086671063</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8"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7">
        <v>3.1E-2</v>
      </c>
      <c r="J71" s="172">
        <v>5.6800000000000003E-2</v>
      </c>
      <c r="K71" s="172"/>
      <c r="L71" s="172">
        <v>6.9699999999999998E-2</v>
      </c>
      <c r="M71" s="172"/>
      <c r="N71" s="172">
        <v>8.9050000000000004E-2</v>
      </c>
      <c r="O71" s="172"/>
      <c r="P71" s="172">
        <v>0.11485000000000001</v>
      </c>
      <c r="Q71" s="172"/>
      <c r="R71" s="44"/>
      <c r="S71" s="45">
        <v>0.16</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3"/>
  </sheetPr>
  <dimension ref="A1:AW205"/>
  <sheetViews>
    <sheetView workbookViewId="0"/>
  </sheetViews>
  <sheetFormatPr defaultColWidth="9.1796875" defaultRowHeight="13" x14ac:dyDescent="0.35"/>
  <cols>
    <col min="1" max="1" width="11.453125" style="12" customWidth="1"/>
    <col min="2" max="2" width="26.1796875" style="12" customWidth="1"/>
    <col min="3" max="49" width="11.453125" style="12" customWidth="1"/>
    <col min="50" max="16384" width="9.1796875" style="12"/>
  </cols>
  <sheetData>
    <row r="1" spans="1:49" ht="12.75" customHeight="1" x14ac:dyDescent="0.35">
      <c r="A1" s="49" t="s">
        <v>70</v>
      </c>
      <c r="H1" s="171" t="s">
        <v>100</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3724.2706697451572</v>
      </c>
      <c r="D7" s="20">
        <v>3764.7718087578355</v>
      </c>
      <c r="E7" s="20">
        <v>3644.7739648027036</v>
      </c>
      <c r="F7" s="20">
        <v>3584.7199414860324</v>
      </c>
      <c r="G7" s="20">
        <v>3606.6585644774282</v>
      </c>
      <c r="H7" s="20">
        <v>3635.2883431735468</v>
      </c>
      <c r="I7" s="20">
        <v>3730.8811591699391</v>
      </c>
      <c r="J7" s="20">
        <v>3784.311354452972</v>
      </c>
      <c r="K7" s="20">
        <v>3795.3698937463823</v>
      </c>
      <c r="L7" s="20">
        <v>3867.9551667378037</v>
      </c>
      <c r="M7" s="20">
        <v>3935.0835246857509</v>
      </c>
      <c r="N7" s="20">
        <v>3949.5235015041158</v>
      </c>
      <c r="O7" s="20">
        <v>3971.7473082807001</v>
      </c>
      <c r="P7" s="20">
        <v>3959.300308306179</v>
      </c>
      <c r="Q7" s="20">
        <v>4024.088200179322</v>
      </c>
      <c r="R7" s="20">
        <v>4045.7233575120517</v>
      </c>
      <c r="S7" s="20">
        <v>4126.1922590220274</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165.14313333434825</v>
      </c>
      <c r="D8" s="20">
        <v>219.96079229591055</v>
      </c>
      <c r="E8" s="20">
        <v>267.46548737563432</v>
      </c>
      <c r="F8" s="20">
        <v>344.09765687155016</v>
      </c>
      <c r="G8" s="20">
        <v>449.3925688535752</v>
      </c>
      <c r="H8" s="20">
        <v>587.31130566154229</v>
      </c>
      <c r="I8" s="20">
        <v>755.54559037199601</v>
      </c>
      <c r="J8" s="20">
        <v>882.73752770489102</v>
      </c>
      <c r="K8" s="20">
        <v>1066.4098631037423</v>
      </c>
      <c r="L8" s="20">
        <v>1214.0655735345729</v>
      </c>
      <c r="M8" s="20">
        <v>1280.0508316837916</v>
      </c>
      <c r="N8" s="20">
        <v>1315.4137290479919</v>
      </c>
      <c r="O8" s="20">
        <v>1420.3374178756001</v>
      </c>
      <c r="P8" s="20">
        <v>1478.7901426998792</v>
      </c>
      <c r="Q8" s="20">
        <v>1541.1012606310778</v>
      </c>
      <c r="R8" s="20">
        <v>1645.9100830059758</v>
      </c>
      <c r="S8" s="20">
        <v>1705.6282748542367</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2.4935511607910574</v>
      </c>
      <c r="D9" s="20">
        <v>2.6655202063628547</v>
      </c>
      <c r="E9" s="20">
        <v>3.0094582975064488</v>
      </c>
      <c r="F9" s="20">
        <v>3.349355116079106</v>
      </c>
      <c r="G9" s="20">
        <v>16.59200343938091</v>
      </c>
      <c r="H9" s="20">
        <v>58.166895958727423</v>
      </c>
      <c r="I9" s="20">
        <v>163.85735167669819</v>
      </c>
      <c r="J9" s="20">
        <v>928.26509028374892</v>
      </c>
      <c r="K9" s="20">
        <v>1621.8170249355114</v>
      </c>
      <c r="L9" s="20">
        <v>1856.2873602751504</v>
      </c>
      <c r="M9" s="20">
        <v>1918.0021496130696</v>
      </c>
      <c r="N9" s="20">
        <v>1972.673430782459</v>
      </c>
      <c r="O9" s="20">
        <v>1900.6241616509028</v>
      </c>
      <c r="P9" s="20">
        <v>2096.1058469475493</v>
      </c>
      <c r="Q9" s="20">
        <v>1947.879449699054</v>
      </c>
      <c r="R9" s="20">
        <v>2036.8787618228719</v>
      </c>
      <c r="S9" s="20">
        <v>2144.5833190025796</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164.45975924333618</v>
      </c>
      <c r="D10" s="20">
        <v>186.31616509028373</v>
      </c>
      <c r="E10" s="20">
        <v>198.81840068787619</v>
      </c>
      <c r="F10" s="20">
        <v>197.55296646603611</v>
      </c>
      <c r="G10" s="20">
        <v>236.12278589853827</v>
      </c>
      <c r="H10" s="20">
        <v>243.1357695614789</v>
      </c>
      <c r="I10" s="20">
        <v>194.4019776440241</v>
      </c>
      <c r="J10" s="20">
        <v>216.86552020636287</v>
      </c>
      <c r="K10" s="20">
        <v>222.0418744625967</v>
      </c>
      <c r="L10" s="20">
        <v>316.32072226999139</v>
      </c>
      <c r="M10" s="20">
        <v>328.68211521926054</v>
      </c>
      <c r="N10" s="20">
        <v>339.35021496130696</v>
      </c>
      <c r="O10" s="20">
        <v>354.6471195184867</v>
      </c>
      <c r="P10" s="20">
        <v>363.87222699914014</v>
      </c>
      <c r="Q10" s="20">
        <v>360.39466895958725</v>
      </c>
      <c r="R10" s="20">
        <v>364.58323301805677</v>
      </c>
      <c r="S10" s="20">
        <v>384.37575236457434</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665.98865004299194</v>
      </c>
      <c r="D11" s="20">
        <v>673.42691315563195</v>
      </c>
      <c r="E11" s="20">
        <v>715.55803955288093</v>
      </c>
      <c r="F11" s="20">
        <v>733.34316423043879</v>
      </c>
      <c r="G11" s="20">
        <v>751.54849527085116</v>
      </c>
      <c r="H11" s="20">
        <v>865.93912295786731</v>
      </c>
      <c r="I11" s="20">
        <v>1079.5466036113503</v>
      </c>
      <c r="J11" s="20">
        <v>1200.7319862424763</v>
      </c>
      <c r="K11" s="20">
        <v>1319.9849527085125</v>
      </c>
      <c r="L11" s="20">
        <v>1628.5874462596732</v>
      </c>
      <c r="M11" s="20">
        <v>1786.2919174548574</v>
      </c>
      <c r="N11" s="20">
        <v>1857.6602061413419</v>
      </c>
      <c r="O11" s="20">
        <v>1856.3434650205634</v>
      </c>
      <c r="P11" s="20">
        <v>1830.511727421027</v>
      </c>
      <c r="Q11" s="20">
        <v>1809.3313079566321</v>
      </c>
      <c r="R11" s="20">
        <v>1834.0921680559711</v>
      </c>
      <c r="S11" s="20">
        <v>1815.5063000870696</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4722.3557635266243</v>
      </c>
      <c r="D12" s="22">
        <v>4847.1411995060253</v>
      </c>
      <c r="E12" s="22">
        <v>4829.625350716602</v>
      </c>
      <c r="F12" s="22">
        <v>4863.0630841701359</v>
      </c>
      <c r="G12" s="22">
        <v>5060.3144179397732</v>
      </c>
      <c r="H12" s="22">
        <v>5389.8414373131636</v>
      </c>
      <c r="I12" s="22">
        <v>5924.2326824740085</v>
      </c>
      <c r="J12" s="22">
        <v>7012.9114788904508</v>
      </c>
      <c r="K12" s="22">
        <v>8025.6236089567456</v>
      </c>
      <c r="L12" s="22">
        <v>8883.2162690771911</v>
      </c>
      <c r="M12" s="22">
        <v>9248.1105386567306</v>
      </c>
      <c r="N12" s="22">
        <v>9434.6210824372156</v>
      </c>
      <c r="O12" s="22">
        <v>9503.6994723462522</v>
      </c>
      <c r="P12" s="22">
        <v>9728.5802523737748</v>
      </c>
      <c r="Q12" s="22">
        <v>9682.7948874256726</v>
      </c>
      <c r="R12" s="22">
        <v>9927.1876034149263</v>
      </c>
      <c r="S12" s="22">
        <v>10176.285905330486</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29356.137317282886</v>
      </c>
      <c r="D15" s="22">
        <v>29750.192003439381</v>
      </c>
      <c r="E15" s="22">
        <v>30324.704299226138</v>
      </c>
      <c r="F15" s="22">
        <v>30481.876784178847</v>
      </c>
      <c r="G15" s="22">
        <v>30400.856405846949</v>
      </c>
      <c r="H15" s="22">
        <v>28658.080997420464</v>
      </c>
      <c r="I15" s="22">
        <v>29486.996044711952</v>
      </c>
      <c r="J15" s="22">
        <v>29783.295012897677</v>
      </c>
      <c r="K15" s="22">
        <v>29269.208340498706</v>
      </c>
      <c r="L15" s="22">
        <v>28378.881771281165</v>
      </c>
      <c r="M15" s="22">
        <v>27672.608856405845</v>
      </c>
      <c r="N15" s="22">
        <v>28197.706295092517</v>
      </c>
      <c r="O15" s="22">
        <v>27942.369389509884</v>
      </c>
      <c r="P15" s="22">
        <v>28526.629496636284</v>
      </c>
      <c r="Q15" s="22">
        <v>28537.479371254514</v>
      </c>
      <c r="R15" s="22">
        <v>28388.599914015482</v>
      </c>
      <c r="S15" s="22">
        <v>26722.94969905417</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0.16086434371413108</v>
      </c>
      <c r="D16" s="25">
        <v>0.16292806442881624</v>
      </c>
      <c r="E16" s="25">
        <v>0.1592637244888106</v>
      </c>
      <c r="F16" s="25">
        <v>0.15953949025521402</v>
      </c>
      <c r="G16" s="25">
        <v>0.16645302192758396</v>
      </c>
      <c r="H16" s="25">
        <v>0.18807405275315914</v>
      </c>
      <c r="I16" s="25">
        <v>0.20091001041580939</v>
      </c>
      <c r="J16" s="25">
        <v>0.23546459435913669</v>
      </c>
      <c r="K16" s="25">
        <v>0.27420022829425117</v>
      </c>
      <c r="L16" s="25">
        <v>0.31302206833487078</v>
      </c>
      <c r="M16" s="25">
        <v>0.33419727741050748</v>
      </c>
      <c r="N16" s="25">
        <v>0.33458824571412754</v>
      </c>
      <c r="O16" s="25">
        <v>0.34011788119564862</v>
      </c>
      <c r="P16" s="25">
        <v>0.34103504073346347</v>
      </c>
      <c r="Q16" s="25">
        <v>0.33930098595810265</v>
      </c>
      <c r="R16" s="25">
        <v>0.34968922854535928</v>
      </c>
      <c r="S16" s="25">
        <v>0.38080698500475285</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0.97348237317282882</v>
      </c>
      <c r="J19" s="20">
        <v>1.0318314703353395</v>
      </c>
      <c r="K19" s="20">
        <v>1.0810748065348237</v>
      </c>
      <c r="L19" s="20">
        <v>1.3362565114104059</v>
      </c>
      <c r="M19" s="20">
        <v>1.6032343528812623</v>
      </c>
      <c r="N19" s="20">
        <v>1.9109687748732436</v>
      </c>
      <c r="O19" s="20">
        <v>1.9827697455997433</v>
      </c>
      <c r="P19" s="20">
        <v>2.3863938429700053</v>
      </c>
      <c r="Q19" s="20">
        <v>2.8957104148296082</v>
      </c>
      <c r="R19" s="20">
        <v>4.0044492831093521</v>
      </c>
      <c r="S19" s="20">
        <v>5.5549085407046137</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61.814510065215117</v>
      </c>
      <c r="D20" s="20">
        <v>63.308349198587969</v>
      </c>
      <c r="E20" s="20">
        <v>60.528148589255174</v>
      </c>
      <c r="F20" s="20">
        <v>62.159243336199481</v>
      </c>
      <c r="G20" s="20">
        <v>66.006061908856395</v>
      </c>
      <c r="H20" s="20">
        <v>67.709320722269993</v>
      </c>
      <c r="I20" s="20">
        <v>73.106930352536551</v>
      </c>
      <c r="J20" s="20">
        <v>83.578349097162501</v>
      </c>
      <c r="K20" s="20">
        <v>87.860232158211517</v>
      </c>
      <c r="L20" s="20">
        <v>101.89968215043292</v>
      </c>
      <c r="M20" s="20">
        <v>117.17756961499812</v>
      </c>
      <c r="N20" s="20">
        <v>137.4282614718702</v>
      </c>
      <c r="O20" s="20">
        <v>156.49513093530729</v>
      </c>
      <c r="P20" s="20">
        <v>158.65829378836278</v>
      </c>
      <c r="Q20" s="20">
        <v>166.73555314992461</v>
      </c>
      <c r="R20" s="20">
        <v>162.74239061777243</v>
      </c>
      <c r="S20" s="20">
        <v>135.46324916482021</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70.998854366692626</v>
      </c>
      <c r="D21" s="20">
        <v>73.875877882818074</v>
      </c>
      <c r="E21" s="20">
        <v>80.819463484236294</v>
      </c>
      <c r="F21" s="20">
        <v>84.552364574376611</v>
      </c>
      <c r="G21" s="20">
        <v>91.406414445399818</v>
      </c>
      <c r="H21" s="20">
        <v>92.263250214961317</v>
      </c>
      <c r="I21" s="20">
        <v>96.135374032674093</v>
      </c>
      <c r="J21" s="20">
        <v>107.39942390369734</v>
      </c>
      <c r="K21" s="20">
        <v>108.19909716251075</v>
      </c>
      <c r="L21" s="20">
        <v>114.91805998129492</v>
      </c>
      <c r="M21" s="20">
        <v>127.90509359383603</v>
      </c>
      <c r="N21" s="20">
        <v>152.85058693669225</v>
      </c>
      <c r="O21" s="20">
        <v>162.2710254116196</v>
      </c>
      <c r="P21" s="20">
        <v>166.43351470725361</v>
      </c>
      <c r="Q21" s="20">
        <v>167.85446201789929</v>
      </c>
      <c r="R21" s="20">
        <v>171.69586534324364</v>
      </c>
      <c r="S21" s="20">
        <v>154.05948138842641</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252.7467278112162</v>
      </c>
      <c r="D22" s="20">
        <v>176.745963504347</v>
      </c>
      <c r="E22" s="20">
        <v>159.07136715391229</v>
      </c>
      <c r="F22" s="20">
        <v>139.62931116843413</v>
      </c>
      <c r="G22" s="20">
        <v>728.62291009840453</v>
      </c>
      <c r="H22" s="20">
        <v>1144.117416642782</v>
      </c>
      <c r="I22" s="26">
        <v>1419.5908468520108</v>
      </c>
      <c r="J22" s="20">
        <v>1400.5025658147488</v>
      </c>
      <c r="K22" s="20">
        <v>1365.665168183084</v>
      </c>
      <c r="L22" s="20">
        <v>1250.1820042832337</v>
      </c>
      <c r="M22" s="20">
        <v>1063.4652939449109</v>
      </c>
      <c r="N22" s="20">
        <v>1163.9725504937705</v>
      </c>
      <c r="O22" s="20">
        <v>1038.8509929076752</v>
      </c>
      <c r="P22" s="20">
        <v>1060.2890725702491</v>
      </c>
      <c r="Q22" s="20">
        <v>1249.5825896856454</v>
      </c>
      <c r="R22" s="20">
        <v>1316.997516032038</v>
      </c>
      <c r="S22" s="20">
        <v>1345.879353372721</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62.846107523340834</v>
      </c>
      <c r="K23" s="30">
        <v>339.58893872129011</v>
      </c>
      <c r="L23" s="30">
        <v>114.57593841476526</v>
      </c>
      <c r="M23" s="30">
        <v>185.79969896625465</v>
      </c>
      <c r="N23" s="30">
        <v>451.27902010095647</v>
      </c>
      <c r="O23" s="30">
        <v>774.25353825915681</v>
      </c>
      <c r="P23" s="30">
        <v>357.03526312302921</v>
      </c>
      <c r="Q23" s="30">
        <v>584.81750957673501</v>
      </c>
      <c r="R23" s="30">
        <v>974.43462935439436</v>
      </c>
      <c r="S23" s="30">
        <v>944.04446372084078</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1337.6564582914079</v>
      </c>
      <c r="K24" s="30">
        <v>1026.0762294617939</v>
      </c>
      <c r="L24" s="30">
        <v>1135.6060658684685</v>
      </c>
      <c r="M24" s="30">
        <v>877.66559497865615</v>
      </c>
      <c r="N24" s="30">
        <v>712.69353039281418</v>
      </c>
      <c r="O24" s="30">
        <v>264.09972122442349</v>
      </c>
      <c r="P24" s="30">
        <v>186.64008242949183</v>
      </c>
      <c r="Q24" s="30">
        <v>176.67269296313631</v>
      </c>
      <c r="R24" s="30">
        <v>293.01014344019097</v>
      </c>
      <c r="S24" s="30">
        <v>358.32574472018939</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0.49773342409477406</v>
      </c>
      <c r="P26" s="30">
        <v>516.61372701772791</v>
      </c>
      <c r="Q26" s="30">
        <v>488.09238714577413</v>
      </c>
      <c r="R26" s="30">
        <v>49.552743237452617</v>
      </c>
      <c r="S26" s="30">
        <v>43.50914493169072</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2.3884589662657163E-2</v>
      </c>
      <c r="K27" s="20">
        <v>2.777679146618766</v>
      </c>
      <c r="L27" s="20">
        <v>2.1017294119915277</v>
      </c>
      <c r="M27" s="20">
        <v>1.7250600941363246</v>
      </c>
      <c r="N27" s="20">
        <v>3.0484320275068058</v>
      </c>
      <c r="O27" s="20">
        <v>2.1827362175754388</v>
      </c>
      <c r="P27" s="20">
        <v>1.6025504256183467</v>
      </c>
      <c r="Q27" s="20">
        <v>0.55454050347861994</v>
      </c>
      <c r="R27" s="20">
        <v>1.0595442819976597E-2</v>
      </c>
      <c r="S27" s="20">
        <v>0.92165422279526865</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478.28185734094666</v>
      </c>
      <c r="D29" s="22">
        <v>408.892714383635</v>
      </c>
      <c r="E29" s="22">
        <v>391.21120211128652</v>
      </c>
      <c r="F29" s="22">
        <v>379.57978408330945</v>
      </c>
      <c r="G29" s="22">
        <v>985.04447931594541</v>
      </c>
      <c r="H29" s="22">
        <v>1443.6539686634183</v>
      </c>
      <c r="I29" s="32">
        <v>1741.3609586318903</v>
      </c>
      <c r="J29" s="22">
        <v>1784.8531273363699</v>
      </c>
      <c r="K29" s="22">
        <v>2038.5091584950878</v>
      </c>
      <c r="L29" s="22">
        <v>1741.1064906124282</v>
      </c>
      <c r="M29" s="22">
        <v>1678.1301823069032</v>
      </c>
      <c r="N29" s="22">
        <v>2121.2276550854613</v>
      </c>
      <c r="O29" s="22">
        <v>2376.5272326447184</v>
      </c>
      <c r="P29" s="22">
        <v>1992.3355540862885</v>
      </c>
      <c r="Q29" s="22">
        <v>2433.5719962292392</v>
      </c>
      <c r="R29" s="22">
        <v>2890.0062336896535</v>
      </c>
      <c r="S29" s="22">
        <v>2810.4159640975613</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39424.45960784168</v>
      </c>
      <c r="D32" s="22">
        <v>39008.137263455865</v>
      </c>
      <c r="E32" s="22">
        <v>39324.440832800763</v>
      </c>
      <c r="F32" s="22">
        <v>39378.788688258341</v>
      </c>
      <c r="G32" s="22">
        <v>37649.653594630749</v>
      </c>
      <c r="H32" s="22">
        <v>36100.654169293972</v>
      </c>
      <c r="I32" s="22">
        <v>35424.985454667054</v>
      </c>
      <c r="J32" s="22">
        <v>35273.070815552019</v>
      </c>
      <c r="K32" s="22">
        <v>33117.444430877993</v>
      </c>
      <c r="L32" s="22">
        <v>32176.3427725414</v>
      </c>
      <c r="M32" s="22">
        <v>33431.407649514382</v>
      </c>
      <c r="N32" s="22">
        <v>32611.450371958468</v>
      </c>
      <c r="O32" s="22">
        <v>32056.616207700754</v>
      </c>
      <c r="P32" s="22">
        <v>30727.770379241614</v>
      </c>
      <c r="Q32" s="22">
        <v>31774.424433354343</v>
      </c>
      <c r="R32" s="22">
        <v>31945.864259740294</v>
      </c>
      <c r="S32" s="22">
        <v>26177.798618516725</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1.2131602109412668E-2</v>
      </c>
      <c r="D34" s="25">
        <v>1.0482241477516011E-2</v>
      </c>
      <c r="E34" s="25">
        <v>9.9482966273985729E-3</v>
      </c>
      <c r="F34" s="25">
        <v>9.6391940109749885E-3</v>
      </c>
      <c r="G34" s="25">
        <v>2.6163440703115087E-2</v>
      </c>
      <c r="H34" s="25">
        <v>3.9989689989921091E-2</v>
      </c>
      <c r="I34" s="35">
        <v>4.9156292833494312E-2</v>
      </c>
      <c r="J34" s="25">
        <v>5.060101335292367E-2</v>
      </c>
      <c r="K34" s="25">
        <v>6.1553939125641763E-2</v>
      </c>
      <c r="L34" s="25">
        <v>5.4111385589112104E-2</v>
      </c>
      <c r="M34" s="25">
        <v>5.0196216680432823E-2</v>
      </c>
      <c r="N34" s="25">
        <v>6.5045486505237934E-2</v>
      </c>
      <c r="O34" s="25">
        <v>7.4135311638844167E-2</v>
      </c>
      <c r="P34" s="25">
        <v>6.4838272660102489E-2</v>
      </c>
      <c r="Q34" s="25">
        <v>7.6589018987065036E-2</v>
      </c>
      <c r="R34" s="25">
        <v>9.0465739483272564E-2</v>
      </c>
      <c r="S34" s="25">
        <v>0.10735875865855385</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2703.3772809783131</v>
      </c>
      <c r="D37" s="20">
        <v>4366.6141205694084</v>
      </c>
      <c r="E37" s="20">
        <v>5169.1220024839977</v>
      </c>
      <c r="F37" s="20">
        <v>6968.792395146651</v>
      </c>
      <c r="G37" s="20">
        <v>8243.8377758670104</v>
      </c>
      <c r="H37" s="20">
        <v>8085.8125537403266</v>
      </c>
      <c r="I37" s="26">
        <v>7653.5396961880197</v>
      </c>
      <c r="J37" s="20">
        <v>5136.7010604757816</v>
      </c>
      <c r="K37" s="20">
        <v>7219.766886404891</v>
      </c>
      <c r="L37" s="20">
        <v>7245.8154198910861</v>
      </c>
      <c r="M37" s="20">
        <v>6388.100697430018</v>
      </c>
      <c r="N37" s="20">
        <v>7198.113117416643</v>
      </c>
      <c r="O37" s="20">
        <v>7001.8629979936941</v>
      </c>
      <c r="P37" s="20">
        <v>7604.4164165362808</v>
      </c>
      <c r="Q37" s="20">
        <v>7126.7372509662882</v>
      </c>
      <c r="R37" s="20">
        <v>7137.6499283462308</v>
      </c>
      <c r="S37" s="20">
        <v>6920.1702860257501</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164.51705359701921</v>
      </c>
      <c r="D38" s="20">
        <v>190.45571797076528</v>
      </c>
      <c r="E38" s="20">
        <v>210.61431164612591</v>
      </c>
      <c r="F38" s="20">
        <v>163.84828508646223</v>
      </c>
      <c r="G38" s="20">
        <v>180.75857456768892</v>
      </c>
      <c r="H38" s="20">
        <v>163.87216967612494</v>
      </c>
      <c r="I38" s="26">
        <v>272.11713002770614</v>
      </c>
      <c r="J38" s="20">
        <v>694.38558326167959</v>
      </c>
      <c r="K38" s="20">
        <v>591.60730868443682</v>
      </c>
      <c r="L38" s="20">
        <v>838.00165825929116</v>
      </c>
      <c r="M38" s="20">
        <v>965.76739559568171</v>
      </c>
      <c r="N38" s="20">
        <v>904.57409555398658</v>
      </c>
      <c r="O38" s="20">
        <v>927.91770931130759</v>
      </c>
      <c r="P38" s="20">
        <v>956.60092143948827</v>
      </c>
      <c r="Q38" s="20">
        <v>950.08625371092864</v>
      </c>
      <c r="R38" s="20">
        <v>997.42772399853129</v>
      </c>
      <c r="S38" s="20">
        <v>983.04939539032807</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837.92939224954898</v>
      </c>
      <c r="D39" s="20">
        <v>1070.0084950829878</v>
      </c>
      <c r="E39" s="20">
        <v>1264.2293459386735</v>
      </c>
      <c r="F39" s="20">
        <v>1493.2142400753996</v>
      </c>
      <c r="G39" s="20">
        <v>1734.1412295594903</v>
      </c>
      <c r="H39" s="20">
        <v>1927.8647354521133</v>
      </c>
      <c r="I39" s="20">
        <v>2092.3627049866486</v>
      </c>
      <c r="J39" s="20">
        <v>2270.0637842036176</v>
      </c>
      <c r="K39" s="20">
        <v>2415.0239106258837</v>
      </c>
      <c r="L39" s="20">
        <v>2519.3370328799342</v>
      </c>
      <c r="M39" s="20">
        <v>2579.7682942206443</v>
      </c>
      <c r="N39" s="20">
        <v>2584.4968094737187</v>
      </c>
      <c r="O39" s="20">
        <v>2608.6471586674988</v>
      </c>
      <c r="P39" s="20">
        <v>2649.9719035671651</v>
      </c>
      <c r="Q39" s="20">
        <v>2595.8840350313553</v>
      </c>
      <c r="R39" s="20">
        <v>2498.2007213678503</v>
      </c>
      <c r="S39" s="20">
        <v>2475.0902431440518</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3705.8237268248813</v>
      </c>
      <c r="D40" s="22">
        <v>5627.0783336231616</v>
      </c>
      <c r="E40" s="22">
        <v>6643.9656600687977</v>
      </c>
      <c r="F40" s="22">
        <v>8625.8549203085131</v>
      </c>
      <c r="G40" s="22">
        <v>10158.737579994191</v>
      </c>
      <c r="H40" s="22">
        <v>10177.549458868565</v>
      </c>
      <c r="I40" s="22">
        <v>10018.019531202375</v>
      </c>
      <c r="J40" s="22">
        <v>8101.1504279410792</v>
      </c>
      <c r="K40" s="22">
        <v>10226.398105715212</v>
      </c>
      <c r="L40" s="22">
        <v>10603.154111030311</v>
      </c>
      <c r="M40" s="22">
        <v>9933.6363872463444</v>
      </c>
      <c r="N40" s="22">
        <v>10687.184022444348</v>
      </c>
      <c r="O40" s="22">
        <v>10538.427865972502</v>
      </c>
      <c r="P40" s="22">
        <v>11210.989241542935</v>
      </c>
      <c r="Q40" s="22">
        <v>10672.707539708572</v>
      </c>
      <c r="R40" s="22">
        <v>10633.278373712612</v>
      </c>
      <c r="S40" s="22">
        <v>10378.30992456013</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64863.875556384446</v>
      </c>
      <c r="D42" s="22">
        <v>68431.726322540708</v>
      </c>
      <c r="E42" s="22">
        <v>65824.092654432039</v>
      </c>
      <c r="F42" s="22">
        <v>64688.606305614718</v>
      </c>
      <c r="G42" s="22">
        <v>66348.607122365458</v>
      </c>
      <c r="H42" s="22">
        <v>61942.103199195306</v>
      </c>
      <c r="I42" s="22">
        <v>64045.410880203992</v>
      </c>
      <c r="J42" s="22">
        <v>58625.73971809107</v>
      </c>
      <c r="K42" s="22">
        <v>60213.642425959784</v>
      </c>
      <c r="L42" s="22">
        <v>58606.148917851751</v>
      </c>
      <c r="M42" s="22">
        <v>52519.199626025358</v>
      </c>
      <c r="N42" s="22">
        <v>55504.230735144876</v>
      </c>
      <c r="O42" s="22">
        <v>55796.148973896314</v>
      </c>
      <c r="P42" s="22">
        <v>55823.179012719731</v>
      </c>
      <c r="Q42" s="22">
        <v>55359.19057501416</v>
      </c>
      <c r="R42" s="22">
        <v>53979.134122915566</v>
      </c>
      <c r="S42" s="22">
        <v>52023.192173568241</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5.7132320494841647E-2</v>
      </c>
      <c r="D44" s="25">
        <v>8.222908636121401E-2</v>
      </c>
      <c r="E44" s="25">
        <v>0.10093516510662376</v>
      </c>
      <c r="F44" s="25">
        <v>0.13334426899779758</v>
      </c>
      <c r="G44" s="25">
        <v>0.15311154251148976</v>
      </c>
      <c r="H44" s="25">
        <v>0.16430745701577634</v>
      </c>
      <c r="I44" s="25">
        <v>0.15642056774279947</v>
      </c>
      <c r="J44" s="25">
        <v>0.13818419122549988</v>
      </c>
      <c r="K44" s="25">
        <v>0.16983523490195515</v>
      </c>
      <c r="L44" s="25">
        <v>0.1809222122049472</v>
      </c>
      <c r="M44" s="25">
        <v>0.18914295073003801</v>
      </c>
      <c r="N44" s="25">
        <v>0.1925471965090636</v>
      </c>
      <c r="O44" s="25">
        <v>0.18887374952889319</v>
      </c>
      <c r="P44" s="25">
        <v>0.20083036186435077</v>
      </c>
      <c r="Q44" s="25">
        <v>0.19279016598421142</v>
      </c>
      <c r="R44" s="25">
        <v>0.19698867991286478</v>
      </c>
      <c r="S44" s="25">
        <v>0.19949390821567278</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4589.5423990947165</v>
      </c>
      <c r="D47" s="30">
        <v>4709.9569724246185</v>
      </c>
      <c r="E47" s="30">
        <v>4688.2777386431108</v>
      </c>
      <c r="F47" s="30">
        <v>4716.3514762595596</v>
      </c>
      <c r="G47" s="30">
        <v>4902.9019415855182</v>
      </c>
      <c r="H47" s="30">
        <v>5229.8688663759312</v>
      </c>
      <c r="I47" s="30">
        <v>5754.0168957156238</v>
      </c>
      <c r="J47" s="30">
        <v>6820.9018744192554</v>
      </c>
      <c r="K47" s="30">
        <v>7828.4832048294884</v>
      </c>
      <c r="L47" s="30">
        <v>8665.0622704340531</v>
      </c>
      <c r="M47" s="30">
        <v>9001.4246410950145</v>
      </c>
      <c r="N47" s="30">
        <v>9142.4312652537792</v>
      </c>
      <c r="O47" s="30">
        <v>9182.9505462537254</v>
      </c>
      <c r="P47" s="30">
        <v>9401.102050035186</v>
      </c>
      <c r="Q47" s="30">
        <v>9345.3091618430208</v>
      </c>
      <c r="R47" s="30">
        <v>9588.7448981708003</v>
      </c>
      <c r="S47" s="30">
        <v>9881.2082662365356</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3705.8237268248813</v>
      </c>
      <c r="D48" s="30">
        <v>5627.0783336231616</v>
      </c>
      <c r="E48" s="30">
        <v>6643.9656600687977</v>
      </c>
      <c r="F48" s="30">
        <v>8625.8549203085131</v>
      </c>
      <c r="G48" s="30">
        <v>10158.737579994191</v>
      </c>
      <c r="H48" s="30">
        <v>10177.549458868565</v>
      </c>
      <c r="I48" s="30">
        <v>10018.019531202375</v>
      </c>
      <c r="J48" s="30">
        <v>8101.1504279410792</v>
      </c>
      <c r="K48" s="30">
        <v>10226.398105715212</v>
      </c>
      <c r="L48" s="30">
        <v>10603.154111030311</v>
      </c>
      <c r="M48" s="30">
        <v>9933.6363872463444</v>
      </c>
      <c r="N48" s="30">
        <v>10687.184022444348</v>
      </c>
      <c r="O48" s="30">
        <v>10538.427865972502</v>
      </c>
      <c r="P48" s="30">
        <v>11210.989241542935</v>
      </c>
      <c r="Q48" s="30">
        <v>10672.707539708572</v>
      </c>
      <c r="R48" s="30">
        <v>10633.278373712612</v>
      </c>
      <c r="S48" s="30">
        <v>10378.30992456013</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385.56009224312396</v>
      </c>
      <c r="D49" s="30">
        <v>313.93019058575305</v>
      </c>
      <c r="E49" s="30">
        <v>300.41897922740378</v>
      </c>
      <c r="F49" s="30">
        <v>286.34091907901023</v>
      </c>
      <c r="G49" s="30">
        <v>886.03538645266076</v>
      </c>
      <c r="H49" s="30">
        <v>1304.0899875800133</v>
      </c>
      <c r="I49" s="30">
        <v>1589.8066336103943</v>
      </c>
      <c r="J49" s="30">
        <v>1592.5121702859442</v>
      </c>
      <c r="K49" s="30">
        <v>1562.8055723103412</v>
      </c>
      <c r="L49" s="30">
        <v>1468.336002926372</v>
      </c>
      <c r="M49" s="30">
        <v>1310.1511915066264</v>
      </c>
      <c r="N49" s="30">
        <v>1456.1623676772062</v>
      </c>
      <c r="O49" s="30">
        <v>1359.5999190002019</v>
      </c>
      <c r="P49" s="30">
        <v>1387.7672749088354</v>
      </c>
      <c r="Q49" s="30">
        <v>1587.0683152682989</v>
      </c>
      <c r="R49" s="30">
        <v>1655.4402212761634</v>
      </c>
      <c r="S49" s="30">
        <v>1640.9569924666721</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8680.9262181627219</v>
      </c>
      <c r="D50" s="30">
        <v>10650.965496633533</v>
      </c>
      <c r="E50" s="30">
        <v>11632.662377939312</v>
      </c>
      <c r="F50" s="30">
        <v>13628.547315647082</v>
      </c>
      <c r="G50" s="30">
        <v>15947.67490803237</v>
      </c>
      <c r="H50" s="30">
        <v>16711.50831282451</v>
      </c>
      <c r="I50" s="30">
        <v>17361.843060528394</v>
      </c>
      <c r="J50" s="30">
        <v>16514.564472646278</v>
      </c>
      <c r="K50" s="30">
        <v>19617.686882855043</v>
      </c>
      <c r="L50" s="30">
        <v>20736.552384390736</v>
      </c>
      <c r="M50" s="30">
        <v>20245.212219847985</v>
      </c>
      <c r="N50" s="30">
        <v>21285.777655375336</v>
      </c>
      <c r="O50" s="30">
        <v>21080.97833122643</v>
      </c>
      <c r="P50" s="30">
        <v>21999.858566486957</v>
      </c>
      <c r="Q50" s="30">
        <v>21605.085016819889</v>
      </c>
      <c r="R50" s="30">
        <v>21877.463493159576</v>
      </c>
      <c r="S50" s="30">
        <v>21900.475183263337</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8680.9262181627219</v>
      </c>
      <c r="D51" s="30">
        <v>10650.965496633533</v>
      </c>
      <c r="E51" s="30">
        <v>11632.662377939312</v>
      </c>
      <c r="F51" s="30">
        <v>13628.547315647082</v>
      </c>
      <c r="G51" s="30">
        <v>15947.67490803237</v>
      </c>
      <c r="H51" s="30">
        <v>16711.50831282451</v>
      </c>
      <c r="I51" s="30">
        <v>17361.843060528394</v>
      </c>
      <c r="J51" s="30">
        <v>16514.564472646278</v>
      </c>
      <c r="K51" s="30">
        <v>19617.686882855043</v>
      </c>
      <c r="L51" s="30">
        <v>20736.552384390736</v>
      </c>
      <c r="M51" s="30">
        <v>20245.212219847985</v>
      </c>
      <c r="N51" s="30">
        <v>21285.777655375336</v>
      </c>
      <c r="O51" s="30">
        <v>21080.97833122643</v>
      </c>
      <c r="P51" s="30">
        <v>21999.858566486957</v>
      </c>
      <c r="Q51" s="30">
        <v>21605.085016819889</v>
      </c>
      <c r="R51" s="30">
        <v>21877.463493159576</v>
      </c>
      <c r="S51" s="30">
        <v>21900.475183263337</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8680.9262181627219</v>
      </c>
      <c r="D58" s="22">
        <v>10650.965496633533</v>
      </c>
      <c r="E58" s="22">
        <v>11632.662377939312</v>
      </c>
      <c r="F58" s="22">
        <v>13628.547315647082</v>
      </c>
      <c r="G58" s="22">
        <v>15947.67490803237</v>
      </c>
      <c r="H58" s="22">
        <v>16711.50831282451</v>
      </c>
      <c r="I58" s="22">
        <v>17361.843060528394</v>
      </c>
      <c r="J58" s="22">
        <v>16514.564472646278</v>
      </c>
      <c r="K58" s="22">
        <v>19617.686882855043</v>
      </c>
      <c r="L58" s="22">
        <v>20736.552384390736</v>
      </c>
      <c r="M58" s="22">
        <v>20245.212219847985</v>
      </c>
      <c r="N58" s="22">
        <v>21285.777655375336</v>
      </c>
      <c r="O58" s="22">
        <v>21080.97833122643</v>
      </c>
      <c r="P58" s="22">
        <v>21999.858566486957</v>
      </c>
      <c r="Q58" s="22">
        <v>21605.085016819889</v>
      </c>
      <c r="R58" s="22">
        <v>21877.463493159576</v>
      </c>
      <c r="S58" s="22">
        <v>21900.475183263337</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136607.13390656348</v>
      </c>
      <c r="D61" s="20">
        <v>140013.88362472533</v>
      </c>
      <c r="E61" s="20">
        <v>138410.74406706792</v>
      </c>
      <c r="F61" s="20">
        <v>137470.34332186871</v>
      </c>
      <c r="G61" s="20">
        <v>137043.73248304194</v>
      </c>
      <c r="H61" s="20">
        <v>128881.81518104518</v>
      </c>
      <c r="I61" s="20">
        <v>131227.5167138626</v>
      </c>
      <c r="J61" s="20">
        <v>125941.77597748954</v>
      </c>
      <c r="K61" s="20">
        <v>124637.22054867681</v>
      </c>
      <c r="L61" s="20">
        <v>121349.95906569101</v>
      </c>
      <c r="M61" s="20">
        <v>115941.11181673131</v>
      </c>
      <c r="N61" s="20">
        <v>118871.54207739086</v>
      </c>
      <c r="O61" s="20">
        <v>118443.96061361938</v>
      </c>
      <c r="P61" s="20">
        <v>117785.17462671948</v>
      </c>
      <c r="Q61" s="20">
        <v>118809.9131305608</v>
      </c>
      <c r="R61" s="20">
        <v>117831.55675139077</v>
      </c>
      <c r="S61" s="20">
        <v>105097.34189980137</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137445.06329881304</v>
      </c>
      <c r="D64" s="20">
        <v>141083.89211980833</v>
      </c>
      <c r="E64" s="20">
        <v>139674.97341300661</v>
      </c>
      <c r="F64" s="20">
        <v>138963.55756194412</v>
      </c>
      <c r="G64" s="20">
        <v>138777.87371260143</v>
      </c>
      <c r="H64" s="20">
        <v>130809.67991649729</v>
      </c>
      <c r="I64" s="20">
        <v>133319.87941884925</v>
      </c>
      <c r="J64" s="20">
        <v>128211.83976169316</v>
      </c>
      <c r="K64" s="20">
        <v>127052.24445930269</v>
      </c>
      <c r="L64" s="20">
        <v>123869.29609857095</v>
      </c>
      <c r="M64" s="20">
        <v>118520.88011095196</v>
      </c>
      <c r="N64" s="20">
        <v>121456.03888686457</v>
      </c>
      <c r="O64" s="20">
        <v>121052.60777228688</v>
      </c>
      <c r="P64" s="20">
        <v>120435.14653028664</v>
      </c>
      <c r="Q64" s="20">
        <v>121405.79716559216</v>
      </c>
      <c r="R64" s="20">
        <v>120329.75747275862</v>
      </c>
      <c r="S64" s="20">
        <v>107572.43214294541</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137445.06329881304</v>
      </c>
      <c r="D65" s="20">
        <v>141083.89211980833</v>
      </c>
      <c r="E65" s="20">
        <v>139674.97341300661</v>
      </c>
      <c r="F65" s="20">
        <v>138963.55756194412</v>
      </c>
      <c r="G65" s="20">
        <v>138777.87371260143</v>
      </c>
      <c r="H65" s="20">
        <v>130809.67991649729</v>
      </c>
      <c r="I65" s="20">
        <v>133319.87941884925</v>
      </c>
      <c r="J65" s="20">
        <v>128211.83976169316</v>
      </c>
      <c r="K65" s="20">
        <v>127052.24445930269</v>
      </c>
      <c r="L65" s="20">
        <v>123869.29609857095</v>
      </c>
      <c r="M65" s="20">
        <v>118520.88011095196</v>
      </c>
      <c r="N65" s="20">
        <v>121456.03888686457</v>
      </c>
      <c r="O65" s="20">
        <v>121052.60777228688</v>
      </c>
      <c r="P65" s="20">
        <v>120435.14653028664</v>
      </c>
      <c r="Q65" s="20">
        <v>121405.79716559216</v>
      </c>
      <c r="R65" s="20">
        <v>120329.75747275862</v>
      </c>
      <c r="S65" s="20">
        <v>107572.43214294541</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6.3159243481083899E-2</v>
      </c>
      <c r="D67" s="25">
        <v>7.5493845091746836E-2</v>
      </c>
      <c r="E67" s="25">
        <v>8.3283798762878961E-2</v>
      </c>
      <c r="F67" s="25">
        <v>9.8072815310388459E-2</v>
      </c>
      <c r="G67" s="25">
        <v>0.11491511205207545</v>
      </c>
      <c r="H67" s="25">
        <v>0.1277543704983633</v>
      </c>
      <c r="I67" s="25">
        <v>0.13022696342218348</v>
      </c>
      <c r="J67" s="25">
        <v>0.12880685982934051</v>
      </c>
      <c r="K67" s="25">
        <v>0.1544064567008808</v>
      </c>
      <c r="L67" s="25">
        <v>0.16740671851311156</v>
      </c>
      <c r="M67" s="25">
        <v>0.17081557444473633</v>
      </c>
      <c r="N67" s="25">
        <v>0.17525499637941333</v>
      </c>
      <c r="O67" s="25">
        <v>0.17414724654988056</v>
      </c>
      <c r="P67" s="25">
        <v>0.18266975380774336</v>
      </c>
      <c r="Q67" s="25">
        <v>0.17795760598937055</v>
      </c>
      <c r="R67" s="25">
        <v>0.1818125786392647</v>
      </c>
      <c r="S67" s="25">
        <v>0.20358817539944937</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3"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2">
        <v>5.1999999999999998E-2</v>
      </c>
      <c r="J71" s="172">
        <v>7.5600000000000001E-2</v>
      </c>
      <c r="K71" s="172"/>
      <c r="L71" s="172">
        <v>8.7400000000000005E-2</v>
      </c>
      <c r="M71" s="172"/>
      <c r="N71" s="172">
        <v>0.1051</v>
      </c>
      <c r="O71" s="172"/>
      <c r="P71" s="172">
        <v>0.12870000000000001</v>
      </c>
      <c r="Q71" s="172"/>
      <c r="R71" s="44"/>
      <c r="S71" s="45">
        <v>0.17</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98</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3.0524505588993979E-2</v>
      </c>
      <c r="D8" s="20">
        <v>4.0699340785325305E-2</v>
      </c>
      <c r="E8" s="20">
        <v>3.662940670679278E-2</v>
      </c>
      <c r="F8" s="20">
        <v>3.4885149244564546E-2</v>
      </c>
      <c r="G8" s="20">
        <v>3.3916117321104423E-2</v>
      </c>
      <c r="H8" s="20">
        <v>3.0524505588993979E-2</v>
      </c>
      <c r="I8" s="20">
        <v>2.7890677185524999</v>
      </c>
      <c r="J8" s="20">
        <v>9.1401718831326448</v>
      </c>
      <c r="K8" s="20">
        <v>13.846885137621461</v>
      </c>
      <c r="L8" s="20">
        <v>16.293371072212999</v>
      </c>
      <c r="M8" s="20">
        <v>16.148135547788698</v>
      </c>
      <c r="N8" s="20">
        <v>17.632443457106049</v>
      </c>
      <c r="O8" s="20">
        <v>19.0667474764487</v>
      </c>
      <c r="P8" s="20">
        <v>19.103564090190279</v>
      </c>
      <c r="Q8" s="20">
        <v>18.668556473808511</v>
      </c>
      <c r="R8" s="20">
        <v>19.3828783617417</v>
      </c>
      <c r="S8" s="20">
        <v>19.572863284608765</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3.8865004299226139E-2</v>
      </c>
      <c r="D9" s="20">
        <v>4.8667239896818579E-2</v>
      </c>
      <c r="E9" s="20">
        <v>8.6156491831470339E-2</v>
      </c>
      <c r="F9" s="20">
        <v>0.14987102321582116</v>
      </c>
      <c r="G9" s="20">
        <v>0.21969045571797077</v>
      </c>
      <c r="H9" s="20">
        <v>0.32975064488392092</v>
      </c>
      <c r="I9" s="20">
        <v>0.54969905417024945</v>
      </c>
      <c r="J9" s="20">
        <v>1.0263972484952708</v>
      </c>
      <c r="K9" s="20">
        <v>1.8525365434221841</v>
      </c>
      <c r="L9" s="20">
        <v>4.0503009458297505</v>
      </c>
      <c r="M9" s="20">
        <v>7.1874462596732593</v>
      </c>
      <c r="N9" s="20">
        <v>10.890713671539123</v>
      </c>
      <c r="O9" s="20">
        <v>12.548323301805677</v>
      </c>
      <c r="P9" s="20">
        <v>14.790455717970765</v>
      </c>
      <c r="Q9" s="20">
        <v>17.153310404127257</v>
      </c>
      <c r="R9" s="20">
        <v>18.767583834909715</v>
      </c>
      <c r="S9" s="20">
        <v>25.417712811693896</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-4.7730998479155481E-18</v>
      </c>
      <c r="D11" s="20">
        <v>0</v>
      </c>
      <c r="E11" s="20">
        <v>1.3327601031814277E-2</v>
      </c>
      <c r="F11" s="20">
        <v>0.1235597592433362</v>
      </c>
      <c r="G11" s="20">
        <v>0.99226139294926896</v>
      </c>
      <c r="H11" s="20">
        <v>2.2801375752364574</v>
      </c>
      <c r="I11" s="20">
        <v>3.0201203783319004</v>
      </c>
      <c r="J11" s="20">
        <v>4.4376612209802229</v>
      </c>
      <c r="K11" s="20">
        <v>4.2836629406706797</v>
      </c>
      <c r="L11" s="20">
        <v>4.2015477214101455</v>
      </c>
      <c r="M11" s="20">
        <v>4.3406706792777294</v>
      </c>
      <c r="N11" s="20">
        <v>4.4055030094582976</v>
      </c>
      <c r="O11" s="20">
        <v>4.4730008598452269</v>
      </c>
      <c r="P11" s="20">
        <v>4.4496990541702495</v>
      </c>
      <c r="Q11" s="20">
        <v>4.8921754084264846</v>
      </c>
      <c r="R11" s="20">
        <v>4.9802235597592448</v>
      </c>
      <c r="S11" s="20">
        <v>5.2134135855546004</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6.9389509888220124E-2</v>
      </c>
      <c r="D12" s="22">
        <v>8.9366580682143884E-2</v>
      </c>
      <c r="E12" s="22">
        <v>0.1361134995700774</v>
      </c>
      <c r="F12" s="22">
        <v>0.3083159317037219</v>
      </c>
      <c r="G12" s="22">
        <v>1.245867965988344</v>
      </c>
      <c r="H12" s="22">
        <v>2.6404127257093721</v>
      </c>
      <c r="I12" s="22">
        <v>6.3588871510546499</v>
      </c>
      <c r="J12" s="22">
        <v>14.604230352608139</v>
      </c>
      <c r="K12" s="22">
        <v>19.983084621714326</v>
      </c>
      <c r="L12" s="22">
        <v>24.545219739452897</v>
      </c>
      <c r="M12" s="22">
        <v>27.676252486739685</v>
      </c>
      <c r="N12" s="22">
        <v>32.928660138103474</v>
      </c>
      <c r="O12" s="22">
        <v>36.088071638099606</v>
      </c>
      <c r="P12" s="22">
        <v>38.343718862331301</v>
      </c>
      <c r="Q12" s="22">
        <v>40.71404228636225</v>
      </c>
      <c r="R12" s="22">
        <v>43.130685756410664</v>
      </c>
      <c r="S12" s="22">
        <v>50.203989681857259</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361.29036973344796</v>
      </c>
      <c r="D15" s="22">
        <v>376.34746345657783</v>
      </c>
      <c r="E15" s="22">
        <v>400.03069647463451</v>
      </c>
      <c r="F15" s="22">
        <v>418.83903697334478</v>
      </c>
      <c r="G15" s="22">
        <v>436.70765262252797</v>
      </c>
      <c r="H15" s="22">
        <v>448.4256233877901</v>
      </c>
      <c r="I15" s="22">
        <v>457.61977644024074</v>
      </c>
      <c r="J15" s="22">
        <v>423.86947549441101</v>
      </c>
      <c r="K15" s="22">
        <v>405.5909716251075</v>
      </c>
      <c r="L15" s="22">
        <v>368.88607050730872</v>
      </c>
      <c r="M15" s="22">
        <v>374.0705073086844</v>
      </c>
      <c r="N15" s="22">
        <v>389.89819432502145</v>
      </c>
      <c r="O15" s="22">
        <v>420.26122098022358</v>
      </c>
      <c r="P15" s="22">
        <v>430.29793637145309</v>
      </c>
      <c r="Q15" s="22">
        <v>435.1304385210662</v>
      </c>
      <c r="R15" s="22">
        <v>442.0886500429923</v>
      </c>
      <c r="S15" s="22">
        <v>416.95623387790192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1.9206022551725963E-4</v>
      </c>
      <c r="D16" s="25">
        <v>2.3745764050421138E-4</v>
      </c>
      <c r="E16" s="25">
        <v>3.4025763715037354E-4</v>
      </c>
      <c r="F16" s="25">
        <v>7.3612033379625826E-4</v>
      </c>
      <c r="G16" s="25">
        <v>2.852864973871252E-3</v>
      </c>
      <c r="H16" s="25">
        <v>5.888184323102323E-3</v>
      </c>
      <c r="I16" s="25">
        <v>1.3895568938299673E-2</v>
      </c>
      <c r="J16" s="25">
        <v>3.4454546026399829E-2</v>
      </c>
      <c r="K16" s="25">
        <v>4.9269056807765749E-2</v>
      </c>
      <c r="L16" s="25">
        <v>6.6538754650445883E-2</v>
      </c>
      <c r="M16" s="25">
        <v>7.3986726956533716E-2</v>
      </c>
      <c r="N16" s="25">
        <v>8.4454507913555368E-2</v>
      </c>
      <c r="O16" s="25">
        <v>8.5870572483293245E-2</v>
      </c>
      <c r="P16" s="25">
        <v>8.9109697308032698E-2</v>
      </c>
      <c r="Q16" s="25">
        <v>9.3567442500097908E-2</v>
      </c>
      <c r="R16" s="25">
        <v>9.7561169580391363E-2</v>
      </c>
      <c r="S16" s="25">
        <v>0.12040589779635862</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14.139677080347759</v>
      </c>
      <c r="H22" s="20">
        <v>15.023406897869494</v>
      </c>
      <c r="I22" s="26">
        <v>15.023406897869494</v>
      </c>
      <c r="J22" s="20">
        <v>0</v>
      </c>
      <c r="K22" s="20">
        <v>0</v>
      </c>
      <c r="L22" s="20">
        <v>5.1099999999999994</v>
      </c>
      <c r="M22" s="20">
        <v>9.7199999999999989</v>
      </c>
      <c r="N22" s="20">
        <v>9.4499999999999993</v>
      </c>
      <c r="O22" s="20">
        <v>8.7799999999999994</v>
      </c>
      <c r="P22" s="20">
        <v>8.57</v>
      </c>
      <c r="Q22" s="20">
        <v>8.9499999999999993</v>
      </c>
      <c r="R22" s="20">
        <v>11.303000000000001</v>
      </c>
      <c r="S22" s="20">
        <v>26.62</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1.77</v>
      </c>
      <c r="M23" s="30">
        <v>6.09</v>
      </c>
      <c r="N23" s="30">
        <v>5.97</v>
      </c>
      <c r="O23" s="30">
        <v>8.52</v>
      </c>
      <c r="P23" s="30">
        <v>8.57</v>
      </c>
      <c r="Q23" s="30">
        <v>8.9499999999999993</v>
      </c>
      <c r="R23" s="30">
        <v>11.303000000000001</v>
      </c>
      <c r="S23" s="30">
        <v>18.46</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3.34</v>
      </c>
      <c r="M24" s="30">
        <v>3.63</v>
      </c>
      <c r="N24" s="30">
        <v>3.48</v>
      </c>
      <c r="O24" s="30">
        <v>0.26</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8.16</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15.90713671539123</v>
      </c>
      <c r="K27" s="20">
        <v>15.90713671539123</v>
      </c>
      <c r="L27" s="20">
        <v>9.9134068978694945</v>
      </c>
      <c r="M27" s="20">
        <v>1.0279927390861587E-3</v>
      </c>
      <c r="N27" s="20">
        <v>0.27000000000000135</v>
      </c>
      <c r="O27" s="20">
        <v>6.0000000000000497E-2</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0</v>
      </c>
      <c r="D29" s="22">
        <v>0</v>
      </c>
      <c r="E29" s="22">
        <v>0</v>
      </c>
      <c r="F29" s="22">
        <v>0</v>
      </c>
      <c r="G29" s="22">
        <v>14.139677080347759</v>
      </c>
      <c r="H29" s="22">
        <v>15.023406897869494</v>
      </c>
      <c r="I29" s="32">
        <v>15.023406897869494</v>
      </c>
      <c r="J29" s="22">
        <v>0</v>
      </c>
      <c r="K29" s="22">
        <v>0</v>
      </c>
      <c r="L29" s="22">
        <v>6.88</v>
      </c>
      <c r="M29" s="22">
        <v>15.809999999999999</v>
      </c>
      <c r="N29" s="22">
        <v>15.42</v>
      </c>
      <c r="O29" s="22">
        <v>17.3</v>
      </c>
      <c r="P29" s="22">
        <v>17.14</v>
      </c>
      <c r="Q29" s="22">
        <v>17.899999999999999</v>
      </c>
      <c r="R29" s="22">
        <v>22.606000000000002</v>
      </c>
      <c r="S29" s="22">
        <v>45.08</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653.19575809687592</v>
      </c>
      <c r="D32" s="22">
        <v>666.547243718353</v>
      </c>
      <c r="E32" s="22">
        <v>663.46613165185818</v>
      </c>
      <c r="F32" s="22">
        <v>707.62873793828226</v>
      </c>
      <c r="G32" s="22">
        <v>736.14693799560519</v>
      </c>
      <c r="H32" s="22">
        <v>738.05770516862515</v>
      </c>
      <c r="I32" s="22">
        <v>753.46326550109859</v>
      </c>
      <c r="J32" s="22">
        <v>732.77921085315745</v>
      </c>
      <c r="K32" s="22">
        <v>677.31919365625288</v>
      </c>
      <c r="L32" s="22">
        <v>610.70507308684432</v>
      </c>
      <c r="M32" s="22">
        <v>589.99713384924041</v>
      </c>
      <c r="N32" s="22">
        <v>611.56389032196432</v>
      </c>
      <c r="O32" s="22">
        <v>647.65723511990075</v>
      </c>
      <c r="P32" s="22">
        <v>669.19431928919471</v>
      </c>
      <c r="Q32" s="22">
        <v>672.73554026941815</v>
      </c>
      <c r="R32" s="22">
        <v>681.64411970956337</v>
      </c>
      <c r="S32" s="22">
        <v>609.14120951562052</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0</v>
      </c>
      <c r="D34" s="25">
        <v>0</v>
      </c>
      <c r="E34" s="25">
        <v>0</v>
      </c>
      <c r="F34" s="25">
        <v>0</v>
      </c>
      <c r="G34" s="25">
        <v>1.9207683073229294E-2</v>
      </c>
      <c r="H34" s="25">
        <v>2.0355328306527299E-2</v>
      </c>
      <c r="I34" s="35">
        <v>1.993913649908071E-2</v>
      </c>
      <c r="J34" s="25">
        <v>0</v>
      </c>
      <c r="K34" s="25">
        <v>0</v>
      </c>
      <c r="L34" s="25">
        <v>1.1265667018655404E-2</v>
      </c>
      <c r="M34" s="25">
        <v>2.6796740344911342E-2</v>
      </c>
      <c r="N34" s="25">
        <v>2.5214045897775254E-2</v>
      </c>
      <c r="O34" s="25">
        <v>2.6711660214522658E-2</v>
      </c>
      <c r="P34" s="25">
        <v>2.5612889269899627E-2</v>
      </c>
      <c r="Q34" s="25">
        <v>2.6607781109396093E-2</v>
      </c>
      <c r="R34" s="25">
        <v>3.3163933123389992E-2</v>
      </c>
      <c r="S34" s="25">
        <v>7.400582869093178E-2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49.97611541033725</v>
      </c>
      <c r="D37" s="20">
        <v>50.94582975064489</v>
      </c>
      <c r="E37" s="20">
        <v>53.979172637814081</v>
      </c>
      <c r="F37" s="20">
        <v>68.988248781885929</v>
      </c>
      <c r="G37" s="20">
        <v>75.628164708130313</v>
      </c>
      <c r="H37" s="20">
        <v>86.784656539600647</v>
      </c>
      <c r="I37" s="26">
        <v>85.900926722078921</v>
      </c>
      <c r="J37" s="20">
        <v>91.071940384064206</v>
      </c>
      <c r="K37" s="20">
        <v>90.737556128785698</v>
      </c>
      <c r="L37" s="20">
        <v>91.454093818668198</v>
      </c>
      <c r="M37" s="20">
        <v>94.630744243813893</v>
      </c>
      <c r="N37" s="20">
        <v>105.86844368013759</v>
      </c>
      <c r="O37" s="20">
        <v>109.71386261584026</v>
      </c>
      <c r="P37" s="20">
        <v>124.2507284799847</v>
      </c>
      <c r="Q37" s="20">
        <v>136.03918266934176</v>
      </c>
      <c r="R37" s="20">
        <v>135.70166953281742</v>
      </c>
      <c r="S37" s="20">
        <v>149.03550444253369</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9.553835865099837E-2</v>
      </c>
      <c r="I38" s="26">
        <v>0.11942294831374797</v>
      </c>
      <c r="J38" s="20">
        <v>0.74042227954523743</v>
      </c>
      <c r="K38" s="20">
        <v>0.74042227954523743</v>
      </c>
      <c r="L38" s="20">
        <v>1.0031527658354829</v>
      </c>
      <c r="M38" s="20">
        <v>1.0748065348237317</v>
      </c>
      <c r="N38" s="20">
        <v>1.2181140728002293</v>
      </c>
      <c r="O38" s="20">
        <v>1.1942294831374798</v>
      </c>
      <c r="P38" s="20">
        <v>1.2871405369255757</v>
      </c>
      <c r="Q38" s="20">
        <v>1.2861851533390656</v>
      </c>
      <c r="R38" s="20">
        <v>1.229387599121047</v>
      </c>
      <c r="S38" s="20">
        <v>0.88652431451227665</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0.14778589972055028</v>
      </c>
      <c r="G39" s="20">
        <v>0.18062721076956142</v>
      </c>
      <c r="H39" s="20">
        <v>0.24630983286758382</v>
      </c>
      <c r="I39" s="20">
        <v>0.52546097678417869</v>
      </c>
      <c r="J39" s="20">
        <v>0.7225088430782457</v>
      </c>
      <c r="K39" s="20">
        <v>1.0180806425193465</v>
      </c>
      <c r="L39" s="20">
        <v>1.0180806425193465</v>
      </c>
      <c r="M39" s="20">
        <v>1.0673426090928633</v>
      </c>
      <c r="N39" s="20">
        <v>1.0673426090928633</v>
      </c>
      <c r="O39" s="20">
        <v>1.0673426090928633</v>
      </c>
      <c r="P39" s="20">
        <v>1.0659632740288048</v>
      </c>
      <c r="Q39" s="20">
        <v>46.282357656373321</v>
      </c>
      <c r="R39" s="20">
        <v>46.802086327434751</v>
      </c>
      <c r="S39" s="20">
        <v>47.132550037665759</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49.97611541033725</v>
      </c>
      <c r="D40" s="22">
        <v>50.94582975064489</v>
      </c>
      <c r="E40" s="22">
        <v>53.979172637814081</v>
      </c>
      <c r="F40" s="22">
        <v>69.136034681606475</v>
      </c>
      <c r="G40" s="22">
        <v>75.808791918899871</v>
      </c>
      <c r="H40" s="22">
        <v>87.126504731119226</v>
      </c>
      <c r="I40" s="22">
        <v>86.54581064717685</v>
      </c>
      <c r="J40" s="22">
        <v>92.534871506687693</v>
      </c>
      <c r="K40" s="22">
        <v>92.496059050850292</v>
      </c>
      <c r="L40" s="22">
        <v>93.47532722702303</v>
      </c>
      <c r="M40" s="22">
        <v>96.772893387730491</v>
      </c>
      <c r="N40" s="22">
        <v>108.15390036203068</v>
      </c>
      <c r="O40" s="22">
        <v>111.97543470807059</v>
      </c>
      <c r="P40" s="22">
        <v>126.60383229093908</v>
      </c>
      <c r="Q40" s="22">
        <v>183.60772547905412</v>
      </c>
      <c r="R40" s="22">
        <v>183.73314345937322</v>
      </c>
      <c r="S40" s="22">
        <v>197.05457879471174</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539.46632272857551</v>
      </c>
      <c r="D42" s="22">
        <v>511.00054934556226</v>
      </c>
      <c r="E42" s="22">
        <v>517.32370784369925</v>
      </c>
      <c r="F42" s="22">
        <v>529.21100840855786</v>
      </c>
      <c r="G42" s="22">
        <v>523.94314273575287</v>
      </c>
      <c r="H42" s="22">
        <v>503.23463026852255</v>
      </c>
      <c r="I42" s="22">
        <v>460.03723607948785</v>
      </c>
      <c r="J42" s="22">
        <v>463.20485813131745</v>
      </c>
      <c r="K42" s="22">
        <v>424.99039840310019</v>
      </c>
      <c r="L42" s="22">
        <v>414.76105857315849</v>
      </c>
      <c r="M42" s="22">
        <v>436.18614455807534</v>
      </c>
      <c r="N42" s="22">
        <v>449.4085578570149</v>
      </c>
      <c r="O42" s="22">
        <v>453.52000335238125</v>
      </c>
      <c r="P42" s="22">
        <v>479.20109910569022</v>
      </c>
      <c r="Q42" s="22">
        <v>494.04105986330939</v>
      </c>
      <c r="R42" s="22">
        <v>524.18849840396092</v>
      </c>
      <c r="S42" s="22">
        <v>530.90348590701706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9.2639917089842122E-2</v>
      </c>
      <c r="D44" s="25">
        <v>9.9698189788428107E-2</v>
      </c>
      <c r="E44" s="25">
        <v>0.10434312562787668</v>
      </c>
      <c r="F44" s="25">
        <v>0.13063982718256789</v>
      </c>
      <c r="G44" s="25">
        <v>0.14468896667502243</v>
      </c>
      <c r="H44" s="25">
        <v>0.17313296718993509</v>
      </c>
      <c r="I44" s="25">
        <v>0.18812783805227229</v>
      </c>
      <c r="J44" s="25">
        <v>0.19977094342230384</v>
      </c>
      <c r="K44" s="25">
        <v>0.21764270298435889</v>
      </c>
      <c r="L44" s="25">
        <v>0.22537151281413076</v>
      </c>
      <c r="M44" s="25">
        <v>0.22186145661682247</v>
      </c>
      <c r="N44" s="25">
        <v>0.24065830183065012</v>
      </c>
      <c r="O44" s="25">
        <v>0.24690296763176423</v>
      </c>
      <c r="P44" s="25">
        <v>0.2641977084927678</v>
      </c>
      <c r="Q44" s="25">
        <v>0.37164466761093595</v>
      </c>
      <c r="R44" s="25">
        <v>0.35050968119064108</v>
      </c>
      <c r="S44" s="25">
        <v>0.3711683649205198</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6.9389509888220111E-2</v>
      </c>
      <c r="D47" s="30">
        <v>8.9366580682143884E-2</v>
      </c>
      <c r="E47" s="30">
        <v>0.13611349957007737</v>
      </c>
      <c r="F47" s="30">
        <v>0.3083159317037219</v>
      </c>
      <c r="G47" s="30">
        <v>1.245867965988344</v>
      </c>
      <c r="H47" s="30">
        <v>2.6404127257093726</v>
      </c>
      <c r="I47" s="30">
        <v>6.358887151054649</v>
      </c>
      <c r="J47" s="30">
        <v>14.604230352608139</v>
      </c>
      <c r="K47" s="30">
        <v>19.983084621714323</v>
      </c>
      <c r="L47" s="30">
        <v>24.545219739452897</v>
      </c>
      <c r="M47" s="30">
        <v>27.676252486739688</v>
      </c>
      <c r="N47" s="30">
        <v>32.928660138103467</v>
      </c>
      <c r="O47" s="30">
        <v>36.088071638099606</v>
      </c>
      <c r="P47" s="30">
        <v>38.343718862331293</v>
      </c>
      <c r="Q47" s="30">
        <v>40.71404228636225</v>
      </c>
      <c r="R47" s="30">
        <v>43.130685756410656</v>
      </c>
      <c r="S47" s="30">
        <v>50.203989681857259</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49.97611541033725</v>
      </c>
      <c r="D48" s="30">
        <v>50.94582975064489</v>
      </c>
      <c r="E48" s="30">
        <v>53.979172637814081</v>
      </c>
      <c r="F48" s="30">
        <v>69.136034681606475</v>
      </c>
      <c r="G48" s="30">
        <v>75.808791918899871</v>
      </c>
      <c r="H48" s="30">
        <v>87.126504731119226</v>
      </c>
      <c r="I48" s="30">
        <v>86.54581064717685</v>
      </c>
      <c r="J48" s="30">
        <v>92.534871506687693</v>
      </c>
      <c r="K48" s="30">
        <v>92.496059050850292</v>
      </c>
      <c r="L48" s="30">
        <v>93.47532722702303</v>
      </c>
      <c r="M48" s="30">
        <v>96.772893387730491</v>
      </c>
      <c r="N48" s="30">
        <v>108.15390036203068</v>
      </c>
      <c r="O48" s="30">
        <v>111.97543470807059</v>
      </c>
      <c r="P48" s="30">
        <v>126.60383229093908</v>
      </c>
      <c r="Q48" s="30">
        <v>183.60772547905412</v>
      </c>
      <c r="R48" s="30">
        <v>183.73314345937322</v>
      </c>
      <c r="S48" s="30">
        <v>197.05457879471174</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v>
      </c>
      <c r="D49" s="30">
        <v>0</v>
      </c>
      <c r="E49" s="30">
        <v>0</v>
      </c>
      <c r="F49" s="30">
        <v>0</v>
      </c>
      <c r="G49" s="30">
        <v>14.139677080347759</v>
      </c>
      <c r="H49" s="30">
        <v>15.023406897869494</v>
      </c>
      <c r="I49" s="30">
        <v>15.023406897869494</v>
      </c>
      <c r="J49" s="30">
        <v>0</v>
      </c>
      <c r="K49" s="30">
        <v>0</v>
      </c>
      <c r="L49" s="30">
        <v>5.1099999999999994</v>
      </c>
      <c r="M49" s="30">
        <v>9.7199999999999989</v>
      </c>
      <c r="N49" s="30">
        <v>9.4499999999999993</v>
      </c>
      <c r="O49" s="30">
        <v>8.7799999999999994</v>
      </c>
      <c r="P49" s="30">
        <v>8.57</v>
      </c>
      <c r="Q49" s="30">
        <v>8.9499999999999993</v>
      </c>
      <c r="R49" s="30">
        <v>11.303000000000001</v>
      </c>
      <c r="S49" s="30">
        <v>26.62</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50.045504920225468</v>
      </c>
      <c r="D50" s="30">
        <v>51.035196331327036</v>
      </c>
      <c r="E50" s="30">
        <v>54.11528613738416</v>
      </c>
      <c r="F50" s="30">
        <v>69.444350613310192</v>
      </c>
      <c r="G50" s="30">
        <v>91.194336965235976</v>
      </c>
      <c r="H50" s="30">
        <v>104.79032435469809</v>
      </c>
      <c r="I50" s="30">
        <v>107.92810469610099</v>
      </c>
      <c r="J50" s="30">
        <v>107.13910185929583</v>
      </c>
      <c r="K50" s="30">
        <v>112.47914367256462</v>
      </c>
      <c r="L50" s="30">
        <v>123.13054696647593</v>
      </c>
      <c r="M50" s="30">
        <v>134.16914587447019</v>
      </c>
      <c r="N50" s="30">
        <v>150.53256050013414</v>
      </c>
      <c r="O50" s="30">
        <v>156.84350634617019</v>
      </c>
      <c r="P50" s="30">
        <v>173.51755115327038</v>
      </c>
      <c r="Q50" s="30">
        <v>233.27176776541637</v>
      </c>
      <c r="R50" s="30">
        <v>238.16682921578388</v>
      </c>
      <c r="S50" s="30">
        <v>273.878568476569</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50.045504920225468</v>
      </c>
      <c r="D51" s="30">
        <v>51.035196331327036</v>
      </c>
      <c r="E51" s="30">
        <v>54.11528613738416</v>
      </c>
      <c r="F51" s="30">
        <v>69.444350613310192</v>
      </c>
      <c r="G51" s="30">
        <v>91.194336965235976</v>
      </c>
      <c r="H51" s="30">
        <v>104.79032435469809</v>
      </c>
      <c r="I51" s="30">
        <v>107.92810469610099</v>
      </c>
      <c r="J51" s="30">
        <v>107.13910185929583</v>
      </c>
      <c r="K51" s="30">
        <v>112.47914367256462</v>
      </c>
      <c r="L51" s="30">
        <v>123.13054696647593</v>
      </c>
      <c r="M51" s="30">
        <v>134.16914587447019</v>
      </c>
      <c r="N51" s="30">
        <v>150.53256050013414</v>
      </c>
      <c r="O51" s="30">
        <v>156.84350634617019</v>
      </c>
      <c r="P51" s="30">
        <v>173.51755115327038</v>
      </c>
      <c r="Q51" s="30">
        <v>233.27176776541637</v>
      </c>
      <c r="R51" s="30">
        <v>238.16682921578388</v>
      </c>
      <c r="S51" s="30">
        <v>273.878568476569</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50.045504920225468</v>
      </c>
      <c r="D58" s="22">
        <v>51.035196331327036</v>
      </c>
      <c r="E58" s="22">
        <v>54.11528613738416</v>
      </c>
      <c r="F58" s="22">
        <v>69.444350613310192</v>
      </c>
      <c r="G58" s="22">
        <v>91.194336965235976</v>
      </c>
      <c r="H58" s="22">
        <v>104.79032435469809</v>
      </c>
      <c r="I58" s="22">
        <v>107.92810469610099</v>
      </c>
      <c r="J58" s="22">
        <v>107.13910185929583</v>
      </c>
      <c r="K58" s="22">
        <v>112.47914367256462</v>
      </c>
      <c r="L58" s="22">
        <v>123.13054696647593</v>
      </c>
      <c r="M58" s="22">
        <v>134.16914587447019</v>
      </c>
      <c r="N58" s="22">
        <v>150.53256050013414</v>
      </c>
      <c r="O58" s="22">
        <v>156.84350634617019</v>
      </c>
      <c r="P58" s="22">
        <v>173.51755115327038</v>
      </c>
      <c r="Q58" s="22">
        <v>233.27176776541637</v>
      </c>
      <c r="R58" s="22">
        <v>238.16682921578388</v>
      </c>
      <c r="S58" s="22">
        <v>273.878568476569</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1863.5223559759245</v>
      </c>
      <c r="D61" s="20">
        <v>1859.8440097449127</v>
      </c>
      <c r="E61" s="20">
        <v>1896.1256090570362</v>
      </c>
      <c r="F61" s="20">
        <v>1957.3372742906276</v>
      </c>
      <c r="G61" s="20">
        <v>1996.2684389032195</v>
      </c>
      <c r="H61" s="20">
        <v>1967.8392328269799</v>
      </c>
      <c r="I61" s="20">
        <v>1955.0949890130887</v>
      </c>
      <c r="J61" s="20">
        <v>1944.523297028757</v>
      </c>
      <c r="K61" s="20">
        <v>1785.2492930161457</v>
      </c>
      <c r="L61" s="20">
        <v>1639.8546718257378</v>
      </c>
      <c r="M61" s="20">
        <v>1641.8983089710518</v>
      </c>
      <c r="N61" s="20">
        <v>1694.6152517435751</v>
      </c>
      <c r="O61" s="20">
        <v>1796.9438597496896</v>
      </c>
      <c r="P61" s="20">
        <v>1892.5474688783797</v>
      </c>
      <c r="Q61" s="20">
        <v>1882.2676087704215</v>
      </c>
      <c r="R61" s="20">
        <v>1913.4340571515238</v>
      </c>
      <c r="S61" s="20">
        <v>1603.8843437226044</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1863.5223559759245</v>
      </c>
      <c r="D64" s="20">
        <v>1859.8440097449127</v>
      </c>
      <c r="E64" s="20">
        <v>1896.1256090570362</v>
      </c>
      <c r="F64" s="20">
        <v>1957.4850601903481</v>
      </c>
      <c r="G64" s="20">
        <v>1996.4490661139891</v>
      </c>
      <c r="H64" s="20">
        <v>1968.0855426598475</v>
      </c>
      <c r="I64" s="20">
        <v>1955.6204499898729</v>
      </c>
      <c r="J64" s="20">
        <v>1945.2458058718353</v>
      </c>
      <c r="K64" s="20">
        <v>1786.2673736586651</v>
      </c>
      <c r="L64" s="20">
        <v>1640.8727524682572</v>
      </c>
      <c r="M64" s="20">
        <v>1642.9656515801448</v>
      </c>
      <c r="N64" s="20">
        <v>1695.682594352668</v>
      </c>
      <c r="O64" s="20">
        <v>1798.0112023587826</v>
      </c>
      <c r="P64" s="20">
        <v>1893.6134321524084</v>
      </c>
      <c r="Q64" s="20">
        <v>1928.5499664267948</v>
      </c>
      <c r="R64" s="20">
        <v>1960.2361434789586</v>
      </c>
      <c r="S64" s="20">
        <v>1651.0168937602702</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1629.5729078245915</v>
      </c>
      <c r="D65" s="20">
        <v>1629.9562553453711</v>
      </c>
      <c r="E65" s="20">
        <v>1658.2528629120086</v>
      </c>
      <c r="F65" s="20">
        <v>1735.8333586856675</v>
      </c>
      <c r="G65" s="20">
        <v>1777.4559920574898</v>
      </c>
      <c r="H65" s="20">
        <v>1770.04340992371</v>
      </c>
      <c r="I65" s="20">
        <v>1751.7982034150962</v>
      </c>
      <c r="J65" s="20">
        <v>1715.7166742603411</v>
      </c>
      <c r="K65" s="20">
        <v>1581.7876427638059</v>
      </c>
      <c r="L65" s="20">
        <v>1460.9487649000437</v>
      </c>
      <c r="M65" s="20">
        <v>1467.3411330718502</v>
      </c>
      <c r="N65" s="20">
        <v>1520.1233930783469</v>
      </c>
      <c r="O65" s="20">
        <v>1595.0686276104957</v>
      </c>
      <c r="P65" s="20">
        <v>1656.0100562019713</v>
      </c>
      <c r="Q65" s="20">
        <v>1681.4799997641289</v>
      </c>
      <c r="R65" s="20">
        <v>1728.6755381104981</v>
      </c>
      <c r="S65" s="20">
        <v>1622.5755696628148</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3.0710810593331493E-2</v>
      </c>
      <c r="D67" s="25">
        <v>3.131077669352126E-2</v>
      </c>
      <c r="E67" s="25">
        <v>3.2633916905986167E-2</v>
      </c>
      <c r="F67" s="25">
        <v>4.0006346384477733E-2</v>
      </c>
      <c r="G67" s="25">
        <v>5.13061011764765E-2</v>
      </c>
      <c r="H67" s="25">
        <v>5.9202121127195757E-2</v>
      </c>
      <c r="I67" s="25">
        <v>6.1609895754943272E-2</v>
      </c>
      <c r="J67" s="25">
        <v>6.2445684340909226E-2</v>
      </c>
      <c r="K67" s="25">
        <v>7.110887746981856E-2</v>
      </c>
      <c r="L67" s="25">
        <v>8.4281221850309285E-2</v>
      </c>
      <c r="M67" s="25">
        <v>9.1436914600485364E-2</v>
      </c>
      <c r="N67" s="25">
        <v>9.9026540335844779E-2</v>
      </c>
      <c r="O67" s="25">
        <v>9.8330255909509529E-2</v>
      </c>
      <c r="P67" s="25">
        <v>0.10478049363494187</v>
      </c>
      <c r="Q67" s="25">
        <v>0.13873002818834526</v>
      </c>
      <c r="R67" s="25">
        <v>0.13777416522947297</v>
      </c>
      <c r="S67" s="25">
        <v>0.16879248868111785</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8"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7">
        <v>2.9000000000000001E-2</v>
      </c>
      <c r="J71" s="172">
        <v>4.9200000000000008E-2</v>
      </c>
      <c r="K71" s="172"/>
      <c r="L71" s="172">
        <v>5.9300000000000005E-2</v>
      </c>
      <c r="M71" s="172"/>
      <c r="N71" s="172">
        <v>7.4450000000000002E-2</v>
      </c>
      <c r="O71" s="172"/>
      <c r="P71" s="172">
        <v>9.4649999999999998E-2</v>
      </c>
      <c r="Q71" s="172"/>
      <c r="R71" s="44"/>
      <c r="S71" s="45">
        <v>0.13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82</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260.99188524521867</v>
      </c>
      <c r="D7" s="20">
        <v>253.43234936889453</v>
      </c>
      <c r="E7" s="20">
        <v>249.50804654223768</v>
      </c>
      <c r="F7" s="20">
        <v>250.24936136335958</v>
      </c>
      <c r="G7" s="20">
        <v>251.2249926516572</v>
      </c>
      <c r="H7" s="20">
        <v>251.69116219362195</v>
      </c>
      <c r="I7" s="20">
        <v>260.82097056980649</v>
      </c>
      <c r="J7" s="20">
        <v>266.3125807431332</v>
      </c>
      <c r="K7" s="20">
        <v>270.01050064176195</v>
      </c>
      <c r="L7" s="20">
        <v>262.72999954934426</v>
      </c>
      <c r="M7" s="20">
        <v>257.74584756213807</v>
      </c>
      <c r="N7" s="20">
        <v>251.43453429660804</v>
      </c>
      <c r="O7" s="20">
        <v>245.53390999422206</v>
      </c>
      <c r="P7" s="20">
        <v>256.21561379535768</v>
      </c>
      <c r="Q7" s="20">
        <v>257.0363257689005</v>
      </c>
      <c r="R7" s="20">
        <v>254.27024807823324</v>
      </c>
      <c r="S7" s="20">
        <v>249.43984758742059</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3.9250950096158261</v>
      </c>
      <c r="D8" s="20">
        <v>3.9247157733830136</v>
      </c>
      <c r="E8" s="20">
        <v>3.9417115445535589</v>
      </c>
      <c r="F8" s="20">
        <v>4.2441423043852105</v>
      </c>
      <c r="G8" s="20">
        <v>4.5013882234022295</v>
      </c>
      <c r="H8" s="20">
        <v>4.6808428415469487</v>
      </c>
      <c r="I8" s="20">
        <v>4.7593886312142644</v>
      </c>
      <c r="J8" s="20">
        <v>5.5557842505015778</v>
      </c>
      <c r="K8" s="20">
        <v>8.470024912132132</v>
      </c>
      <c r="L8" s="20">
        <v>10.802373950919803</v>
      </c>
      <c r="M8" s="20">
        <v>11.936494399969796</v>
      </c>
      <c r="N8" s="20">
        <v>12.511212759975603</v>
      </c>
      <c r="O8" s="20">
        <v>12.233930361015556</v>
      </c>
      <c r="P8" s="20">
        <v>12.694939325734399</v>
      </c>
      <c r="Q8" s="20">
        <v>12.873969113003058</v>
      </c>
      <c r="R8" s="20">
        <v>12.827553381756541</v>
      </c>
      <c r="S8" s="20">
        <v>13.016724648542784</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8.598452278589854E-4</v>
      </c>
      <c r="L9" s="20">
        <v>5.7609630266552024E-3</v>
      </c>
      <c r="M9" s="20">
        <v>8.5124677558039569E-3</v>
      </c>
      <c r="N9" s="20">
        <v>2.0206362854686154E-2</v>
      </c>
      <c r="O9" s="20">
        <v>3.2846087704213239E-2</v>
      </c>
      <c r="P9" s="20">
        <v>3.7833190025795355E-2</v>
      </c>
      <c r="Q9" s="20">
        <v>0.10945829750644882</v>
      </c>
      <c r="R9" s="20">
        <v>0.26973344797936372</v>
      </c>
      <c r="S9" s="20">
        <v>0.41676698194325024</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0.50472914875322439</v>
      </c>
      <c r="D10" s="20">
        <v>0.48202923473774717</v>
      </c>
      <c r="E10" s="20">
        <v>0.56947549441100598</v>
      </c>
      <c r="F10" s="20">
        <v>0.42175408426483235</v>
      </c>
      <c r="G10" s="20">
        <v>0.44402407566638008</v>
      </c>
      <c r="H10" s="20">
        <v>0.32949269131556319</v>
      </c>
      <c r="I10" s="20">
        <v>0.72304385210662092</v>
      </c>
      <c r="J10" s="20">
        <v>1.1030094582975063</v>
      </c>
      <c r="K10" s="20">
        <v>5.5382631126397248</v>
      </c>
      <c r="L10" s="20">
        <v>18.462166809974203</v>
      </c>
      <c r="M10" s="20">
        <v>27.423559759243332</v>
      </c>
      <c r="N10" s="20">
        <v>32.483576956147893</v>
      </c>
      <c r="O10" s="20">
        <v>36.706706792777304</v>
      </c>
      <c r="P10" s="20">
        <v>45.165778159931207</v>
      </c>
      <c r="Q10" s="20">
        <v>48.973774720550296</v>
      </c>
      <c r="R10" s="20">
        <v>49.442992261392952</v>
      </c>
      <c r="S10" s="20">
        <v>44.724505588993978</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2.7384350816852825</v>
      </c>
      <c r="D11" s="20">
        <v>3.113069647463484</v>
      </c>
      <c r="E11" s="20">
        <v>3.091573516766982</v>
      </c>
      <c r="F11" s="20">
        <v>3.1490111779879442</v>
      </c>
      <c r="G11" s="20">
        <v>3.4063628546861744</v>
      </c>
      <c r="H11" s="20">
        <v>3.7871023215821253</v>
      </c>
      <c r="I11" s="20">
        <v>4.8977644024075913</v>
      </c>
      <c r="J11" s="20">
        <v>9.0591573516767276</v>
      </c>
      <c r="K11" s="20">
        <v>19.206878761822846</v>
      </c>
      <c r="L11" s="20">
        <v>24.641960447119509</v>
      </c>
      <c r="M11" s="20">
        <v>30.096732588134149</v>
      </c>
      <c r="N11" s="20">
        <v>33.68108340498712</v>
      </c>
      <c r="O11" s="20">
        <v>34.126827171109198</v>
      </c>
      <c r="P11" s="20">
        <v>34.854858125537412</v>
      </c>
      <c r="Q11" s="20">
        <v>32.163370593293202</v>
      </c>
      <c r="R11" s="20">
        <v>30.30077386070511</v>
      </c>
      <c r="S11" s="20">
        <v>29.634737747205506</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268.16014448527295</v>
      </c>
      <c r="D12" s="22">
        <v>260.95216402447875</v>
      </c>
      <c r="E12" s="22">
        <v>257.1108070979692</v>
      </c>
      <c r="F12" s="22">
        <v>258.06426892999752</v>
      </c>
      <c r="G12" s="22">
        <v>259.57676780541198</v>
      </c>
      <c r="H12" s="22">
        <v>260.48860004806659</v>
      </c>
      <c r="I12" s="22">
        <v>271.20116745553497</v>
      </c>
      <c r="J12" s="22">
        <v>282.03053180360899</v>
      </c>
      <c r="K12" s="22">
        <v>303.22652727358451</v>
      </c>
      <c r="L12" s="22">
        <v>316.6422617203844</v>
      </c>
      <c r="M12" s="22">
        <v>327.21114677724114</v>
      </c>
      <c r="N12" s="22">
        <v>330.13061378057336</v>
      </c>
      <c r="O12" s="22">
        <v>328.63422040682838</v>
      </c>
      <c r="P12" s="22">
        <v>348.96902259658657</v>
      </c>
      <c r="Q12" s="22">
        <v>351.15689849325349</v>
      </c>
      <c r="R12" s="22">
        <v>347.11130103006724</v>
      </c>
      <c r="S12" s="22">
        <v>337.2325825541061</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583.49097162510748</v>
      </c>
      <c r="D15" s="22">
        <v>606.53482373172824</v>
      </c>
      <c r="E15" s="22">
        <v>636.19948409286326</v>
      </c>
      <c r="F15" s="22">
        <v>668.18572656921754</v>
      </c>
      <c r="G15" s="22">
        <v>670.16337059329317</v>
      </c>
      <c r="H15" s="22">
        <v>621.06620808254513</v>
      </c>
      <c r="I15" s="22">
        <v>644.93233018056742</v>
      </c>
      <c r="J15" s="22">
        <v>631.02854686156502</v>
      </c>
      <c r="K15" s="22">
        <v>675.68555460017194</v>
      </c>
      <c r="L15" s="22">
        <v>650.39234737747211</v>
      </c>
      <c r="M15" s="22">
        <v>641.13078245915722</v>
      </c>
      <c r="N15" s="22">
        <v>632.37231298366294</v>
      </c>
      <c r="O15" s="22">
        <v>641.22184006878763</v>
      </c>
      <c r="P15" s="22">
        <v>642.04849527085128</v>
      </c>
      <c r="Q15" s="22">
        <v>656.3848667239896</v>
      </c>
      <c r="R15" s="22">
        <v>649.73886500429921</v>
      </c>
      <c r="S15" s="22">
        <v>632.02742906276865</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0.45957890957319841</v>
      </c>
      <c r="D16" s="25">
        <v>0.43023442977100768</v>
      </c>
      <c r="E16" s="25">
        <v>0.40413551649538881</v>
      </c>
      <c r="F16" s="25">
        <v>0.38621637468226372</v>
      </c>
      <c r="G16" s="25">
        <v>0.38733356550897374</v>
      </c>
      <c r="H16" s="25">
        <v>0.41942162793285537</v>
      </c>
      <c r="I16" s="25">
        <v>0.42051104397201544</v>
      </c>
      <c r="J16" s="25">
        <v>0.4469378338052919</v>
      </c>
      <c r="K16" s="25">
        <v>0.44876869900380634</v>
      </c>
      <c r="L16" s="25">
        <v>0.4868480740850612</v>
      </c>
      <c r="M16" s="25">
        <v>0.51036567846917547</v>
      </c>
      <c r="N16" s="25">
        <v>0.5220510243766826</v>
      </c>
      <c r="O16" s="25">
        <v>0.51251251886800031</v>
      </c>
      <c r="P16" s="25">
        <v>0.5435243991178148</v>
      </c>
      <c r="Q16" s="25">
        <v>0.5349862806037472</v>
      </c>
      <c r="R16" s="25">
        <v>0.53423201185259317</v>
      </c>
      <c r="S16" s="25">
        <v>0.53357270119460976</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3.0823005113249775</v>
      </c>
      <c r="D19" s="20">
        <v>3.1613338577692076</v>
      </c>
      <c r="E19" s="20">
        <v>3.2008505309913229</v>
      </c>
      <c r="F19" s="20">
        <v>2.848499664004092</v>
      </c>
      <c r="G19" s="20">
        <v>2.6409543640283366</v>
      </c>
      <c r="H19" s="20">
        <v>2.2913955161716424</v>
      </c>
      <c r="I19" s="20">
        <v>2.2314143498797288</v>
      </c>
      <c r="J19" s="20">
        <v>2.3441449540529322</v>
      </c>
      <c r="K19" s="20">
        <v>2.3502336937386934</v>
      </c>
      <c r="L19" s="20">
        <v>2.4979328630562314</v>
      </c>
      <c r="M19" s="20">
        <v>2.1994682582301772</v>
      </c>
      <c r="N19" s="20">
        <v>1.0883963823053822</v>
      </c>
      <c r="O19" s="20">
        <v>1.1848558313557813</v>
      </c>
      <c r="P19" s="20">
        <v>1.238154205105936</v>
      </c>
      <c r="Q19" s="20">
        <v>1.2545760016898624</v>
      </c>
      <c r="R19" s="20">
        <v>1.2466010165149257</v>
      </c>
      <c r="S19" s="20">
        <v>1.2501106759834419</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1.5016335824403737</v>
      </c>
      <c r="D20" s="20">
        <v>1.5806669288846038</v>
      </c>
      <c r="E20" s="20">
        <v>1.5411502556624888</v>
      </c>
      <c r="F20" s="20">
        <v>1.4427465830670076</v>
      </c>
      <c r="G20" s="20">
        <v>1.4942241796476117</v>
      </c>
      <c r="H20" s="20">
        <v>1.3283452267661693</v>
      </c>
      <c r="I20" s="20">
        <v>1.3321876715699872</v>
      </c>
      <c r="J20" s="20">
        <v>1.4425507409556504</v>
      </c>
      <c r="K20" s="20">
        <v>1.4462976576853497</v>
      </c>
      <c r="L20" s="20">
        <v>1.4987597178337388</v>
      </c>
      <c r="M20" s="20">
        <v>1.5434864970036331</v>
      </c>
      <c r="N20" s="20">
        <v>2.762852355082893</v>
      </c>
      <c r="O20" s="20">
        <v>2.8963142544252429</v>
      </c>
      <c r="P20" s="20">
        <v>2.9494311786495535</v>
      </c>
      <c r="Q20" s="20">
        <v>3.0059762628567523</v>
      </c>
      <c r="R20" s="20">
        <v>3.1612743705525657</v>
      </c>
      <c r="S20" s="20">
        <v>2.8908579379416923</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0.90888348410864772</v>
      </c>
      <c r="D21" s="20">
        <v>1.1064668502192234</v>
      </c>
      <c r="E21" s="20">
        <v>1.1855001966634531</v>
      </c>
      <c r="F21" s="20">
        <v>0.88784405111815878</v>
      </c>
      <c r="G21" s="20">
        <v>0.66023859100708338</v>
      </c>
      <c r="H21" s="20">
        <v>0.39850356802985093</v>
      </c>
      <c r="I21" s="20">
        <v>0.6327891439957446</v>
      </c>
      <c r="J21" s="20">
        <v>0.68521160195393382</v>
      </c>
      <c r="K21" s="20">
        <v>0.8677785946112101</v>
      </c>
      <c r="L21" s="20">
        <v>0.76859472709422472</v>
      </c>
      <c r="M21" s="20">
        <v>0.77174324850181619</v>
      </c>
      <c r="N21" s="20">
        <v>0.58605959047212886</v>
      </c>
      <c r="O21" s="20">
        <v>0.52660259171368073</v>
      </c>
      <c r="P21" s="20">
        <v>0.50993118116243397</v>
      </c>
      <c r="Q21" s="20">
        <v>0.30310069688513314</v>
      </c>
      <c r="R21" s="20">
        <v>0.30003668463769345</v>
      </c>
      <c r="S21" s="20">
        <v>0.19720431512882769</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2.6</v>
      </c>
      <c r="E22" s="20">
        <v>2.4</v>
      </c>
      <c r="F22" s="20">
        <v>1.7</v>
      </c>
      <c r="G22" s="20">
        <v>2</v>
      </c>
      <c r="H22" s="20">
        <v>4.0999999999999996</v>
      </c>
      <c r="I22" s="26">
        <v>27.2</v>
      </c>
      <c r="J22" s="20">
        <v>22.35</v>
      </c>
      <c r="K22" s="20">
        <v>19.239999999999998</v>
      </c>
      <c r="L22" s="20">
        <v>18.739999999999998</v>
      </c>
      <c r="M22" s="20">
        <v>22.02</v>
      </c>
      <c r="N22" s="20">
        <v>22.8</v>
      </c>
      <c r="O22" s="20">
        <v>10.3</v>
      </c>
      <c r="P22" s="20">
        <v>9.33</v>
      </c>
      <c r="Q22" s="20">
        <v>36.119999999999997</v>
      </c>
      <c r="R22" s="20">
        <v>33.83</v>
      </c>
      <c r="S22" s="20">
        <v>44.242999999999995</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10.09</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22.35</v>
      </c>
      <c r="K24" s="30">
        <v>19.239999999999998</v>
      </c>
      <c r="L24" s="30">
        <v>18.739999999999998</v>
      </c>
      <c r="M24" s="30">
        <v>22.02</v>
      </c>
      <c r="N24" s="30">
        <v>22.8</v>
      </c>
      <c r="O24" s="30">
        <v>10.3</v>
      </c>
      <c r="P24" s="30">
        <v>9.33</v>
      </c>
      <c r="Q24" s="30">
        <v>36.119999999999997</v>
      </c>
      <c r="R24" s="30">
        <v>33.83</v>
      </c>
      <c r="S24" s="30">
        <v>34.152999999999999</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-3.5527136788005009E-15</v>
      </c>
      <c r="K27" s="20">
        <v>0</v>
      </c>
      <c r="L27" s="20">
        <v>3.5527136788005009E-15</v>
      </c>
      <c r="M27" s="20">
        <v>0</v>
      </c>
      <c r="N27" s="20">
        <v>0</v>
      </c>
      <c r="O27" s="20">
        <v>-1.7763568394002505E-15</v>
      </c>
      <c r="P27" s="20">
        <v>0</v>
      </c>
      <c r="Q27" s="20">
        <v>0</v>
      </c>
      <c r="R27" s="20">
        <v>9.0000000000074465E-3</v>
      </c>
      <c r="S27" s="20">
        <v>7.1054273576010019E-15</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20.074469996834466</v>
      </c>
      <c r="D29" s="22">
        <v>23.464803461276773</v>
      </c>
      <c r="E29" s="22">
        <v>23.44262849077629</v>
      </c>
      <c r="F29" s="22">
        <v>20.437208828806135</v>
      </c>
      <c r="G29" s="22">
        <v>19.600570860267794</v>
      </c>
      <c r="H29" s="22">
        <v>19.276344215803487</v>
      </c>
      <c r="I29" s="32">
        <v>42.320330072319358</v>
      </c>
      <c r="J29" s="22">
        <v>38.362313224607718</v>
      </c>
      <c r="K29" s="22">
        <v>35.474691207518049</v>
      </c>
      <c r="L29" s="22">
        <v>35.745158336959726</v>
      </c>
      <c r="M29" s="22">
        <v>37.647800782161781</v>
      </c>
      <c r="N29" s="22">
        <v>35.735172389706278</v>
      </c>
      <c r="O29" s="22">
        <v>23.991667384555694</v>
      </c>
      <c r="P29" s="22">
        <v>23.404280153315998</v>
      </c>
      <c r="Q29" s="22">
        <v>50.21092136247632</v>
      </c>
      <c r="R29" s="22">
        <v>48.266227693593734</v>
      </c>
      <c r="S29" s="22">
        <v>68.007902539900272</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938.53791898930967</v>
      </c>
      <c r="D32" s="22">
        <v>982.08478657848025</v>
      </c>
      <c r="E32" s="22">
        <v>1082.6471414530458</v>
      </c>
      <c r="F32" s="22">
        <v>1226.7789951970426</v>
      </c>
      <c r="G32" s="22">
        <v>1161.2538517944547</v>
      </c>
      <c r="H32" s="22">
        <v>1020.9391787745143</v>
      </c>
      <c r="I32" s="22">
        <v>1063.988574810116</v>
      </c>
      <c r="J32" s="22">
        <v>937.94174241983126</v>
      </c>
      <c r="K32" s="22">
        <v>888.02356705593672</v>
      </c>
      <c r="L32" s="22">
        <v>887.17233753222979</v>
      </c>
      <c r="M32" s="22">
        <v>923.80976877292483</v>
      </c>
      <c r="N32" s="22">
        <v>981.96004236180158</v>
      </c>
      <c r="O32" s="22">
        <v>979.84462424301159</v>
      </c>
      <c r="P32" s="22">
        <v>1031.1932936104317</v>
      </c>
      <c r="Q32" s="22">
        <v>1061.8122876960908</v>
      </c>
      <c r="R32" s="22">
        <v>1059.9103779740958</v>
      </c>
      <c r="S32" s="22">
        <v>1010.0752150620669</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2.1389087846820521E-2</v>
      </c>
      <c r="D34" s="25">
        <v>2.3892848949454381E-2</v>
      </c>
      <c r="E34" s="25">
        <v>2.1653064598049367E-2</v>
      </c>
      <c r="F34" s="25">
        <v>1.6659242543946195E-2</v>
      </c>
      <c r="G34" s="25">
        <v>1.6878799437331945E-2</v>
      </c>
      <c r="H34" s="25">
        <v>1.888099175402581E-2</v>
      </c>
      <c r="I34" s="35">
        <v>3.977517341280852E-2</v>
      </c>
      <c r="J34" s="25">
        <v>4.0900528774458142E-2</v>
      </c>
      <c r="K34" s="25">
        <v>3.9947916388218437E-2</v>
      </c>
      <c r="L34" s="25">
        <v>4.0291110108763004E-2</v>
      </c>
      <c r="M34" s="25">
        <v>4.0752763236275892E-2</v>
      </c>
      <c r="N34" s="25">
        <v>3.6391676695679345E-2</v>
      </c>
      <c r="O34" s="25">
        <v>2.448517529306311E-2</v>
      </c>
      <c r="P34" s="25">
        <v>2.2696307567490599E-2</v>
      </c>
      <c r="Q34" s="25">
        <v>4.7287945284023275E-2</v>
      </c>
      <c r="R34" s="25">
        <v>4.5538027267785997E-2</v>
      </c>
      <c r="S34" s="25">
        <v>6.732954291500097E-2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990.87608674882961</v>
      </c>
      <c r="D37" s="20">
        <v>1010.9391420655394</v>
      </c>
      <c r="E37" s="20">
        <v>1012.3283175695042</v>
      </c>
      <c r="F37" s="20">
        <v>991.46008407375564</v>
      </c>
      <c r="G37" s="20">
        <v>934.13440336295025</v>
      </c>
      <c r="H37" s="20">
        <v>1092.6005063533009</v>
      </c>
      <c r="I37" s="26">
        <v>918.13210088850678</v>
      </c>
      <c r="J37" s="20">
        <v>961.71300277061232</v>
      </c>
      <c r="K37" s="20">
        <v>1064.8227763447023</v>
      </c>
      <c r="L37" s="20">
        <v>997.03831088181903</v>
      </c>
      <c r="M37" s="20">
        <v>1021.0423234928825</v>
      </c>
      <c r="N37" s="20">
        <v>916.28451323206275</v>
      </c>
      <c r="O37" s="20">
        <v>879.38282220311464</v>
      </c>
      <c r="P37" s="20">
        <v>969.82948791439765</v>
      </c>
      <c r="Q37" s="20">
        <v>1031.3986576860611</v>
      </c>
      <c r="R37" s="20">
        <v>997.68391134040314</v>
      </c>
      <c r="S37" s="20">
        <v>950.6853683003726</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109.10480557944014</v>
      </c>
      <c r="D38" s="20">
        <v>103.94573421228624</v>
      </c>
      <c r="E38" s="20">
        <v>107.93446068596542</v>
      </c>
      <c r="F38" s="20">
        <v>102.72762013948601</v>
      </c>
      <c r="G38" s="20">
        <v>101.10346804241902</v>
      </c>
      <c r="H38" s="20">
        <v>95.992165854590624</v>
      </c>
      <c r="I38" s="26">
        <v>102.46488965319577</v>
      </c>
      <c r="J38" s="20">
        <v>94.678513423139393</v>
      </c>
      <c r="K38" s="20">
        <v>120.35444731059519</v>
      </c>
      <c r="L38" s="20">
        <v>168.07585745676889</v>
      </c>
      <c r="M38" s="20">
        <v>203.3772809783128</v>
      </c>
      <c r="N38" s="20">
        <v>222.03114550492023</v>
      </c>
      <c r="O38" s="20">
        <v>274.0995509697143</v>
      </c>
      <c r="P38" s="20">
        <v>316.26674309735358</v>
      </c>
      <c r="Q38" s="20">
        <v>330.89545715104617</v>
      </c>
      <c r="R38" s="20">
        <v>366.74823254036494</v>
      </c>
      <c r="S38" s="20">
        <v>355.7834623101175</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1099.9808923282699</v>
      </c>
      <c r="D40" s="22">
        <v>1114.8848762778255</v>
      </c>
      <c r="E40" s="22">
        <v>1120.2627782554696</v>
      </c>
      <c r="F40" s="22">
        <v>1094.1877042132417</v>
      </c>
      <c r="G40" s="22">
        <v>1035.2378714053693</v>
      </c>
      <c r="H40" s="22">
        <v>1188.5926722078914</v>
      </c>
      <c r="I40" s="22">
        <v>1020.5969905417026</v>
      </c>
      <c r="J40" s="22">
        <v>1056.3915161937518</v>
      </c>
      <c r="K40" s="22">
        <v>1185.1772236552977</v>
      </c>
      <c r="L40" s="22">
        <v>1165.1141683385879</v>
      </c>
      <c r="M40" s="22">
        <v>1224.4196044711953</v>
      </c>
      <c r="N40" s="22">
        <v>1138.3156587369831</v>
      </c>
      <c r="O40" s="22">
        <v>1153.4823731728291</v>
      </c>
      <c r="P40" s="22">
        <v>1286.0962310117513</v>
      </c>
      <c r="Q40" s="22">
        <v>1362.2941148371074</v>
      </c>
      <c r="R40" s="22">
        <v>1364.4321438807681</v>
      </c>
      <c r="S40" s="22">
        <v>1306.4688306104902</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2588.9325021496129</v>
      </c>
      <c r="D42" s="22">
        <v>2612.2475160026752</v>
      </c>
      <c r="E42" s="22">
        <v>2630.0658736982896</v>
      </c>
      <c r="F42" s="22">
        <v>2582.8892901499953</v>
      </c>
      <c r="G42" s="22">
        <v>2411.0697716633231</v>
      </c>
      <c r="H42" s="22">
        <v>2482.0721792299605</v>
      </c>
      <c r="I42" s="22">
        <v>2504.854394764498</v>
      </c>
      <c r="J42" s="22">
        <v>2362.7606859654152</v>
      </c>
      <c r="K42" s="22">
        <v>2507.536328460877</v>
      </c>
      <c r="L42" s="22">
        <v>2346.6318668195281</v>
      </c>
      <c r="M42" s="22">
        <v>2347.8686347568546</v>
      </c>
      <c r="N42" s="22">
        <v>2200.1738798127449</v>
      </c>
      <c r="O42" s="22">
        <v>2226.2659549058949</v>
      </c>
      <c r="P42" s="22">
        <v>2356.2770933887459</v>
      </c>
      <c r="Q42" s="22">
        <v>2458.4293141298845</v>
      </c>
      <c r="R42" s="22">
        <v>2362.6884692719977</v>
      </c>
      <c r="S42" s="22">
        <v>2288.2960611366916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0.4248781655817393</v>
      </c>
      <c r="D44" s="25">
        <v>0.42679143896128552</v>
      </c>
      <c r="E44" s="25">
        <v>0.42594476034176382</v>
      </c>
      <c r="F44" s="25">
        <v>0.42362934733052349</v>
      </c>
      <c r="G44" s="25">
        <v>0.42936869084928658</v>
      </c>
      <c r="H44" s="25">
        <v>0.47887111509248736</v>
      </c>
      <c r="I44" s="25">
        <v>0.40744763155690622</v>
      </c>
      <c r="J44" s="25">
        <v>0.4471005135935357</v>
      </c>
      <c r="K44" s="25">
        <v>0.47264608301119138</v>
      </c>
      <c r="L44" s="25">
        <v>0.4965048778263238</v>
      </c>
      <c r="M44" s="25">
        <v>0.52150260297590978</v>
      </c>
      <c r="N44" s="25">
        <v>0.51737531709714879</v>
      </c>
      <c r="O44" s="25">
        <v>0.51812424774810306</v>
      </c>
      <c r="P44" s="25">
        <v>0.54581705802780434</v>
      </c>
      <c r="Q44" s="25">
        <v>0.55413190324703976</v>
      </c>
      <c r="R44" s="25">
        <v>0.57749134582316863</v>
      </c>
      <c r="S44" s="25">
        <v>0.57093522678246145</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262.667326907399</v>
      </c>
      <c r="D47" s="30">
        <v>255.10369638760571</v>
      </c>
      <c r="E47" s="30">
        <v>251.18330611465194</v>
      </c>
      <c r="F47" s="30">
        <v>252.88517863180832</v>
      </c>
      <c r="G47" s="30">
        <v>254.78135067072895</v>
      </c>
      <c r="H47" s="30">
        <v>256.47035573709888</v>
      </c>
      <c r="I47" s="30">
        <v>267.00477629008952</v>
      </c>
      <c r="J47" s="30">
        <v>277.55862450664648</v>
      </c>
      <c r="K47" s="30">
        <v>298.56221732754926</v>
      </c>
      <c r="L47" s="30">
        <v>311.87697441240027</v>
      </c>
      <c r="M47" s="30">
        <v>322.69644877350549</v>
      </c>
      <c r="N47" s="30">
        <v>325.69330545271293</v>
      </c>
      <c r="O47" s="30">
        <v>324.0264477293336</v>
      </c>
      <c r="P47" s="30">
        <v>344.27150603166859</v>
      </c>
      <c r="Q47" s="30">
        <v>346.59324553182176</v>
      </c>
      <c r="R47" s="30">
        <v>342.40338895836203</v>
      </c>
      <c r="S47" s="30">
        <v>332.89440962505216</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1099.9808923282699</v>
      </c>
      <c r="D48" s="30">
        <v>1114.8848762778255</v>
      </c>
      <c r="E48" s="30">
        <v>1120.2627782554696</v>
      </c>
      <c r="F48" s="30">
        <v>1094.1877042132417</v>
      </c>
      <c r="G48" s="30">
        <v>1035.2378714053693</v>
      </c>
      <c r="H48" s="30">
        <v>1188.5926722078914</v>
      </c>
      <c r="I48" s="30">
        <v>1020.5969905417026</v>
      </c>
      <c r="J48" s="30">
        <v>1056.3915161937518</v>
      </c>
      <c r="K48" s="30">
        <v>1185.1772236552977</v>
      </c>
      <c r="L48" s="30">
        <v>1165.1141683385879</v>
      </c>
      <c r="M48" s="30">
        <v>1224.4196044711953</v>
      </c>
      <c r="N48" s="30">
        <v>1138.3156587369831</v>
      </c>
      <c r="O48" s="30">
        <v>1153.4823731728291</v>
      </c>
      <c r="P48" s="30">
        <v>1286.0962310117513</v>
      </c>
      <c r="Q48" s="30">
        <v>1362.2941148371074</v>
      </c>
      <c r="R48" s="30">
        <v>1364.4321438807681</v>
      </c>
      <c r="S48" s="30">
        <v>1306.4688306104902</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5.4928175778739989</v>
      </c>
      <c r="D49" s="30">
        <v>8.4484676368730351</v>
      </c>
      <c r="E49" s="30">
        <v>8.3275009833172646</v>
      </c>
      <c r="F49" s="30">
        <v>6.8790902981892588</v>
      </c>
      <c r="G49" s="30">
        <v>6.7954171346830314</v>
      </c>
      <c r="H49" s="30">
        <v>8.1182443109676612</v>
      </c>
      <c r="I49" s="30">
        <v>31.396391165445458</v>
      </c>
      <c r="J49" s="30">
        <v>26.821907296962518</v>
      </c>
      <c r="K49" s="30">
        <v>23.904309946035251</v>
      </c>
      <c r="L49" s="30">
        <v>23.505287307984194</v>
      </c>
      <c r="M49" s="30">
        <v>26.534698003735627</v>
      </c>
      <c r="N49" s="30">
        <v>27.237308327860404</v>
      </c>
      <c r="O49" s="30">
        <v>14.907772677494707</v>
      </c>
      <c r="P49" s="30">
        <v>14.027516564917923</v>
      </c>
      <c r="Q49" s="30">
        <v>40.683652961431747</v>
      </c>
      <c r="R49" s="30">
        <v>38.537912071705186</v>
      </c>
      <c r="S49" s="30">
        <v>48.581172929053956</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1368.1410368135428</v>
      </c>
      <c r="D50" s="30">
        <v>1378.4370403023042</v>
      </c>
      <c r="E50" s="30">
        <v>1379.7735853534389</v>
      </c>
      <c r="F50" s="30">
        <v>1353.9519731432392</v>
      </c>
      <c r="G50" s="30">
        <v>1296.8146392107813</v>
      </c>
      <c r="H50" s="30">
        <v>1453.1812722559578</v>
      </c>
      <c r="I50" s="30">
        <v>1318.9981579972375</v>
      </c>
      <c r="J50" s="30">
        <v>1360.7720479973609</v>
      </c>
      <c r="K50" s="30">
        <v>1507.6437509288821</v>
      </c>
      <c r="L50" s="30">
        <v>1500.4964300589725</v>
      </c>
      <c r="M50" s="30">
        <v>1573.6507512484363</v>
      </c>
      <c r="N50" s="30">
        <v>1491.2462725175565</v>
      </c>
      <c r="O50" s="30">
        <v>1492.4165935796573</v>
      </c>
      <c r="P50" s="30">
        <v>1644.395253608338</v>
      </c>
      <c r="Q50" s="30">
        <v>1749.571013330361</v>
      </c>
      <c r="R50" s="30">
        <v>1745.3734449108354</v>
      </c>
      <c r="S50" s="30">
        <v>1687.9444131645964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1368.1410368135428</v>
      </c>
      <c r="D51" s="30">
        <v>1378.4370403023042</v>
      </c>
      <c r="E51" s="30">
        <v>1379.7735853534389</v>
      </c>
      <c r="F51" s="30">
        <v>1353.9519731432392</v>
      </c>
      <c r="G51" s="30">
        <v>1296.8146392107813</v>
      </c>
      <c r="H51" s="30">
        <v>1453.1812722559578</v>
      </c>
      <c r="I51" s="30">
        <v>1318.9981579972375</v>
      </c>
      <c r="J51" s="30">
        <v>1360.7720479973609</v>
      </c>
      <c r="K51" s="30">
        <v>1507.6437509288821</v>
      </c>
      <c r="L51" s="30">
        <v>1500.4964300589725</v>
      </c>
      <c r="M51" s="30">
        <v>1573.6507512484363</v>
      </c>
      <c r="N51" s="30">
        <v>1491.2462725175565</v>
      </c>
      <c r="O51" s="30">
        <v>1492.4165935796573</v>
      </c>
      <c r="P51" s="30">
        <v>1644.395253608338</v>
      </c>
      <c r="Q51" s="30">
        <v>1749.571013330361</v>
      </c>
      <c r="R51" s="30">
        <v>1745.3734449108354</v>
      </c>
      <c r="S51" s="30">
        <v>1687.9444131645964</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1368.1410368135428</v>
      </c>
      <c r="D58" s="22">
        <v>1378.4370403023042</v>
      </c>
      <c r="E58" s="22">
        <v>1379.7735853534389</v>
      </c>
      <c r="F58" s="22">
        <v>1353.9519731432392</v>
      </c>
      <c r="G58" s="22">
        <v>1296.8146392107813</v>
      </c>
      <c r="H58" s="22">
        <v>1453.1812722559578</v>
      </c>
      <c r="I58" s="22">
        <v>1318.9981579972375</v>
      </c>
      <c r="J58" s="22">
        <v>1360.7720479973609</v>
      </c>
      <c r="K58" s="22">
        <v>1507.6437509288821</v>
      </c>
      <c r="L58" s="22">
        <v>1500.4964300589725</v>
      </c>
      <c r="M58" s="22">
        <v>1573.6507512484363</v>
      </c>
      <c r="N58" s="22">
        <v>1491.2462725175565</v>
      </c>
      <c r="O58" s="22">
        <v>1492.4165935796573</v>
      </c>
      <c r="P58" s="22">
        <v>1644.395253608338</v>
      </c>
      <c r="Q58" s="22">
        <v>1749.571013330361</v>
      </c>
      <c r="R58" s="22">
        <v>1745.3734449108354</v>
      </c>
      <c r="S58" s="22">
        <v>1687.9444131645964</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4171.8929970383106</v>
      </c>
      <c r="D61" s="20">
        <v>4272.3145552689402</v>
      </c>
      <c r="E61" s="20">
        <v>4430.6790675456195</v>
      </c>
      <c r="F61" s="20">
        <v>4571.8478169485052</v>
      </c>
      <c r="G61" s="20">
        <v>4350.0619852870923</v>
      </c>
      <c r="H61" s="20">
        <v>4234.5205598547818</v>
      </c>
      <c r="I61" s="20">
        <v>4342.3545476258714</v>
      </c>
      <c r="J61" s="20">
        <v>4064.6674644119612</v>
      </c>
      <c r="K61" s="20">
        <v>4222.0400812076041</v>
      </c>
      <c r="L61" s="20">
        <v>4051.3493866437375</v>
      </c>
      <c r="M61" s="20">
        <v>4073.7783261679569</v>
      </c>
      <c r="N61" s="20">
        <v>3972.5837011560143</v>
      </c>
      <c r="O61" s="20">
        <v>4018.6010652526988</v>
      </c>
      <c r="P61" s="20">
        <v>4215.4864625967321</v>
      </c>
      <c r="Q61" s="20">
        <v>4371.8504973724566</v>
      </c>
      <c r="R61" s="20">
        <v>4264.4356454447316</v>
      </c>
      <c r="S61" s="20">
        <v>4006.3331339369206</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4171.8929970383106</v>
      </c>
      <c r="D64" s="20">
        <v>4272.3145552689402</v>
      </c>
      <c r="E64" s="20">
        <v>4430.6790675456195</v>
      </c>
      <c r="F64" s="20">
        <v>4571.8478169485052</v>
      </c>
      <c r="G64" s="20">
        <v>4350.0619852870923</v>
      </c>
      <c r="H64" s="20">
        <v>4234.5205598547818</v>
      </c>
      <c r="I64" s="20">
        <v>4342.3545476258714</v>
      </c>
      <c r="J64" s="20">
        <v>4064.6674644119612</v>
      </c>
      <c r="K64" s="20">
        <v>4222.0400812076041</v>
      </c>
      <c r="L64" s="20">
        <v>4051.3493866437375</v>
      </c>
      <c r="M64" s="20">
        <v>4073.7783261679569</v>
      </c>
      <c r="N64" s="20">
        <v>3972.5837011560143</v>
      </c>
      <c r="O64" s="20">
        <v>4018.6010652526988</v>
      </c>
      <c r="P64" s="20">
        <v>4215.4864625967321</v>
      </c>
      <c r="Q64" s="20">
        <v>4371.8504973724566</v>
      </c>
      <c r="R64" s="20">
        <v>4264.4356454447316</v>
      </c>
      <c r="S64" s="20">
        <v>4006.3331339369206</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4171.8929970383106</v>
      </c>
      <c r="D65" s="20">
        <v>4272.3145552689402</v>
      </c>
      <c r="E65" s="20">
        <v>4430.6790675456195</v>
      </c>
      <c r="F65" s="20">
        <v>4571.8478169485052</v>
      </c>
      <c r="G65" s="20">
        <v>4350.0619852870923</v>
      </c>
      <c r="H65" s="20">
        <v>4234.5205598547818</v>
      </c>
      <c r="I65" s="20">
        <v>4342.3545476258714</v>
      </c>
      <c r="J65" s="20">
        <v>4064.6674644119612</v>
      </c>
      <c r="K65" s="20">
        <v>4222.0400812076041</v>
      </c>
      <c r="L65" s="20">
        <v>4051.3493866437375</v>
      </c>
      <c r="M65" s="20">
        <v>4073.7783261679569</v>
      </c>
      <c r="N65" s="20">
        <v>3972.5837011560143</v>
      </c>
      <c r="O65" s="20">
        <v>4018.6010652526988</v>
      </c>
      <c r="P65" s="20">
        <v>4215.4864625967321</v>
      </c>
      <c r="Q65" s="20">
        <v>4371.8504973724566</v>
      </c>
      <c r="R65" s="20">
        <v>4264.4356454447316</v>
      </c>
      <c r="S65" s="20">
        <v>4006.3331339369206</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0.32794250422645227</v>
      </c>
      <c r="D67" s="25">
        <v>0.32264408963106705</v>
      </c>
      <c r="E67" s="25">
        <v>0.31141356986566088</v>
      </c>
      <c r="F67" s="25">
        <v>0.29614983423637642</v>
      </c>
      <c r="G67" s="25">
        <v>0.29811405989084888</v>
      </c>
      <c r="H67" s="25">
        <v>0.34317492422466667</v>
      </c>
      <c r="I67" s="25">
        <v>0.30375183406393735</v>
      </c>
      <c r="J67" s="25">
        <v>0.33478065792873535</v>
      </c>
      <c r="K67" s="25">
        <v>0.35708892429501998</v>
      </c>
      <c r="L67" s="25">
        <v>0.37036954526946636</v>
      </c>
      <c r="M67" s="25">
        <v>0.38628777151178662</v>
      </c>
      <c r="N67" s="25">
        <v>0.3753844814103241</v>
      </c>
      <c r="O67" s="25">
        <v>0.37137714576448277</v>
      </c>
      <c r="P67" s="25">
        <v>0.39008433977875795</v>
      </c>
      <c r="Q67" s="25">
        <v>0.40019003723523427</v>
      </c>
      <c r="R67" s="25">
        <v>0.40928591495459488</v>
      </c>
      <c r="S67" s="25">
        <v>0.4213190358201433</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175</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8"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7">
        <v>0.32600000000000001</v>
      </c>
      <c r="J71" s="172">
        <v>0.34079999999999999</v>
      </c>
      <c r="K71" s="172"/>
      <c r="L71" s="172">
        <v>0.34820000000000001</v>
      </c>
      <c r="M71" s="172"/>
      <c r="N71" s="172">
        <v>0.35930000000000001</v>
      </c>
      <c r="O71" s="172"/>
      <c r="P71" s="172">
        <v>0.37410000000000004</v>
      </c>
      <c r="Q71" s="172"/>
      <c r="R71" s="44"/>
      <c r="S71" s="45">
        <v>0.4</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77</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35.045799605170579</v>
      </c>
      <c r="D7" s="20">
        <v>36.93850514333969</v>
      </c>
      <c r="E7" s="20">
        <v>36.828022574061812</v>
      </c>
      <c r="F7" s="20">
        <v>36.453721994280095</v>
      </c>
      <c r="G7" s="20">
        <v>36.031040182269415</v>
      </c>
      <c r="H7" s="20">
        <v>35.611101700846973</v>
      </c>
      <c r="I7" s="20">
        <v>36.095752709279488</v>
      </c>
      <c r="J7" s="20">
        <v>36.565439393746466</v>
      </c>
      <c r="K7" s="20">
        <v>36.981791661222672</v>
      </c>
      <c r="L7" s="20">
        <v>37.138903517143028</v>
      </c>
      <c r="M7" s="20">
        <v>36.962935782023074</v>
      </c>
      <c r="N7" s="20">
        <v>36.749616250736111</v>
      </c>
      <c r="O7" s="20">
        <v>37.22934866912734</v>
      </c>
      <c r="P7" s="20">
        <v>38.377434052593266</v>
      </c>
      <c r="Q7" s="20">
        <v>38.848324215911269</v>
      </c>
      <c r="R7" s="20">
        <v>38.261388652191528</v>
      </c>
      <c r="S7" s="20">
        <v>37.399250503724922</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8.5984522785898534E-2</v>
      </c>
      <c r="D8" s="20">
        <v>0.17196904557179707</v>
      </c>
      <c r="E8" s="20">
        <v>1.3364451541579658</v>
      </c>
      <c r="F8" s="20">
        <v>7.300314262016907</v>
      </c>
      <c r="G8" s="20">
        <v>10.307696016586172</v>
      </c>
      <c r="H8" s="20">
        <v>14.71678111638535</v>
      </c>
      <c r="I8" s="20">
        <v>21.166523359128689</v>
      </c>
      <c r="J8" s="20">
        <v>35.130956249502738</v>
      </c>
      <c r="K8" s="20">
        <v>48.356740231202821</v>
      </c>
      <c r="L8" s="20">
        <v>54.471613062764774</v>
      </c>
      <c r="M8" s="20">
        <v>55.894986037448561</v>
      </c>
      <c r="N8" s="20">
        <v>71.858984088170857</v>
      </c>
      <c r="O8" s="20">
        <v>92.721161430611915</v>
      </c>
      <c r="P8" s="20">
        <v>105.30566630571339</v>
      </c>
      <c r="Q8" s="20">
        <v>106.68404694109165</v>
      </c>
      <c r="R8" s="20">
        <v>113.45642420841192</v>
      </c>
      <c r="S8" s="20">
        <v>119.72433335353628</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0.17196904557179707</v>
      </c>
      <c r="L9" s="20">
        <v>3.8693035253654342</v>
      </c>
      <c r="M9" s="20">
        <v>6.2768701633705932</v>
      </c>
      <c r="N9" s="20">
        <v>6.2768701633705932</v>
      </c>
      <c r="O9" s="20">
        <v>5.674978503869303</v>
      </c>
      <c r="P9" s="20">
        <v>5.8469475494411007</v>
      </c>
      <c r="Q9" s="20">
        <v>7.4462596732588127</v>
      </c>
      <c r="R9" s="20">
        <v>7.8331900257953562</v>
      </c>
      <c r="S9" s="20">
        <v>11.074806534823733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0.34393809114359414</v>
      </c>
      <c r="D10" s="20">
        <v>0.25795356835769562</v>
      </c>
      <c r="E10" s="20">
        <v>1.6337059329320722</v>
      </c>
      <c r="F10" s="20">
        <v>4.1272570937231299</v>
      </c>
      <c r="G10" s="20">
        <v>5.1590713671539117</v>
      </c>
      <c r="H10" s="20">
        <v>7.4806534823731718</v>
      </c>
      <c r="I10" s="20">
        <v>9.9742046431642297</v>
      </c>
      <c r="J10" s="20">
        <v>10.404127257093723</v>
      </c>
      <c r="K10" s="20">
        <v>15.133276010318143</v>
      </c>
      <c r="L10" s="20">
        <v>23.98968185726569</v>
      </c>
      <c r="M10" s="20">
        <v>25.193465176268269</v>
      </c>
      <c r="N10" s="20">
        <v>27.343078245915734</v>
      </c>
      <c r="O10" s="20">
        <v>23.129836629406704</v>
      </c>
      <c r="P10" s="20">
        <v>26.074032674118659</v>
      </c>
      <c r="Q10" s="20">
        <v>30.533104041272573</v>
      </c>
      <c r="R10" s="20">
        <v>28.435081685296645</v>
      </c>
      <c r="S10" s="20">
        <v>32.106620808254512</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0.17196904557179707</v>
      </c>
      <c r="D11" s="20">
        <v>0.34393809114359414</v>
      </c>
      <c r="E11" s="20">
        <v>0.42992261392949266</v>
      </c>
      <c r="F11" s="20">
        <v>0.51590713671539001</v>
      </c>
      <c r="G11" s="20">
        <v>0.77386070507308558</v>
      </c>
      <c r="H11" s="20">
        <v>1.2897678417884779</v>
      </c>
      <c r="I11" s="20">
        <v>2.6655202063628547</v>
      </c>
      <c r="J11" s="20">
        <v>3.0954428202923374</v>
      </c>
      <c r="K11" s="20">
        <v>3.6113499570077288</v>
      </c>
      <c r="L11" s="20">
        <v>6.7067927773000857</v>
      </c>
      <c r="M11" s="20">
        <v>9.2003439380911534</v>
      </c>
      <c r="N11" s="20">
        <v>11.006018916595032</v>
      </c>
      <c r="O11" s="20">
        <v>14.61736887360275</v>
      </c>
      <c r="P11" s="20">
        <v>17.231900257953562</v>
      </c>
      <c r="Q11" s="20">
        <v>16.156491831470323</v>
      </c>
      <c r="R11" s="20">
        <v>17.411865864144449</v>
      </c>
      <c r="S11" s="20">
        <v>18.976784178847819</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35.64769126467187</v>
      </c>
      <c r="D12" s="22">
        <v>37.712365848412773</v>
      </c>
      <c r="E12" s="22">
        <v>40.228096275081342</v>
      </c>
      <c r="F12" s="22">
        <v>48.397200486735521</v>
      </c>
      <c r="G12" s="22">
        <v>52.271668271082582</v>
      </c>
      <c r="H12" s="22">
        <v>59.098304141393967</v>
      </c>
      <c r="I12" s="22">
        <v>69.902000917935268</v>
      </c>
      <c r="J12" s="22">
        <v>85.195965720635257</v>
      </c>
      <c r="K12" s="22">
        <v>104.25512690532317</v>
      </c>
      <c r="L12" s="22">
        <v>126.17629473983901</v>
      </c>
      <c r="M12" s="22">
        <v>133.52860109720166</v>
      </c>
      <c r="N12" s="22">
        <v>153.23456766478833</v>
      </c>
      <c r="O12" s="22">
        <v>173.37269410661801</v>
      </c>
      <c r="P12" s="22">
        <v>192.83598083981997</v>
      </c>
      <c r="Q12" s="22">
        <v>199.66822670300465</v>
      </c>
      <c r="R12" s="22">
        <v>205.39795043583987</v>
      </c>
      <c r="S12" s="22">
        <v>219.28179537918726</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993.72312983662948</v>
      </c>
      <c r="D15" s="22">
        <v>984.43680137575234</v>
      </c>
      <c r="E15" s="22">
        <v>1001.633705932932</v>
      </c>
      <c r="F15" s="22">
        <v>1040.2407566638005</v>
      </c>
      <c r="G15" s="22">
        <v>1063.6285468615649</v>
      </c>
      <c r="H15" s="22">
        <v>1006.9647463456577</v>
      </c>
      <c r="I15" s="22">
        <v>944.45399828030952</v>
      </c>
      <c r="J15" s="22">
        <v>944.53998280309543</v>
      </c>
      <c r="K15" s="22">
        <v>958.55546001719688</v>
      </c>
      <c r="L15" s="22">
        <v>959.58727429062765</v>
      </c>
      <c r="M15" s="22">
        <v>974.29062768701624</v>
      </c>
      <c r="N15" s="22">
        <v>985.89853826311253</v>
      </c>
      <c r="O15" s="22">
        <v>1027.6010318142733</v>
      </c>
      <c r="P15" s="22">
        <v>1056.354256233878</v>
      </c>
      <c r="Q15" s="22">
        <v>1084.6947549441099</v>
      </c>
      <c r="R15" s="22">
        <v>1093.1126397248497</v>
      </c>
      <c r="S15" s="22">
        <v>1087.403267411866</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3.5872860552750178E-2</v>
      </c>
      <c r="D16" s="25">
        <v>3.8308569728102065E-2</v>
      </c>
      <c r="E16" s="25">
        <v>4.0162482588994422E-2</v>
      </c>
      <c r="F16" s="25">
        <v>4.6524999310690533E-2</v>
      </c>
      <c r="G16" s="25">
        <v>4.9144664672004075E-2</v>
      </c>
      <c r="H16" s="25">
        <v>5.868954633800802E-2</v>
      </c>
      <c r="I16" s="25">
        <v>7.4013134620865548E-2</v>
      </c>
      <c r="J16" s="25">
        <v>9.0198368805734008E-2</v>
      </c>
      <c r="K16" s="25">
        <v>0.10876274900510481</v>
      </c>
      <c r="L16" s="25">
        <v>0.13149017095200069</v>
      </c>
      <c r="M16" s="25">
        <v>0.13705212521052471</v>
      </c>
      <c r="N16" s="25">
        <v>0.15542630576848845</v>
      </c>
      <c r="O16" s="25">
        <v>0.16871595953978477</v>
      </c>
      <c r="P16" s="25">
        <v>0.18254859077987742</v>
      </c>
      <c r="Q16" s="25">
        <v>0.18407780234292068</v>
      </c>
      <c r="R16" s="25">
        <v>0.18790190779199217</v>
      </c>
      <c r="S16" s="25">
        <v>0.20165636976712512</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0.6277042132416164</v>
      </c>
      <c r="D19" s="20">
        <v>0.6549957007738606</v>
      </c>
      <c r="E19" s="20">
        <v>0.6822871883061048</v>
      </c>
      <c r="F19" s="20">
        <v>0.67687016337059325</v>
      </c>
      <c r="G19" s="20">
        <v>0.68257093723129847</v>
      </c>
      <c r="H19" s="20">
        <v>0.66813413585554604</v>
      </c>
      <c r="I19" s="20">
        <v>0.62239036973344786</v>
      </c>
      <c r="J19" s="20">
        <v>0.67602751504729153</v>
      </c>
      <c r="K19" s="20">
        <v>0.75125537403267395</v>
      </c>
      <c r="L19" s="20">
        <v>0.80275150472914869</v>
      </c>
      <c r="M19" s="20">
        <v>0.75717970765262244</v>
      </c>
      <c r="N19" s="20">
        <v>0.80803955288048157</v>
      </c>
      <c r="O19" s="20">
        <v>0.88777300085984512</v>
      </c>
      <c r="P19" s="20">
        <v>0.92799656061908842</v>
      </c>
      <c r="Q19" s="20">
        <v>0.95205417024935513</v>
      </c>
      <c r="R19" s="20">
        <v>1.0001203783319002</v>
      </c>
      <c r="S19" s="20">
        <v>1.1213241616509029</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0.10916595012897677</v>
      </c>
      <c r="D20" s="20">
        <v>0.10916595012897677</v>
      </c>
      <c r="E20" s="20">
        <v>0.10916595012897677</v>
      </c>
      <c r="F20" s="20">
        <v>0.11281169389509886</v>
      </c>
      <c r="G20" s="20">
        <v>0.14522785898538262</v>
      </c>
      <c r="H20" s="20">
        <v>0.16703353396388651</v>
      </c>
      <c r="I20" s="20">
        <v>0.17554600171969045</v>
      </c>
      <c r="J20" s="20">
        <v>0.17790197764402407</v>
      </c>
      <c r="K20" s="20">
        <v>0.20155631986242475</v>
      </c>
      <c r="L20" s="20">
        <v>0.20068787618228717</v>
      </c>
      <c r="M20" s="20">
        <v>0.2379707652622528</v>
      </c>
      <c r="N20" s="20">
        <v>0.25395528804815137</v>
      </c>
      <c r="O20" s="20">
        <v>0.29592433361994841</v>
      </c>
      <c r="P20" s="20">
        <v>0.29828460877042129</v>
      </c>
      <c r="Q20" s="20">
        <v>0.43062940670679284</v>
      </c>
      <c r="R20" s="20">
        <v>0.40111779879621662</v>
      </c>
      <c r="S20" s="20">
        <v>0.37100601891659507</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0.51853826311263962</v>
      </c>
      <c r="D21" s="20">
        <v>0.64134995700773845</v>
      </c>
      <c r="E21" s="20">
        <v>0.45030954428202929</v>
      </c>
      <c r="F21" s="20">
        <v>0.19742046431642302</v>
      </c>
      <c r="G21" s="20">
        <v>0.37759243336199472</v>
      </c>
      <c r="H21" s="20">
        <v>0.33406706792777285</v>
      </c>
      <c r="I21" s="20">
        <v>0.41492691315563202</v>
      </c>
      <c r="J21" s="20">
        <v>0.46254514187446266</v>
      </c>
      <c r="K21" s="20">
        <v>0.42143594153052449</v>
      </c>
      <c r="L21" s="20">
        <v>0.48165090283748935</v>
      </c>
      <c r="M21" s="20">
        <v>0.36777300085984532</v>
      </c>
      <c r="N21" s="20">
        <v>0.48482373172828891</v>
      </c>
      <c r="O21" s="20">
        <v>0.59184866723989671</v>
      </c>
      <c r="P21" s="20">
        <v>0.66795356835769559</v>
      </c>
      <c r="Q21" s="20">
        <v>0.68745055889939788</v>
      </c>
      <c r="R21" s="20">
        <v>0.67120378331900277</v>
      </c>
      <c r="S21" s="20">
        <v>0.52051590713671536</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0.88</v>
      </c>
      <c r="D22" s="20">
        <v>3.29</v>
      </c>
      <c r="E22" s="20">
        <v>19.3</v>
      </c>
      <c r="F22" s="20">
        <v>53.15</v>
      </c>
      <c r="G22" s="20">
        <v>61.43</v>
      </c>
      <c r="H22" s="20">
        <v>51.54</v>
      </c>
      <c r="I22" s="26">
        <v>44.79</v>
      </c>
      <c r="J22" s="20">
        <v>45.02</v>
      </c>
      <c r="K22" s="20">
        <v>60.62</v>
      </c>
      <c r="L22" s="20">
        <v>58.7</v>
      </c>
      <c r="M22" s="20">
        <v>59.71</v>
      </c>
      <c r="N22" s="20">
        <v>67.540000000000006</v>
      </c>
      <c r="O22" s="20">
        <v>56.53</v>
      </c>
      <c r="P22" s="20">
        <v>71.8</v>
      </c>
      <c r="Q22" s="20">
        <v>77.8</v>
      </c>
      <c r="R22" s="20">
        <v>75.099999999999994</v>
      </c>
      <c r="S22" s="20">
        <v>102.991</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0.17099999999999999</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45.02</v>
      </c>
      <c r="K24" s="30">
        <v>60.62</v>
      </c>
      <c r="L24" s="30">
        <v>58.7</v>
      </c>
      <c r="M24" s="30">
        <v>59.71</v>
      </c>
      <c r="N24" s="30">
        <v>67.540000000000006</v>
      </c>
      <c r="O24" s="30">
        <v>56.53</v>
      </c>
      <c r="P24" s="30">
        <v>71.8</v>
      </c>
      <c r="Q24" s="30">
        <v>77.8</v>
      </c>
      <c r="R24" s="30">
        <v>75.099999999999994</v>
      </c>
      <c r="S24" s="30">
        <v>92.6</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10.220000000000001</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3.4899999999999949</v>
      </c>
      <c r="N27" s="20">
        <v>0</v>
      </c>
      <c r="O27" s="20">
        <v>-7.1054273576010019E-15</v>
      </c>
      <c r="P27" s="20">
        <v>1.4210854715202004E-14</v>
      </c>
      <c r="Q27" s="20">
        <v>1.4210854715202004E-14</v>
      </c>
      <c r="R27" s="20">
        <v>0</v>
      </c>
      <c r="S27" s="20">
        <v>9.0000000000003411E-3</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4.8099742046431642</v>
      </c>
      <c r="D29" s="22">
        <v>7.4792433361994846</v>
      </c>
      <c r="E29" s="22">
        <v>23.434660361134995</v>
      </c>
      <c r="F29" s="22">
        <v>57.013800515907135</v>
      </c>
      <c r="G29" s="22">
        <v>65.583516766981944</v>
      </c>
      <c r="H29" s="22">
        <v>55.63232158211521</v>
      </c>
      <c r="I29" s="32">
        <v>48.755743766122094</v>
      </c>
      <c r="J29" s="22">
        <v>49.307437661220987</v>
      </c>
      <c r="K29" s="22">
        <v>65.301603611349947</v>
      </c>
      <c r="L29" s="22">
        <v>63.697128116938948</v>
      </c>
      <c r="M29" s="22">
        <v>64.458598452278579</v>
      </c>
      <c r="N29" s="22">
        <v>72.699909716251071</v>
      </c>
      <c r="O29" s="22">
        <v>62.300524505588989</v>
      </c>
      <c r="P29" s="22">
        <v>77.853647893379176</v>
      </c>
      <c r="Q29" s="22">
        <v>84.324294926913154</v>
      </c>
      <c r="R29" s="22">
        <v>81.774600171969041</v>
      </c>
      <c r="S29" s="22">
        <v>110.21665176268272</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1078.1229024553359</v>
      </c>
      <c r="D32" s="22">
        <v>1138.9928241138816</v>
      </c>
      <c r="E32" s="22">
        <v>1229.97177414732</v>
      </c>
      <c r="F32" s="22">
        <v>1492.0552450558901</v>
      </c>
      <c r="G32" s="22">
        <v>1519.0040565587083</v>
      </c>
      <c r="H32" s="22">
        <v>1241.5583920894239</v>
      </c>
      <c r="I32" s="22">
        <v>1285.0600066876848</v>
      </c>
      <c r="J32" s="22">
        <v>1288.2026836724945</v>
      </c>
      <c r="K32" s="22">
        <v>1313.167485908092</v>
      </c>
      <c r="L32" s="22">
        <v>1317.3224228527754</v>
      </c>
      <c r="M32" s="22">
        <v>1480.1233075379766</v>
      </c>
      <c r="N32" s="22">
        <v>1586.5079206076239</v>
      </c>
      <c r="O32" s="22">
        <v>1707.4515782936846</v>
      </c>
      <c r="P32" s="22">
        <v>1810.443567163466</v>
      </c>
      <c r="Q32" s="22">
        <v>1945.9097589567209</v>
      </c>
      <c r="R32" s="22">
        <v>2019.7858459921656</v>
      </c>
      <c r="S32" s="22">
        <v>1999.9842342600555</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4.4614340291712984E-3</v>
      </c>
      <c r="D34" s="25">
        <v>6.5665412264719206E-3</v>
      </c>
      <c r="E34" s="25">
        <v>1.9053006624791136E-2</v>
      </c>
      <c r="F34" s="25">
        <v>3.8211588146504244E-2</v>
      </c>
      <c r="G34" s="25">
        <v>4.3175340107755131E-2</v>
      </c>
      <c r="H34" s="25">
        <v>4.4808461637065124E-2</v>
      </c>
      <c r="I34" s="35">
        <v>3.7940441311991958E-2</v>
      </c>
      <c r="J34" s="25">
        <v>3.827614884379222E-2</v>
      </c>
      <c r="K34" s="25">
        <v>4.9728312886297261E-2</v>
      </c>
      <c r="L34" s="25">
        <v>4.8353483560233737E-2</v>
      </c>
      <c r="M34" s="25">
        <v>4.354947869816226E-2</v>
      </c>
      <c r="N34" s="25">
        <v>4.582385550801877E-2</v>
      </c>
      <c r="O34" s="25">
        <v>3.6487432673111615E-2</v>
      </c>
      <c r="P34" s="25">
        <v>4.3002526731809321E-2</v>
      </c>
      <c r="Q34" s="25">
        <v>4.3334124071674703E-2</v>
      </c>
      <c r="R34" s="25">
        <v>4.0486767611642244E-2</v>
      </c>
      <c r="S34" s="25">
        <v>5.510876029653311E-2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684.07853253081112</v>
      </c>
      <c r="D37" s="20">
        <v>694.76091525747586</v>
      </c>
      <c r="E37" s="20">
        <v>703.52655966370503</v>
      </c>
      <c r="F37" s="20">
        <v>681.48108340498709</v>
      </c>
      <c r="G37" s="20">
        <v>697.56377185439953</v>
      </c>
      <c r="H37" s="20">
        <v>692.40947740517822</v>
      </c>
      <c r="I37" s="26">
        <v>692.64354638387317</v>
      </c>
      <c r="J37" s="20">
        <v>682.08655775293778</v>
      </c>
      <c r="K37" s="20">
        <v>694.0813986815707</v>
      </c>
      <c r="L37" s="20">
        <v>674.87818859271999</v>
      </c>
      <c r="M37" s="20">
        <v>642.20406993407857</v>
      </c>
      <c r="N37" s="20">
        <v>628.70449985669245</v>
      </c>
      <c r="O37" s="20">
        <v>631.16461259195569</v>
      </c>
      <c r="P37" s="20">
        <v>621.47320149039842</v>
      </c>
      <c r="Q37" s="20">
        <v>641.66141205694089</v>
      </c>
      <c r="R37" s="20">
        <v>623.86070507308682</v>
      </c>
      <c r="S37" s="20">
        <v>642.41903124104329</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115.76860609534729</v>
      </c>
      <c r="D38" s="20">
        <v>116.34183624725327</v>
      </c>
      <c r="E38" s="20">
        <v>134.30304767364098</v>
      </c>
      <c r="F38" s="20">
        <v>136.16604566733545</v>
      </c>
      <c r="G38" s="20">
        <v>164.77978408330947</v>
      </c>
      <c r="H38" s="20">
        <v>183.86357122384638</v>
      </c>
      <c r="I38" s="26">
        <v>188.21056654246681</v>
      </c>
      <c r="J38" s="20">
        <v>190.07356453616129</v>
      </c>
      <c r="K38" s="20">
        <v>243.24066112544187</v>
      </c>
      <c r="L38" s="20">
        <v>276.91793254991876</v>
      </c>
      <c r="M38" s="20">
        <v>365.64918314703351</v>
      </c>
      <c r="N38" s="20">
        <v>457.4376612209802</v>
      </c>
      <c r="O38" s="20">
        <v>502.05407471099647</v>
      </c>
      <c r="P38" s="20">
        <v>564.10623865482</v>
      </c>
      <c r="Q38" s="20">
        <v>544.5925289003535</v>
      </c>
      <c r="R38" s="20">
        <v>550.96971434030763</v>
      </c>
      <c r="S38" s="20">
        <v>531.36046622719027</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18.240958014295913</v>
      </c>
      <c r="R39" s="20">
        <v>19.341070861903731</v>
      </c>
      <c r="S39" s="20">
        <v>22.744376638524695</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799.84713862615843</v>
      </c>
      <c r="D40" s="22">
        <v>811.10275150472921</v>
      </c>
      <c r="E40" s="22">
        <v>837.82960733734603</v>
      </c>
      <c r="F40" s="22">
        <v>817.64712907232251</v>
      </c>
      <c r="G40" s="22">
        <v>862.34355593770897</v>
      </c>
      <c r="H40" s="22">
        <v>876.27304862902452</v>
      </c>
      <c r="I40" s="22">
        <v>880.85411292634001</v>
      </c>
      <c r="J40" s="22">
        <v>872.16012228909892</v>
      </c>
      <c r="K40" s="22">
        <v>937.32205980701247</v>
      </c>
      <c r="L40" s="22">
        <v>951.79612114263875</v>
      </c>
      <c r="M40" s="22">
        <v>1007.8532530811121</v>
      </c>
      <c r="N40" s="22">
        <v>1086.1421610776727</v>
      </c>
      <c r="O40" s="22">
        <v>1133.218687302952</v>
      </c>
      <c r="P40" s="22">
        <v>1185.5794401452185</v>
      </c>
      <c r="Q40" s="22">
        <v>1204.4948989715904</v>
      </c>
      <c r="R40" s="22">
        <v>1194.1714902752983</v>
      </c>
      <c r="S40" s="22">
        <v>1196.5238741067583</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2627.6688640489156</v>
      </c>
      <c r="D42" s="22">
        <v>2766.5817569504156</v>
      </c>
      <c r="E42" s="22">
        <v>2866.6388411197095</v>
      </c>
      <c r="F42" s="22">
        <v>2810.3194563867391</v>
      </c>
      <c r="G42" s="22">
        <v>2695.4877233209131</v>
      </c>
      <c r="H42" s="22">
        <v>2598.6477739562433</v>
      </c>
      <c r="I42" s="22">
        <v>2707.4909238559285</v>
      </c>
      <c r="J42" s="22">
        <v>2660.0014330753797</v>
      </c>
      <c r="K42" s="22">
        <v>2714.1169867201684</v>
      </c>
      <c r="L42" s="22">
        <v>2581.2771090092674</v>
      </c>
      <c r="M42" s="22">
        <v>2480.6996990541702</v>
      </c>
      <c r="N42" s="22">
        <v>2357.0478647176842</v>
      </c>
      <c r="O42" s="22">
        <v>2433.7136954237126</v>
      </c>
      <c r="P42" s="22">
        <v>2549.8960303811982</v>
      </c>
      <c r="Q42" s="22">
        <v>2617.533305391768</v>
      </c>
      <c r="R42" s="22">
        <v>2520.8566794412482</v>
      </c>
      <c r="S42" s="22">
        <v>2376.3986233185665</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0.30439419120478217</v>
      </c>
      <c r="D44" s="25">
        <v>0.29317866694776529</v>
      </c>
      <c r="E44" s="25">
        <v>0.29226897902844634</v>
      </c>
      <c r="F44" s="25">
        <v>0.29094454981412721</v>
      </c>
      <c r="G44" s="25">
        <v>0.3199211587857943</v>
      </c>
      <c r="H44" s="25">
        <v>0.3372034707477749</v>
      </c>
      <c r="I44" s="25">
        <v>0.32533963647488562</v>
      </c>
      <c r="J44" s="25">
        <v>0.32787956857630141</v>
      </c>
      <c r="K44" s="25">
        <v>0.34535064788777009</v>
      </c>
      <c r="L44" s="25">
        <v>0.36873070226386978</v>
      </c>
      <c r="M44" s="25">
        <v>0.40627781487028913</v>
      </c>
      <c r="N44" s="25">
        <v>0.46080615389105201</v>
      </c>
      <c r="O44" s="25">
        <v>0.46563352518984663</v>
      </c>
      <c r="P44" s="25">
        <v>0.46495207099403957</v>
      </c>
      <c r="Q44" s="25">
        <v>0.46016411576903044</v>
      </c>
      <c r="R44" s="25">
        <v>0.47371653454729062</v>
      </c>
      <c r="S44" s="25">
        <v>0.50350301602003544</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34.392282838188635</v>
      </c>
      <c r="D47" s="30">
        <v>36.306854240502204</v>
      </c>
      <c r="E47" s="30">
        <v>38.98633359236424</v>
      </c>
      <c r="F47" s="30">
        <v>47.4100981651534</v>
      </c>
      <c r="G47" s="30">
        <v>51.066277041503909</v>
      </c>
      <c r="H47" s="30">
        <v>57.929069403646764</v>
      </c>
      <c r="I47" s="30">
        <v>68.689137633326482</v>
      </c>
      <c r="J47" s="30">
        <v>83.879491086069478</v>
      </c>
      <c r="K47" s="30">
        <v>102.88087926989755</v>
      </c>
      <c r="L47" s="30">
        <v>124.69120445609008</v>
      </c>
      <c r="M47" s="30">
        <v>132.16567762342694</v>
      </c>
      <c r="N47" s="30">
        <v>151.68774909213141</v>
      </c>
      <c r="O47" s="30">
        <v>171.59714810489831</v>
      </c>
      <c r="P47" s="30">
        <v>190.94174610207276</v>
      </c>
      <c r="Q47" s="30">
        <v>197.59809256714908</v>
      </c>
      <c r="R47" s="30">
        <v>203.32550847539275</v>
      </c>
      <c r="S47" s="30">
        <v>217.26894929148304</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799.84713862615843</v>
      </c>
      <c r="D48" s="30">
        <v>811.10275150472921</v>
      </c>
      <c r="E48" s="30">
        <v>837.82960733734603</v>
      </c>
      <c r="F48" s="30">
        <v>817.64712907232251</v>
      </c>
      <c r="G48" s="30">
        <v>862.34355593770897</v>
      </c>
      <c r="H48" s="30">
        <v>876.27304862902452</v>
      </c>
      <c r="I48" s="30">
        <v>880.85411292634001</v>
      </c>
      <c r="J48" s="30">
        <v>872.16012228909892</v>
      </c>
      <c r="K48" s="30">
        <v>937.32205980701247</v>
      </c>
      <c r="L48" s="30">
        <v>951.79612114263875</v>
      </c>
      <c r="M48" s="30">
        <v>1007.8532530811121</v>
      </c>
      <c r="N48" s="30">
        <v>1086.1421610776727</v>
      </c>
      <c r="O48" s="30">
        <v>1133.218687302952</v>
      </c>
      <c r="P48" s="30">
        <v>1185.5794401452185</v>
      </c>
      <c r="Q48" s="30">
        <v>1204.4948989715904</v>
      </c>
      <c r="R48" s="30">
        <v>1194.1714902752983</v>
      </c>
      <c r="S48" s="30">
        <v>1196.5238741067583</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2.1354084264832327</v>
      </c>
      <c r="D49" s="30">
        <v>4.6955116079105759</v>
      </c>
      <c r="E49" s="30">
        <v>20.54176268271711</v>
      </c>
      <c r="F49" s="30">
        <v>54.137102321582113</v>
      </c>
      <c r="G49" s="30">
        <v>62.63539122957868</v>
      </c>
      <c r="H49" s="30">
        <v>52.709234737747209</v>
      </c>
      <c r="I49" s="30">
        <v>46.002863284608765</v>
      </c>
      <c r="J49" s="30">
        <v>46.336474634565789</v>
      </c>
      <c r="K49" s="30">
        <v>61.994247635425623</v>
      </c>
      <c r="L49" s="30">
        <v>60.185090283748927</v>
      </c>
      <c r="M49" s="30">
        <v>61.072923473774729</v>
      </c>
      <c r="N49" s="30">
        <v>69.086818572656924</v>
      </c>
      <c r="O49" s="30">
        <v>58.305546001719691</v>
      </c>
      <c r="P49" s="30">
        <v>73.694234737747195</v>
      </c>
      <c r="Q49" s="30">
        <v>79.870134135855551</v>
      </c>
      <c r="R49" s="30">
        <v>77.172441960447117</v>
      </c>
      <c r="S49" s="30">
        <v>105.0038460877042</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836.37482989083026</v>
      </c>
      <c r="D50" s="30">
        <v>852.10511735314196</v>
      </c>
      <c r="E50" s="30">
        <v>897.35770361242737</v>
      </c>
      <c r="F50" s="30">
        <v>919.19432955905802</v>
      </c>
      <c r="G50" s="30">
        <v>976.04522420879152</v>
      </c>
      <c r="H50" s="30">
        <v>986.91135277041849</v>
      </c>
      <c r="I50" s="30">
        <v>995.54611384427528</v>
      </c>
      <c r="J50" s="30">
        <v>1002.3760880097342</v>
      </c>
      <c r="K50" s="30">
        <v>1102.1971867123357</v>
      </c>
      <c r="L50" s="30">
        <v>1136.6724158824777</v>
      </c>
      <c r="M50" s="30">
        <v>1201.091854178314</v>
      </c>
      <c r="N50" s="30">
        <v>1306.9167287424609</v>
      </c>
      <c r="O50" s="30">
        <v>1363.1213814095699</v>
      </c>
      <c r="P50" s="30">
        <v>1450.2154209850385</v>
      </c>
      <c r="Q50" s="30">
        <v>1481.9631256745949</v>
      </c>
      <c r="R50" s="30">
        <v>1474.6694407111381</v>
      </c>
      <c r="S50" s="30">
        <v>1518.7966694859456</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836.37482989083026</v>
      </c>
      <c r="D51" s="30">
        <v>852.10511735314196</v>
      </c>
      <c r="E51" s="30">
        <v>897.35770361242737</v>
      </c>
      <c r="F51" s="30">
        <v>919.19432955905802</v>
      </c>
      <c r="G51" s="30">
        <v>976.04522420879152</v>
      </c>
      <c r="H51" s="30">
        <v>986.91135277041849</v>
      </c>
      <c r="I51" s="30">
        <v>995.54611384427528</v>
      </c>
      <c r="J51" s="30">
        <v>1002.3760880097342</v>
      </c>
      <c r="K51" s="30">
        <v>1102.1971867123357</v>
      </c>
      <c r="L51" s="30">
        <v>1136.6724158824777</v>
      </c>
      <c r="M51" s="30">
        <v>1201.091854178314</v>
      </c>
      <c r="N51" s="30">
        <v>1306.9167287424609</v>
      </c>
      <c r="O51" s="30">
        <v>1363.1213814095699</v>
      </c>
      <c r="P51" s="30">
        <v>1450.2154209850385</v>
      </c>
      <c r="Q51" s="30">
        <v>1481.9631256745949</v>
      </c>
      <c r="R51" s="30">
        <v>1474.6694407111381</v>
      </c>
      <c r="S51" s="30">
        <v>1518.7966694859456</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47.3</v>
      </c>
      <c r="R56" s="20">
        <v>0</v>
      </c>
      <c r="S56" s="20">
        <v>34.6</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836.37482989083026</v>
      </c>
      <c r="D58" s="22">
        <v>852.10511735314196</v>
      </c>
      <c r="E58" s="22">
        <v>897.35770361242737</v>
      </c>
      <c r="F58" s="22">
        <v>919.19432955905802</v>
      </c>
      <c r="G58" s="22">
        <v>976.04522420879152</v>
      </c>
      <c r="H58" s="22">
        <v>986.91135277041849</v>
      </c>
      <c r="I58" s="22">
        <v>995.54611384427528</v>
      </c>
      <c r="J58" s="22">
        <v>1002.3760880097342</v>
      </c>
      <c r="K58" s="22">
        <v>1102.1971867123357</v>
      </c>
      <c r="L58" s="22">
        <v>1136.6724158824777</v>
      </c>
      <c r="M58" s="22">
        <v>1201.091854178314</v>
      </c>
      <c r="N58" s="22">
        <v>1306.9167287424609</v>
      </c>
      <c r="O58" s="22">
        <v>1363.1213814095699</v>
      </c>
      <c r="P58" s="22">
        <v>1450.2154209850385</v>
      </c>
      <c r="Q58" s="22">
        <v>1434.663125674595</v>
      </c>
      <c r="R58" s="22">
        <v>1474.6694407111381</v>
      </c>
      <c r="S58" s="22">
        <v>1484.1966694859457</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4856.6297372695135</v>
      </c>
      <c r="D61" s="20">
        <v>5081.7689099073277</v>
      </c>
      <c r="E61" s="20">
        <v>5313.7574615458107</v>
      </c>
      <c r="F61" s="20">
        <v>5577.073640966848</v>
      </c>
      <c r="G61" s="20">
        <v>5475.8722948313753</v>
      </c>
      <c r="H61" s="20">
        <v>4984.9116680997422</v>
      </c>
      <c r="I61" s="20">
        <v>5069.1066618897485</v>
      </c>
      <c r="J61" s="20">
        <v>5026.1731479889177</v>
      </c>
      <c r="K61" s="20">
        <v>5141.5999847138637</v>
      </c>
      <c r="L61" s="20">
        <v>5009.6967039266265</v>
      </c>
      <c r="M61" s="20">
        <v>5091.0593436514764</v>
      </c>
      <c r="N61" s="20">
        <v>5075.7238158020446</v>
      </c>
      <c r="O61" s="20">
        <v>5322.1021553453711</v>
      </c>
      <c r="P61" s="20">
        <v>5569.6265501098696</v>
      </c>
      <c r="Q61" s="20">
        <v>5791.3810642973149</v>
      </c>
      <c r="R61" s="20">
        <v>5769.4656611254413</v>
      </c>
      <c r="S61" s="20">
        <v>5520.9548581255367</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4856.6297372695135</v>
      </c>
      <c r="D64" s="20">
        <v>5081.7689099073277</v>
      </c>
      <c r="E64" s="20">
        <v>5313.7574615458107</v>
      </c>
      <c r="F64" s="20">
        <v>5577.073640966848</v>
      </c>
      <c r="G64" s="20">
        <v>5475.8722948313753</v>
      </c>
      <c r="H64" s="20">
        <v>4984.9116680997422</v>
      </c>
      <c r="I64" s="20">
        <v>5069.1066618897485</v>
      </c>
      <c r="J64" s="20">
        <v>5026.1731479889177</v>
      </c>
      <c r="K64" s="20">
        <v>5141.5999847138637</v>
      </c>
      <c r="L64" s="20">
        <v>5009.6967039266265</v>
      </c>
      <c r="M64" s="20">
        <v>5091.0593436514764</v>
      </c>
      <c r="N64" s="20">
        <v>5075.7238158020446</v>
      </c>
      <c r="O64" s="20">
        <v>5322.1021553453711</v>
      </c>
      <c r="P64" s="20">
        <v>5569.6265501098696</v>
      </c>
      <c r="Q64" s="20">
        <v>5809.6220223116106</v>
      </c>
      <c r="R64" s="20">
        <v>5788.8067319873453</v>
      </c>
      <c r="S64" s="20">
        <v>5543.6992347640617</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4856.6297372695135</v>
      </c>
      <c r="D65" s="20">
        <v>5081.7689099073277</v>
      </c>
      <c r="E65" s="20">
        <v>5313.7574615458107</v>
      </c>
      <c r="F65" s="20">
        <v>5577.073640966848</v>
      </c>
      <c r="G65" s="20">
        <v>5475.8722948313753</v>
      </c>
      <c r="H65" s="20">
        <v>4984.9116680997422</v>
      </c>
      <c r="I65" s="20">
        <v>5069.1066618897485</v>
      </c>
      <c r="J65" s="20">
        <v>5026.1731479889177</v>
      </c>
      <c r="K65" s="20">
        <v>5141.5999847138637</v>
      </c>
      <c r="L65" s="20">
        <v>5009.6967039266265</v>
      </c>
      <c r="M65" s="20">
        <v>5091.0593436514764</v>
      </c>
      <c r="N65" s="20">
        <v>5075.7238158020446</v>
      </c>
      <c r="O65" s="20">
        <v>5322.1021553453711</v>
      </c>
      <c r="P65" s="20">
        <v>5569.6265501098696</v>
      </c>
      <c r="Q65" s="20">
        <v>5809.6220223116106</v>
      </c>
      <c r="R65" s="20">
        <v>5788.8067319873453</v>
      </c>
      <c r="S65" s="20">
        <v>5543.6992347640617</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0.17221301090188842</v>
      </c>
      <c r="D67" s="25">
        <v>0.1676788402738843</v>
      </c>
      <c r="E67" s="25">
        <v>0.1688744189222704</v>
      </c>
      <c r="F67" s="25">
        <v>0.16481660252915459</v>
      </c>
      <c r="G67" s="25">
        <v>0.17824470178569934</v>
      </c>
      <c r="H67" s="25">
        <v>0.19797970726061651</v>
      </c>
      <c r="I67" s="25">
        <v>0.19639478516578274</v>
      </c>
      <c r="J67" s="25">
        <v>0.19943126877966927</v>
      </c>
      <c r="K67" s="25">
        <v>0.21436852146981525</v>
      </c>
      <c r="L67" s="25">
        <v>0.22689445750109941</v>
      </c>
      <c r="M67" s="25">
        <v>0.23592179409106065</v>
      </c>
      <c r="N67" s="25">
        <v>0.25748381436233592</v>
      </c>
      <c r="O67" s="25">
        <v>0.25612461798398378</v>
      </c>
      <c r="P67" s="25">
        <v>0.26037929256790665</v>
      </c>
      <c r="Q67" s="25">
        <v>0.24694603541587237</v>
      </c>
      <c r="R67" s="25">
        <v>0.25474497750331215</v>
      </c>
      <c r="S67" s="25">
        <v>0.26772676630410897</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62"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61">
        <v>0.15</v>
      </c>
      <c r="J71" s="172">
        <v>0.16600000000000001</v>
      </c>
      <c r="K71" s="172"/>
      <c r="L71" s="172">
        <v>0.17399999999999999</v>
      </c>
      <c r="M71" s="172"/>
      <c r="N71" s="172">
        <v>0.186</v>
      </c>
      <c r="O71" s="172"/>
      <c r="P71" s="172">
        <v>0.20200000000000001</v>
      </c>
      <c r="Q71" s="172"/>
      <c r="R71" s="44"/>
      <c r="S71" s="45">
        <v>0.23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AFAC"/>
    <pageSetUpPr fitToPage="1"/>
  </sheetPr>
  <dimension ref="A1:BG180"/>
  <sheetViews>
    <sheetView topLeftCell="I22" zoomScale="115" zoomScaleNormal="115" workbookViewId="0">
      <selection activeCell="S21" sqref="S21"/>
    </sheetView>
  </sheetViews>
  <sheetFormatPr defaultColWidth="9.1796875" defaultRowHeight="12" customHeight="1" x14ac:dyDescent="0.25"/>
  <cols>
    <col min="1" max="1" width="4.54296875" style="84" customWidth="1"/>
    <col min="2" max="2" width="23" style="84" customWidth="1"/>
    <col min="3" max="3" width="6.1796875" style="84" customWidth="1"/>
    <col min="4" max="16" width="6.453125" style="84" customWidth="1"/>
    <col min="17" max="19" width="7" style="84" customWidth="1"/>
    <col min="20" max="23" width="9.26953125" style="84" customWidth="1"/>
    <col min="24" max="24" width="6.453125" style="84" customWidth="1"/>
    <col min="25" max="29" width="9.26953125" style="84" customWidth="1"/>
    <col min="30" max="30" width="4.54296875" style="84" bestFit="1" customWidth="1"/>
    <col min="31" max="31" width="9.1796875" style="84"/>
    <col min="32" max="32" width="14.81640625" style="84" customWidth="1"/>
    <col min="33" max="60" width="9.1796875" style="84" customWidth="1"/>
    <col min="61" max="16384" width="9.1796875" style="84"/>
  </cols>
  <sheetData>
    <row r="1" spans="1:59" s="58" customFormat="1" ht="24" customHeight="1" x14ac:dyDescent="0.45">
      <c r="A1" s="57" t="s">
        <v>182</v>
      </c>
      <c r="C1" s="59"/>
      <c r="D1" s="59"/>
      <c r="E1" s="59"/>
      <c r="F1" s="60"/>
      <c r="G1" s="60"/>
      <c r="H1" s="60"/>
      <c r="I1" s="60"/>
      <c r="J1" s="60"/>
      <c r="K1" s="60"/>
      <c r="L1" s="60"/>
      <c r="M1" s="60"/>
      <c r="N1" s="60"/>
      <c r="O1" s="60"/>
      <c r="P1" s="60"/>
      <c r="Q1" s="60"/>
      <c r="R1" s="60"/>
      <c r="S1" s="60"/>
      <c r="T1" s="60"/>
      <c r="U1" s="60"/>
      <c r="V1" s="60"/>
      <c r="W1" s="60"/>
      <c r="Y1" s="61"/>
      <c r="Z1" s="62"/>
      <c r="AA1" s="63"/>
      <c r="AB1" s="63"/>
    </row>
    <row r="2" spans="1:59" s="58" customFormat="1" ht="24" customHeight="1" x14ac:dyDescent="0.35">
      <c r="A2" s="64"/>
      <c r="B2" s="64"/>
      <c r="C2" s="65">
        <v>2004</v>
      </c>
      <c r="D2" s="65">
        <v>2005</v>
      </c>
      <c r="E2" s="65">
        <v>2006</v>
      </c>
      <c r="F2" s="65">
        <v>2007</v>
      </c>
      <c r="G2" s="65">
        <v>2008</v>
      </c>
      <c r="H2" s="65">
        <v>2009</v>
      </c>
      <c r="I2" s="65">
        <v>2010</v>
      </c>
      <c r="J2" s="65">
        <v>2011</v>
      </c>
      <c r="K2" s="65">
        <v>2012</v>
      </c>
      <c r="L2" s="65">
        <v>2013</v>
      </c>
      <c r="M2" s="65">
        <v>2014</v>
      </c>
      <c r="N2" s="65">
        <v>2015</v>
      </c>
      <c r="O2" s="65">
        <v>2016</v>
      </c>
      <c r="P2" s="65">
        <v>2017</v>
      </c>
      <c r="Q2" s="65">
        <v>2018</v>
      </c>
      <c r="R2" s="65">
        <v>2019</v>
      </c>
      <c r="S2" s="121" t="s">
        <v>185</v>
      </c>
      <c r="T2" s="65" t="s">
        <v>110</v>
      </c>
      <c r="U2" s="65" t="s">
        <v>111</v>
      </c>
      <c r="V2" s="65" t="s">
        <v>112</v>
      </c>
      <c r="W2" s="65" t="s">
        <v>152</v>
      </c>
      <c r="X2" s="65" t="s">
        <v>155</v>
      </c>
      <c r="Y2" s="65" t="s">
        <v>113</v>
      </c>
      <c r="Z2" s="65" t="s">
        <v>114</v>
      </c>
      <c r="AA2" s="65" t="s">
        <v>154</v>
      </c>
      <c r="AB2" s="65" t="s">
        <v>153</v>
      </c>
      <c r="AC2" s="65" t="s">
        <v>115</v>
      </c>
      <c r="AD2" s="65"/>
      <c r="AF2" s="64"/>
      <c r="AG2" s="65">
        <v>2004</v>
      </c>
      <c r="AH2" s="65">
        <v>2005</v>
      </c>
      <c r="AI2" s="65">
        <v>2006</v>
      </c>
      <c r="AJ2" s="65">
        <v>2007</v>
      </c>
      <c r="AK2" s="65">
        <v>2008</v>
      </c>
      <c r="AL2" s="65">
        <v>2009</v>
      </c>
      <c r="AM2" s="65">
        <v>2010</v>
      </c>
      <c r="AN2" s="65">
        <v>2011</v>
      </c>
      <c r="AO2" s="65">
        <v>2012</v>
      </c>
      <c r="AP2" s="65">
        <v>2013</v>
      </c>
      <c r="AQ2" s="65">
        <v>2014</v>
      </c>
      <c r="AR2" s="65">
        <v>2015</v>
      </c>
      <c r="AS2" s="65">
        <v>2016</v>
      </c>
      <c r="AT2" s="65">
        <v>2017</v>
      </c>
      <c r="AU2" s="65">
        <v>2018</v>
      </c>
      <c r="AV2" s="65">
        <v>2019</v>
      </c>
      <c r="AW2" s="65">
        <v>2020</v>
      </c>
      <c r="AX2" s="65" t="s">
        <v>110</v>
      </c>
      <c r="AY2" s="65" t="s">
        <v>111</v>
      </c>
      <c r="AZ2" s="65" t="s">
        <v>112</v>
      </c>
      <c r="BA2" s="65" t="s">
        <v>152</v>
      </c>
      <c r="BB2" s="65" t="s">
        <v>155</v>
      </c>
      <c r="BC2" s="65" t="s">
        <v>113</v>
      </c>
      <c r="BD2" s="65" t="s">
        <v>114</v>
      </c>
      <c r="BE2" s="65" t="s">
        <v>154</v>
      </c>
      <c r="BF2" s="65" t="s">
        <v>153</v>
      </c>
      <c r="BG2" s="65" t="s">
        <v>115</v>
      </c>
    </row>
    <row r="3" spans="1:59" s="58" customFormat="1" ht="12" customHeight="1" x14ac:dyDescent="0.35">
      <c r="A3" s="66" t="s">
        <v>163</v>
      </c>
      <c r="B3" s="67" t="s">
        <v>160</v>
      </c>
      <c r="C3" s="68">
        <f ca="1">INDIRECT($A3 &amp; "!C67",TRUE)</f>
        <v>9.6049888138257072E-2</v>
      </c>
      <c r="D3" s="68">
        <f t="shared" ref="D3:D40" ca="1" si="0">INDIRECT($A3 &amp; "!D67",TRUE)</f>
        <v>0.10181582296745824</v>
      </c>
      <c r="E3" s="68">
        <f t="shared" ref="E3:E40" ca="1" si="1">INDIRECT($A3 &amp; "!E67",TRUE)</f>
        <v>0.10778381325086295</v>
      </c>
      <c r="F3" s="68">
        <f t="shared" ref="F3:F40" ca="1" si="2">INDIRECT($A3 &amp; "!F67",TRUE)</f>
        <v>0.11748671233512005</v>
      </c>
      <c r="G3" s="68">
        <f t="shared" ref="G3:G40" ca="1" si="3">INDIRECT($A3 &amp; "!G67",TRUE)</f>
        <v>0.12551782631986813</v>
      </c>
      <c r="H3" s="68">
        <f t="shared" ref="H3:H40" ca="1" si="4">INDIRECT($A3 &amp; "!H67",TRUE)</f>
        <v>0.13850348292822123</v>
      </c>
      <c r="I3" s="68">
        <f t="shared" ref="I3:I40" ca="1" si="5">INDIRECT($A3 &amp; "!I67",TRUE)</f>
        <v>0.14405324409663137</v>
      </c>
      <c r="J3" s="68">
        <f t="shared" ref="J3:J40" ca="1" si="6">INDIRECT($A3 &amp; "!J67",TRUE)</f>
        <v>0.14546641133968161</v>
      </c>
      <c r="K3" s="68">
        <f t="shared" ref="K3:K40" ca="1" si="7">INDIRECT($A3 &amp; "!K67",TRUE)</f>
        <v>0.16002161842009968</v>
      </c>
      <c r="L3" s="68">
        <f t="shared" ref="L3:L40" ca="1" si="8">INDIRECT($A3 &amp; "!L67",TRUE)</f>
        <v>0.16659758447775658</v>
      </c>
      <c r="M3" s="68">
        <f t="shared" ref="M3:M40" ca="1" si="9">INDIRECT($A3 &amp; "!M67",TRUE)</f>
        <v>0.1741674289940032</v>
      </c>
      <c r="N3" s="68">
        <f t="shared" ref="N3:N40" ca="1" si="10">INDIRECT($A3 &amp; "!N67",TRUE)</f>
        <v>0.17820843584427123</v>
      </c>
      <c r="O3" s="68">
        <f t="shared" ref="O3:O40" ca="1" si="11">INDIRECT($A3 &amp; "!O67",TRUE)</f>
        <v>0.17979540516952625</v>
      </c>
      <c r="P3" s="68">
        <f t="shared" ref="P3:P40" ca="1" si="12">INDIRECT($A3 &amp; "!P67",TRUE)</f>
        <v>0.18412230005722005</v>
      </c>
      <c r="Q3" s="68">
        <f t="shared" ref="Q3:Q40" ca="1" si="13">INDIRECT($A3 &amp; "!Q67",TRUE)</f>
        <v>0.19096066582985277</v>
      </c>
      <c r="R3" s="68">
        <f t="shared" ref="R3:R40" ca="1" si="14">INDIRECT($A3 &amp; "!R67",TRUE)</f>
        <v>0.19884910211064299</v>
      </c>
      <c r="S3" s="68">
        <f t="shared" ref="S3:S40" ca="1" si="15">INDIRECT($A3 &amp; "!S67",TRUE)</f>
        <v>0.22089138634270097</v>
      </c>
      <c r="T3" s="68">
        <f t="shared" ref="T3" ca="1" si="16">AVERAGE(J3:K3)</f>
        <v>0.15274401487989064</v>
      </c>
      <c r="U3" s="68">
        <f t="shared" ref="U3" ca="1" si="17">AVERAGE(L3:M3)</f>
        <v>0.1703825067358799</v>
      </c>
      <c r="V3" s="68">
        <f t="shared" ref="V3" ca="1" si="18">AVERAGE(N3:O3)</f>
        <v>0.17900192050689873</v>
      </c>
      <c r="W3" s="68">
        <f ca="1">AVERAGE(P3:Q3)</f>
        <v>0.1875414829435364</v>
      </c>
      <c r="X3" s="68" t="s">
        <v>85</v>
      </c>
      <c r="Y3" s="68" t="s">
        <v>85</v>
      </c>
      <c r="Z3" s="68" t="s">
        <v>85</v>
      </c>
      <c r="AA3" s="68" t="s">
        <v>85</v>
      </c>
      <c r="AB3" s="68" t="s">
        <v>85</v>
      </c>
      <c r="AC3" s="68">
        <v>0.2</v>
      </c>
      <c r="AD3" s="68" t="s">
        <v>159</v>
      </c>
      <c r="AF3" s="67" t="s">
        <v>159</v>
      </c>
      <c r="AG3" s="101">
        <f t="shared" ref="AG3:AP4" ca="1" si="19">IFERROR(C3*100,":")</f>
        <v>9.6049888138257078</v>
      </c>
      <c r="AH3" s="101">
        <f t="shared" ca="1" si="19"/>
        <v>10.181582296745823</v>
      </c>
      <c r="AI3" s="101">
        <f t="shared" ca="1" si="19"/>
        <v>10.778381325086295</v>
      </c>
      <c r="AJ3" s="101">
        <f t="shared" ca="1" si="19"/>
        <v>11.748671233512004</v>
      </c>
      <c r="AK3" s="101">
        <f t="shared" ca="1" si="19"/>
        <v>12.551782631986812</v>
      </c>
      <c r="AL3" s="101">
        <f t="shared" ca="1" si="19"/>
        <v>13.850348292822122</v>
      </c>
      <c r="AM3" s="101">
        <f t="shared" ca="1" si="19"/>
        <v>14.405324409663137</v>
      </c>
      <c r="AN3" s="101">
        <f t="shared" ca="1" si="19"/>
        <v>14.54664113396816</v>
      </c>
      <c r="AO3" s="101">
        <f t="shared" ca="1" si="19"/>
        <v>16.002161842009968</v>
      </c>
      <c r="AP3" s="101">
        <f t="shared" ca="1" si="19"/>
        <v>16.659758447775658</v>
      </c>
      <c r="AQ3" s="101">
        <f t="shared" ref="AQ3:AW4" ca="1" si="20">IFERROR(M3*100,":")</f>
        <v>17.416742899400319</v>
      </c>
      <c r="AR3" s="101">
        <f t="shared" ca="1" si="20"/>
        <v>17.820843584427124</v>
      </c>
      <c r="AS3" s="101">
        <f t="shared" ca="1" si="20"/>
        <v>17.979540516952625</v>
      </c>
      <c r="AT3" s="101">
        <f t="shared" ca="1" si="20"/>
        <v>18.412230005722005</v>
      </c>
      <c r="AU3" s="101">
        <f t="shared" ca="1" si="20"/>
        <v>19.096066582985276</v>
      </c>
      <c r="AV3" s="101">
        <f t="shared" ca="1" si="20"/>
        <v>19.884910211064298</v>
      </c>
      <c r="AW3" s="101">
        <f t="shared" ca="1" si="20"/>
        <v>22.089138634270096</v>
      </c>
      <c r="AX3" s="101">
        <f t="shared" ref="AX3:BG4" ca="1" si="21">IFERROR(T3*100,":")</f>
        <v>15.274401487989063</v>
      </c>
      <c r="AY3" s="101">
        <f t="shared" ca="1" si="21"/>
        <v>17.038250673587989</v>
      </c>
      <c r="AZ3" s="101">
        <f t="shared" ca="1" si="21"/>
        <v>17.900192050689874</v>
      </c>
      <c r="BA3" s="101">
        <f t="shared" ca="1" si="21"/>
        <v>18.754148294353641</v>
      </c>
      <c r="BB3" s="101" t="str">
        <f t="shared" si="21"/>
        <v>:</v>
      </c>
      <c r="BC3" s="101" t="str">
        <f t="shared" si="21"/>
        <v>:</v>
      </c>
      <c r="BD3" s="101" t="str">
        <f t="shared" si="21"/>
        <v>:</v>
      </c>
      <c r="BE3" s="101" t="str">
        <f t="shared" si="21"/>
        <v>:</v>
      </c>
      <c r="BF3" s="101" t="str">
        <f t="shared" si="21"/>
        <v>:</v>
      </c>
      <c r="BG3" s="101">
        <f t="shared" si="21"/>
        <v>20</v>
      </c>
    </row>
    <row r="4" spans="1:59" s="58" customFormat="1" ht="12" customHeight="1" x14ac:dyDescent="0.35">
      <c r="A4" s="69" t="s">
        <v>116</v>
      </c>
      <c r="B4" s="70" t="s">
        <v>94</v>
      </c>
      <c r="C4" s="71">
        <f t="shared" ref="C4:C40" ca="1" si="22">INDIRECT($A4 &amp; "!C67",TRUE)</f>
        <v>1.9164416575049716E-2</v>
      </c>
      <c r="D4" s="71">
        <f t="shared" ca="1" si="0"/>
        <v>2.3247832248573495E-2</v>
      </c>
      <c r="E4" s="71">
        <f t="shared" ca="1" si="1"/>
        <v>2.6579428292287603E-2</v>
      </c>
      <c r="F4" s="71">
        <f t="shared" ca="1" si="2"/>
        <v>3.1401688886608298E-2</v>
      </c>
      <c r="G4" s="71">
        <f t="shared" ca="1" si="3"/>
        <v>3.6109928390066992E-2</v>
      </c>
      <c r="H4" s="71">
        <f t="shared" ca="1" si="4"/>
        <v>4.7464877816159795E-2</v>
      </c>
      <c r="I4" s="71">
        <f t="shared" ca="1" si="5"/>
        <v>6.0042146132285049E-2</v>
      </c>
      <c r="J4" s="71">
        <f t="shared" ca="1" si="6"/>
        <v>6.3021458633289187E-2</v>
      </c>
      <c r="K4" s="71">
        <f t="shared" ca="1" si="7"/>
        <v>7.0859297395969356E-2</v>
      </c>
      <c r="L4" s="71">
        <f t="shared" ca="1" si="8"/>
        <v>7.6713975829031528E-2</v>
      </c>
      <c r="M4" s="71">
        <f t="shared" ca="1" si="9"/>
        <v>8.0379767595143231E-2</v>
      </c>
      <c r="N4" s="71">
        <f t="shared" ca="1" si="10"/>
        <v>8.0600391100055804E-2</v>
      </c>
      <c r="O4" s="71">
        <f t="shared" ca="1" si="11"/>
        <v>8.7437478279077566E-2</v>
      </c>
      <c r="P4" s="71">
        <f t="shared" ca="1" si="12"/>
        <v>9.1358544271920819E-2</v>
      </c>
      <c r="Q4" s="71">
        <f t="shared" ca="1" si="13"/>
        <v>9.4718540049773092E-2</v>
      </c>
      <c r="R4" s="71">
        <f t="shared" ca="1" si="14"/>
        <v>9.9289418880283239E-2</v>
      </c>
      <c r="S4" s="71">
        <f t="shared" ca="1" si="15"/>
        <v>0.13000247721672223</v>
      </c>
      <c r="T4" s="71">
        <f t="shared" ref="T4:T40" ca="1" si="23">AVERAGE(J4:K4)</f>
        <v>6.6940378014629265E-2</v>
      </c>
      <c r="U4" s="71">
        <f t="shared" ref="U4:U40" ca="1" si="24">AVERAGE(L4:M4)</f>
        <v>7.8546871712087379E-2</v>
      </c>
      <c r="V4" s="71">
        <f t="shared" ref="V4:V40" ca="1" si="25">AVERAGE(N4:O4)</f>
        <v>8.4018934689566685E-2</v>
      </c>
      <c r="W4" s="71">
        <f ca="1">AVERAGE(P4:Q4)</f>
        <v>9.3038542160846949E-2</v>
      </c>
      <c r="X4" s="71">
        <f t="shared" ref="X4:X40" ca="1" si="26">INDIRECT($A4 &amp; "!D71",TRUE)</f>
        <v>2.1999999999999999E-2</v>
      </c>
      <c r="Y4" s="71">
        <f t="shared" ref="Y4:Y40" ca="1" si="27">INDIRECT($A4 &amp; "!J71",TRUE)</f>
        <v>4.36E-2</v>
      </c>
      <c r="Z4" s="71">
        <f t="shared" ref="Z4:Z40" ca="1" si="28">INDIRECT($A4 &amp; "!L71",TRUE)</f>
        <v>5.4400000000000004E-2</v>
      </c>
      <c r="AA4" s="71">
        <f t="shared" ref="AA4:AA40" ca="1" si="29">INDIRECT($A4 &amp; "!N71",TRUE)</f>
        <v>7.0599999999999996E-2</v>
      </c>
      <c r="AB4" s="71">
        <f t="shared" ref="AB4:AB40" ca="1" si="30">INDIRECT($A4 &amp; "!P71",TRUE)</f>
        <v>9.2200000000000004E-2</v>
      </c>
      <c r="AC4" s="71">
        <f t="shared" ref="AC4:AC40" ca="1" si="31">INDIRECT($A4 &amp; "!S71",TRUE)</f>
        <v>0.13</v>
      </c>
      <c r="AD4" s="71" t="str">
        <f t="shared" ref="AD4:AD40" si="32">A4</f>
        <v>BE</v>
      </c>
      <c r="AF4" s="70" t="str">
        <f>B4</f>
        <v>Belgium</v>
      </c>
      <c r="AG4" s="102">
        <f t="shared" ca="1" si="19"/>
        <v>1.9164416575049716</v>
      </c>
      <c r="AH4" s="102">
        <f t="shared" ca="1" si="19"/>
        <v>2.3247832248573497</v>
      </c>
      <c r="AI4" s="102">
        <f t="shared" ca="1" si="19"/>
        <v>2.6579428292287601</v>
      </c>
      <c r="AJ4" s="102">
        <f t="shared" ca="1" si="19"/>
        <v>3.1401688886608299</v>
      </c>
      <c r="AK4" s="102">
        <f t="shared" ca="1" si="19"/>
        <v>3.6109928390066992</v>
      </c>
      <c r="AL4" s="102">
        <f t="shared" ca="1" si="19"/>
        <v>4.7464877816159792</v>
      </c>
      <c r="AM4" s="102">
        <f t="shared" ca="1" si="19"/>
        <v>6.0042146132285046</v>
      </c>
      <c r="AN4" s="102">
        <f t="shared" ca="1" si="19"/>
        <v>6.3021458633289189</v>
      </c>
      <c r="AO4" s="102">
        <f t="shared" ca="1" si="19"/>
        <v>7.0859297395969358</v>
      </c>
      <c r="AP4" s="102">
        <f t="shared" ca="1" si="19"/>
        <v>7.6713975829031531</v>
      </c>
      <c r="AQ4" s="102">
        <f t="shared" ca="1" si="20"/>
        <v>8.0379767595143239</v>
      </c>
      <c r="AR4" s="102">
        <f t="shared" ca="1" si="20"/>
        <v>8.0600391100055813</v>
      </c>
      <c r="AS4" s="102">
        <f t="shared" ca="1" si="20"/>
        <v>8.7437478279077574</v>
      </c>
      <c r="AT4" s="102">
        <f t="shared" ca="1" si="20"/>
        <v>9.1358544271920827</v>
      </c>
      <c r="AU4" s="102">
        <f t="shared" ca="1" si="20"/>
        <v>9.4718540049773097</v>
      </c>
      <c r="AV4" s="102">
        <f t="shared" ca="1" si="20"/>
        <v>9.9289418880283247</v>
      </c>
      <c r="AW4" s="102">
        <f t="shared" ca="1" si="20"/>
        <v>13.000247721672222</v>
      </c>
      <c r="AX4" s="102">
        <f t="shared" ca="1" si="21"/>
        <v>6.694037801462926</v>
      </c>
      <c r="AY4" s="102">
        <f t="shared" ca="1" si="21"/>
        <v>7.8546871712087381</v>
      </c>
      <c r="AZ4" s="102">
        <f t="shared" ca="1" si="21"/>
        <v>8.4018934689566684</v>
      </c>
      <c r="BA4" s="102">
        <f t="shared" ca="1" si="21"/>
        <v>9.3038542160846944</v>
      </c>
      <c r="BB4" s="102">
        <f t="shared" ca="1" si="21"/>
        <v>2.1999999999999997</v>
      </c>
      <c r="BC4" s="102">
        <f t="shared" ca="1" si="21"/>
        <v>4.3600000000000003</v>
      </c>
      <c r="BD4" s="102">
        <f t="shared" ca="1" si="21"/>
        <v>5.44</v>
      </c>
      <c r="BE4" s="102">
        <f t="shared" ca="1" si="21"/>
        <v>7.06</v>
      </c>
      <c r="BF4" s="102">
        <f t="shared" ca="1" si="21"/>
        <v>9.2200000000000006</v>
      </c>
      <c r="BG4" s="102">
        <f t="shared" ca="1" si="21"/>
        <v>13</v>
      </c>
    </row>
    <row r="5" spans="1:59" s="58" customFormat="1" ht="12" customHeight="1" x14ac:dyDescent="0.35">
      <c r="A5" s="72" t="s">
        <v>117</v>
      </c>
      <c r="B5" s="73" t="s">
        <v>104</v>
      </c>
      <c r="C5" s="74">
        <f t="shared" ca="1" si="22"/>
        <v>9.2306346290346786E-2</v>
      </c>
      <c r="D5" s="74">
        <f t="shared" ca="1" si="0"/>
        <v>9.1729316202687525E-2</v>
      </c>
      <c r="E5" s="74">
        <f t="shared" ca="1" si="1"/>
        <v>9.415387660249773E-2</v>
      </c>
      <c r="F5" s="74">
        <f t="shared" ca="1" si="2"/>
        <v>9.0976307066843551E-2</v>
      </c>
      <c r="G5" s="74">
        <f t="shared" ca="1" si="3"/>
        <v>0.10344928249422385</v>
      </c>
      <c r="H5" s="74">
        <f t="shared" ca="1" si="4"/>
        <v>0.12005281629031449</v>
      </c>
      <c r="I5" s="74">
        <f t="shared" ca="1" si="5"/>
        <v>0.13927463928095488</v>
      </c>
      <c r="J5" s="74">
        <f t="shared" ca="1" si="6"/>
        <v>0.1415158220639498</v>
      </c>
      <c r="K5" s="74">
        <f t="shared" ca="1" si="7"/>
        <v>0.15836639537957656</v>
      </c>
      <c r="L5" s="74">
        <f t="shared" ca="1" si="8"/>
        <v>0.18897668436570705</v>
      </c>
      <c r="M5" s="74">
        <f t="shared" ca="1" si="9"/>
        <v>0.18049890932726873</v>
      </c>
      <c r="N5" s="74">
        <f t="shared" ca="1" si="10"/>
        <v>0.18261110269476188</v>
      </c>
      <c r="O5" s="74">
        <f t="shared" ca="1" si="11"/>
        <v>0.18760193254984742</v>
      </c>
      <c r="P5" s="74">
        <f t="shared" ca="1" si="12"/>
        <v>0.18694713014652545</v>
      </c>
      <c r="Q5" s="74">
        <f t="shared" ca="1" si="13"/>
        <v>0.20580967142783524</v>
      </c>
      <c r="R5" s="74">
        <f t="shared" ca="1" si="14"/>
        <v>0.21545488764287929</v>
      </c>
      <c r="S5" s="74">
        <f t="shared" ca="1" si="15"/>
        <v>0.23319154481554416</v>
      </c>
      <c r="T5" s="74">
        <f t="shared" ca="1" si="23"/>
        <v>0.14994110872176319</v>
      </c>
      <c r="U5" s="74">
        <f t="shared" ca="1" si="24"/>
        <v>0.18473779684648789</v>
      </c>
      <c r="V5" s="74">
        <f t="shared" ca="1" si="25"/>
        <v>0.18510651762230465</v>
      </c>
      <c r="W5" s="74">
        <f t="shared" ref="W5:W40" ca="1" si="33">AVERAGE(P5:Q5)</f>
        <v>0.19637840078718033</v>
      </c>
      <c r="X5" s="74">
        <f t="shared" ca="1" si="26"/>
        <v>9.4E-2</v>
      </c>
      <c r="Y5" s="74">
        <f t="shared" ca="1" si="27"/>
        <v>0.1072</v>
      </c>
      <c r="Z5" s="74">
        <f t="shared" ca="1" si="28"/>
        <v>0.1138</v>
      </c>
      <c r="AA5" s="74">
        <f t="shared" ca="1" si="29"/>
        <v>0.1237</v>
      </c>
      <c r="AB5" s="74">
        <f t="shared" ca="1" si="30"/>
        <v>0.13689999999999999</v>
      </c>
      <c r="AC5" s="74">
        <f t="shared" ca="1" si="31"/>
        <v>0.16</v>
      </c>
      <c r="AD5" s="74" t="str">
        <f t="shared" si="32"/>
        <v>BG</v>
      </c>
      <c r="AF5" s="70" t="str">
        <f t="shared" ref="AF5:AF40" si="34">B5</f>
        <v>Bulgaria</v>
      </c>
      <c r="AG5" s="102">
        <f t="shared" ref="AG5:AG40" ca="1" si="35">IFERROR(C5*100,":")</f>
        <v>9.2306346290346788</v>
      </c>
      <c r="AH5" s="102">
        <f t="shared" ref="AH5:AH40" ca="1" si="36">IFERROR(D5*100,":")</f>
        <v>9.1729316202687521</v>
      </c>
      <c r="AI5" s="102">
        <f t="shared" ref="AI5:AI40" ca="1" si="37">IFERROR(E5*100,":")</f>
        <v>9.4153876602497721</v>
      </c>
      <c r="AJ5" s="102">
        <f t="shared" ref="AJ5:AJ40" ca="1" si="38">IFERROR(F5*100,":")</f>
        <v>9.0976307066843543</v>
      </c>
      <c r="AK5" s="102">
        <f t="shared" ref="AK5:AK40" ca="1" si="39">IFERROR(G5*100,":")</f>
        <v>10.344928249422384</v>
      </c>
      <c r="AL5" s="102">
        <f t="shared" ref="AL5:AL40" ca="1" si="40">IFERROR(H5*100,":")</f>
        <v>12.005281629031449</v>
      </c>
      <c r="AM5" s="102">
        <f t="shared" ref="AM5:AM40" ca="1" si="41">IFERROR(I5*100,":")</f>
        <v>13.927463928095488</v>
      </c>
      <c r="AN5" s="102">
        <f t="shared" ref="AN5:AN40" ca="1" si="42">IFERROR(J5*100,":")</f>
        <v>14.151582206394981</v>
      </c>
      <c r="AO5" s="102">
        <f t="shared" ref="AO5:AO40" ca="1" si="43">IFERROR(K5*100,":")</f>
        <v>15.836639537957655</v>
      </c>
      <c r="AP5" s="102">
        <f t="shared" ref="AP5:AP40" ca="1" si="44">IFERROR(L5*100,":")</f>
        <v>18.897668436570704</v>
      </c>
      <c r="AQ5" s="102">
        <f t="shared" ref="AQ5:AQ40" ca="1" si="45">IFERROR(M5*100,":")</f>
        <v>18.049890932726871</v>
      </c>
      <c r="AR5" s="102">
        <f t="shared" ref="AR5:AR40" ca="1" si="46">IFERROR(N5*100,":")</f>
        <v>18.261110269476188</v>
      </c>
      <c r="AS5" s="102">
        <f t="shared" ref="AS5:AS40" ca="1" si="47">IFERROR(O5*100,":")</f>
        <v>18.760193254984742</v>
      </c>
      <c r="AT5" s="102">
        <f t="shared" ref="AT5:AT40" ca="1" si="48">IFERROR(P5*100,":")</f>
        <v>18.694713014652546</v>
      </c>
      <c r="AU5" s="102">
        <f t="shared" ref="AU5:AU40" ca="1" si="49">IFERROR(Q5*100,":")</f>
        <v>20.580967142783525</v>
      </c>
      <c r="AV5" s="102">
        <f t="shared" ref="AV5:AW40" ca="1" si="50">IFERROR(R5*100,":")</f>
        <v>21.545488764287928</v>
      </c>
      <c r="AW5" s="102">
        <f t="shared" ca="1" si="50"/>
        <v>23.319154481554417</v>
      </c>
      <c r="AX5" s="102">
        <f t="shared" ref="AX5:AX40" ca="1" si="51">IFERROR(T5*100,":")</f>
        <v>14.99411087217632</v>
      </c>
      <c r="AY5" s="102">
        <f t="shared" ref="AY5:AY40" ca="1" si="52">IFERROR(U5*100,":")</f>
        <v>18.47377968464879</v>
      </c>
      <c r="AZ5" s="102">
        <f t="shared" ref="AZ5:AZ40" ca="1" si="53">IFERROR(V5*100,":")</f>
        <v>18.510651762230466</v>
      </c>
      <c r="BA5" s="102">
        <f t="shared" ref="BA5:BA40" ca="1" si="54">IFERROR(W5*100,":")</f>
        <v>19.637840078718032</v>
      </c>
      <c r="BB5" s="102">
        <f t="shared" ref="BB5:BB40" ca="1" si="55">IFERROR(X5*100,":")</f>
        <v>9.4</v>
      </c>
      <c r="BC5" s="102">
        <f t="shared" ref="BC5:BC40" ca="1" si="56">IFERROR(Y5*100,":")</f>
        <v>10.72</v>
      </c>
      <c r="BD5" s="102">
        <f t="shared" ref="BD5:BD40" ca="1" si="57">IFERROR(Z5*100,":")</f>
        <v>11.379999999999999</v>
      </c>
      <c r="BE5" s="102">
        <f t="shared" ref="BE5:BE40" ca="1" si="58">IFERROR(AA5*100,":")</f>
        <v>12.370000000000001</v>
      </c>
      <c r="BF5" s="102">
        <f t="shared" ref="BF5:BF40" ca="1" si="59">IFERROR(AB5*100,":")</f>
        <v>13.69</v>
      </c>
      <c r="BG5" s="102">
        <f t="shared" ref="BG5:BG40" ca="1" si="60">IFERROR(AC5*100,":")</f>
        <v>16</v>
      </c>
    </row>
    <row r="6" spans="1:59" s="58" customFormat="1" ht="12" customHeight="1" x14ac:dyDescent="0.35">
      <c r="A6" s="72" t="s">
        <v>118</v>
      </c>
      <c r="B6" s="73" t="s">
        <v>91</v>
      </c>
      <c r="C6" s="74">
        <f t="shared" ca="1" si="22"/>
        <v>6.7729625693508821E-2</v>
      </c>
      <c r="D6" s="74">
        <f t="shared" ca="1" si="0"/>
        <v>7.1131681103055053E-2</v>
      </c>
      <c r="E6" s="74">
        <f t="shared" ca="1" si="1"/>
        <v>7.3618065432603325E-2</v>
      </c>
      <c r="F6" s="74">
        <f t="shared" ca="1" si="2"/>
        <v>7.8950760435528455E-2</v>
      </c>
      <c r="G6" s="74">
        <f t="shared" ca="1" si="3"/>
        <v>8.6735080168184389E-2</v>
      </c>
      <c r="H6" s="74">
        <f t="shared" ca="1" si="4"/>
        <v>9.9773804759815926E-2</v>
      </c>
      <c r="I6" s="74">
        <f t="shared" ca="1" si="5"/>
        <v>0.10513249292152579</v>
      </c>
      <c r="J6" s="74">
        <f t="shared" ca="1" si="6"/>
        <v>0.10945206611811702</v>
      </c>
      <c r="K6" s="74">
        <f t="shared" ca="1" si="7"/>
        <v>0.12813679124810165</v>
      </c>
      <c r="L6" s="74">
        <f t="shared" ca="1" si="8"/>
        <v>0.13927438596798367</v>
      </c>
      <c r="M6" s="74">
        <f t="shared" ca="1" si="9"/>
        <v>0.15073917750333712</v>
      </c>
      <c r="N6" s="74">
        <f t="shared" ca="1" si="10"/>
        <v>0.15069623265051482</v>
      </c>
      <c r="O6" s="74">
        <f t="shared" ca="1" si="11"/>
        <v>0.14925639145339684</v>
      </c>
      <c r="P6" s="74">
        <f t="shared" ca="1" si="12"/>
        <v>0.14798981349585943</v>
      </c>
      <c r="Q6" s="74">
        <f t="shared" ca="1" si="13"/>
        <v>0.15139469423941249</v>
      </c>
      <c r="R6" s="74">
        <f t="shared" ca="1" si="14"/>
        <v>0.1623890529703359</v>
      </c>
      <c r="S6" s="74">
        <f t="shared" ca="1" si="15"/>
        <v>0.17303447106270989</v>
      </c>
      <c r="T6" s="74">
        <f t="shared" ca="1" si="23"/>
        <v>0.11879442868310933</v>
      </c>
      <c r="U6" s="74">
        <f t="shared" ca="1" si="24"/>
        <v>0.14500678173566039</v>
      </c>
      <c r="V6" s="74">
        <f t="shared" ca="1" si="25"/>
        <v>0.14997631205195583</v>
      </c>
      <c r="W6" s="74">
        <f t="shared" ca="1" si="33"/>
        <v>0.14969225386763596</v>
      </c>
      <c r="X6" s="74">
        <f t="shared" ca="1" si="26"/>
        <v>6.0999999999999999E-2</v>
      </c>
      <c r="Y6" s="74">
        <f t="shared" ca="1" si="27"/>
        <v>7.4800000000000005E-2</v>
      </c>
      <c r="Z6" s="74">
        <f t="shared" ca="1" si="28"/>
        <v>8.1699999999999995E-2</v>
      </c>
      <c r="AA6" s="74">
        <f t="shared" ca="1" si="29"/>
        <v>9.2050000000000007E-2</v>
      </c>
      <c r="AB6" s="74">
        <f t="shared" ca="1" si="30"/>
        <v>0.10585</v>
      </c>
      <c r="AC6" s="74">
        <f t="shared" ca="1" si="31"/>
        <v>0.13</v>
      </c>
      <c r="AD6" s="74" t="str">
        <f t="shared" si="32"/>
        <v>CZ</v>
      </c>
      <c r="AF6" s="70" t="str">
        <f t="shared" si="34"/>
        <v>Czechia</v>
      </c>
      <c r="AG6" s="102">
        <f t="shared" ca="1" si="35"/>
        <v>6.7729625693508826</v>
      </c>
      <c r="AH6" s="102">
        <f t="shared" ca="1" si="36"/>
        <v>7.1131681103055051</v>
      </c>
      <c r="AI6" s="102">
        <f t="shared" ca="1" si="37"/>
        <v>7.3618065432603323</v>
      </c>
      <c r="AJ6" s="102">
        <f t="shared" ca="1" si="38"/>
        <v>7.8950760435528453</v>
      </c>
      <c r="AK6" s="102">
        <f t="shared" ca="1" si="39"/>
        <v>8.6735080168184382</v>
      </c>
      <c r="AL6" s="102">
        <f t="shared" ca="1" si="40"/>
        <v>9.9773804759815921</v>
      </c>
      <c r="AM6" s="102">
        <f t="shared" ca="1" si="41"/>
        <v>10.51324929215258</v>
      </c>
      <c r="AN6" s="102">
        <f t="shared" ca="1" si="42"/>
        <v>10.945206611811702</v>
      </c>
      <c r="AO6" s="102">
        <f t="shared" ca="1" si="43"/>
        <v>12.813679124810164</v>
      </c>
      <c r="AP6" s="102">
        <f t="shared" ca="1" si="44"/>
        <v>13.927438596798366</v>
      </c>
      <c r="AQ6" s="102">
        <f t="shared" ca="1" si="45"/>
        <v>15.073917750333713</v>
      </c>
      <c r="AR6" s="102">
        <f t="shared" ca="1" si="46"/>
        <v>15.069623265051483</v>
      </c>
      <c r="AS6" s="102">
        <f t="shared" ca="1" si="47"/>
        <v>14.925639145339684</v>
      </c>
      <c r="AT6" s="102">
        <f t="shared" ca="1" si="48"/>
        <v>14.798981349585944</v>
      </c>
      <c r="AU6" s="102">
        <f t="shared" ca="1" si="49"/>
        <v>15.139469423941248</v>
      </c>
      <c r="AV6" s="102">
        <f t="shared" ca="1" si="50"/>
        <v>16.23890529703359</v>
      </c>
      <c r="AW6" s="102">
        <f t="shared" ca="1" si="50"/>
        <v>17.30344710627099</v>
      </c>
      <c r="AX6" s="102">
        <f t="shared" ca="1" si="51"/>
        <v>11.879442868310933</v>
      </c>
      <c r="AY6" s="102">
        <f t="shared" ca="1" si="52"/>
        <v>14.50067817356604</v>
      </c>
      <c r="AZ6" s="102">
        <f t="shared" ca="1" si="53"/>
        <v>14.997631205195583</v>
      </c>
      <c r="BA6" s="102">
        <f t="shared" ca="1" si="54"/>
        <v>14.969225386763597</v>
      </c>
      <c r="BB6" s="102">
        <f t="shared" ca="1" si="55"/>
        <v>6.1</v>
      </c>
      <c r="BC6" s="102">
        <f t="shared" ca="1" si="56"/>
        <v>7.48</v>
      </c>
      <c r="BD6" s="102">
        <f t="shared" ca="1" si="57"/>
        <v>8.17</v>
      </c>
      <c r="BE6" s="102">
        <f t="shared" ca="1" si="58"/>
        <v>9.2050000000000001</v>
      </c>
      <c r="BF6" s="102">
        <f t="shared" ca="1" si="59"/>
        <v>10.585000000000001</v>
      </c>
      <c r="BG6" s="102">
        <f t="shared" ca="1" si="60"/>
        <v>13</v>
      </c>
    </row>
    <row r="7" spans="1:59" s="58" customFormat="1" ht="12" customHeight="1" x14ac:dyDescent="0.35">
      <c r="A7" s="72" t="s">
        <v>119</v>
      </c>
      <c r="B7" s="135" t="s">
        <v>78</v>
      </c>
      <c r="C7" s="74">
        <f t="shared" ca="1" si="22"/>
        <v>0.148390573296343</v>
      </c>
      <c r="D7" s="74">
        <f t="shared" ca="1" si="0"/>
        <v>0.15955052073880854</v>
      </c>
      <c r="E7" s="74">
        <f t="shared" ca="1" si="1"/>
        <v>0.16331896310987515</v>
      </c>
      <c r="F7" s="74">
        <f t="shared" ca="1" si="2"/>
        <v>0.17746679008397961</v>
      </c>
      <c r="G7" s="74">
        <f t="shared" ca="1" si="3"/>
        <v>0.18542835791674839</v>
      </c>
      <c r="H7" s="74">
        <f t="shared" ca="1" si="4"/>
        <v>0.19947758611548355</v>
      </c>
      <c r="I7" s="74">
        <f t="shared" ca="1" si="5"/>
        <v>0.21887705382831379</v>
      </c>
      <c r="J7" s="74">
        <f t="shared" ca="1" si="6"/>
        <v>0.23388697723755739</v>
      </c>
      <c r="K7" s="74">
        <f t="shared" ca="1" si="7"/>
        <v>0.25465142103588384</v>
      </c>
      <c r="L7" s="74">
        <f t="shared" ca="1" si="8"/>
        <v>0.27173444281993464</v>
      </c>
      <c r="M7" s="74">
        <f t="shared" ca="1" si="9"/>
        <v>0.29309916775369943</v>
      </c>
      <c r="N7" s="74">
        <f t="shared" ca="1" si="10"/>
        <v>0.30468884320150258</v>
      </c>
      <c r="O7" s="74">
        <f t="shared" ca="1" si="11"/>
        <v>0.31714784640036736</v>
      </c>
      <c r="P7" s="74">
        <f t="shared" ca="1" si="12"/>
        <v>0.34387381686846014</v>
      </c>
      <c r="Q7" s="74">
        <f t="shared" ca="1" si="13"/>
        <v>0.35159495913613414</v>
      </c>
      <c r="R7" s="74">
        <f t="shared" ca="1" si="14"/>
        <v>0.37019926775969869</v>
      </c>
      <c r="S7" s="74">
        <f t="shared" ca="1" si="15"/>
        <v>0.31648070870474665</v>
      </c>
      <c r="T7" s="74">
        <f t="shared" ca="1" si="23"/>
        <v>0.24426919913672063</v>
      </c>
      <c r="U7" s="74">
        <f t="shared" ca="1" si="24"/>
        <v>0.28241680528681701</v>
      </c>
      <c r="V7" s="74">
        <f t="shared" ca="1" si="25"/>
        <v>0.31091834480093494</v>
      </c>
      <c r="W7" s="74">
        <f t="shared" ca="1" si="33"/>
        <v>0.34773438800229717</v>
      </c>
      <c r="X7" s="74">
        <f t="shared" ca="1" si="26"/>
        <v>0.17</v>
      </c>
      <c r="Y7" s="74">
        <f t="shared" ca="1" si="27"/>
        <v>0.19600000000000001</v>
      </c>
      <c r="Z7" s="74">
        <f t="shared" ca="1" si="28"/>
        <v>0.20900000000000002</v>
      </c>
      <c r="AA7" s="74">
        <f t="shared" ca="1" si="29"/>
        <v>0.22850000000000001</v>
      </c>
      <c r="AB7" s="74">
        <f t="shared" ca="1" si="30"/>
        <v>0.2545</v>
      </c>
      <c r="AC7" s="74">
        <f t="shared" ca="1" si="31"/>
        <v>0.3</v>
      </c>
      <c r="AD7" s="74" t="str">
        <f t="shared" si="32"/>
        <v>DK</v>
      </c>
      <c r="AF7" s="70" t="str">
        <f t="shared" si="34"/>
        <v>Denmark</v>
      </c>
      <c r="AG7" s="102">
        <f t="shared" ca="1" si="35"/>
        <v>14.839057329634301</v>
      </c>
      <c r="AH7" s="102">
        <f t="shared" ca="1" si="36"/>
        <v>15.955052073880854</v>
      </c>
      <c r="AI7" s="102">
        <f t="shared" ca="1" si="37"/>
        <v>16.331896310987513</v>
      </c>
      <c r="AJ7" s="102">
        <f t="shared" ca="1" si="38"/>
        <v>17.746679008397962</v>
      </c>
      <c r="AK7" s="102">
        <f t="shared" ca="1" si="39"/>
        <v>18.54283579167484</v>
      </c>
      <c r="AL7" s="102">
        <f t="shared" ca="1" si="40"/>
        <v>19.947758611548355</v>
      </c>
      <c r="AM7" s="102">
        <f t="shared" ca="1" si="41"/>
        <v>21.887705382831378</v>
      </c>
      <c r="AN7" s="102">
        <f t="shared" ca="1" si="42"/>
        <v>23.38869772375574</v>
      </c>
      <c r="AO7" s="102">
        <f t="shared" ca="1" si="43"/>
        <v>25.465142103588384</v>
      </c>
      <c r="AP7" s="102">
        <f t="shared" ca="1" si="44"/>
        <v>27.173444281993465</v>
      </c>
      <c r="AQ7" s="102">
        <f t="shared" ca="1" si="45"/>
        <v>29.309916775369942</v>
      </c>
      <c r="AR7" s="102">
        <f t="shared" ca="1" si="46"/>
        <v>30.468884320150259</v>
      </c>
      <c r="AS7" s="102">
        <f t="shared" ca="1" si="47"/>
        <v>31.714784640036736</v>
      </c>
      <c r="AT7" s="102">
        <f t="shared" ca="1" si="48"/>
        <v>34.387381686846012</v>
      </c>
      <c r="AU7" s="102">
        <f t="shared" ca="1" si="49"/>
        <v>35.159495913613412</v>
      </c>
      <c r="AV7" s="102">
        <f t="shared" ca="1" si="50"/>
        <v>37.019926775969871</v>
      </c>
      <c r="AW7" s="102">
        <f t="shared" ca="1" si="50"/>
        <v>31.648070870474665</v>
      </c>
      <c r="AX7" s="102">
        <f t="shared" ca="1" si="51"/>
        <v>24.426919913672062</v>
      </c>
      <c r="AY7" s="102">
        <f t="shared" ca="1" si="52"/>
        <v>28.241680528681702</v>
      </c>
      <c r="AZ7" s="102">
        <f t="shared" ca="1" si="53"/>
        <v>31.091834480093496</v>
      </c>
      <c r="BA7" s="102">
        <f t="shared" ca="1" si="54"/>
        <v>34.773438800229719</v>
      </c>
      <c r="BB7" s="102">
        <f t="shared" ca="1" si="55"/>
        <v>17</v>
      </c>
      <c r="BC7" s="102">
        <f t="shared" ca="1" si="56"/>
        <v>19.600000000000001</v>
      </c>
      <c r="BD7" s="102">
        <f t="shared" ca="1" si="57"/>
        <v>20.900000000000002</v>
      </c>
      <c r="BE7" s="102">
        <f t="shared" ca="1" si="58"/>
        <v>22.85</v>
      </c>
      <c r="BF7" s="102">
        <f t="shared" ca="1" si="59"/>
        <v>25.45</v>
      </c>
      <c r="BG7" s="102">
        <f t="shared" ca="1" si="60"/>
        <v>30</v>
      </c>
    </row>
    <row r="8" spans="1:59" s="58" customFormat="1" ht="12" customHeight="1" x14ac:dyDescent="0.35">
      <c r="A8" s="72" t="s">
        <v>120</v>
      </c>
      <c r="B8" s="73" t="s">
        <v>89</v>
      </c>
      <c r="C8" s="74">
        <f t="shared" ca="1" si="22"/>
        <v>6.2068081844060666E-2</v>
      </c>
      <c r="D8" s="74">
        <f t="shared" ca="1" si="0"/>
        <v>7.167113828533829E-2</v>
      </c>
      <c r="E8" s="74">
        <f t="shared" ca="1" si="1"/>
        <v>8.4659759785222957E-2</v>
      </c>
      <c r="F8" s="74">
        <f t="shared" ca="1" si="2"/>
        <v>0.10038954883110915</v>
      </c>
      <c r="G8" s="74">
        <f t="shared" ca="1" si="3"/>
        <v>0.10071548836793821</v>
      </c>
      <c r="H8" s="74">
        <f t="shared" ca="1" si="4"/>
        <v>0.10851354761897321</v>
      </c>
      <c r="I8" s="74">
        <f t="shared" ca="1" si="5"/>
        <v>0.11667219160987431</v>
      </c>
      <c r="J8" s="74">
        <f t="shared" ca="1" si="6"/>
        <v>0.12470070396012706</v>
      </c>
      <c r="K8" s="74">
        <f t="shared" ca="1" si="7"/>
        <v>0.13548843909876546</v>
      </c>
      <c r="L8" s="74">
        <f t="shared" ca="1" si="8"/>
        <v>0.1375955305928008</v>
      </c>
      <c r="M8" s="74">
        <f t="shared" ca="1" si="9"/>
        <v>0.1438456222458962</v>
      </c>
      <c r="N8" s="74">
        <f t="shared" ca="1" si="10"/>
        <v>0.14905551037070836</v>
      </c>
      <c r="O8" s="74">
        <f t="shared" ca="1" si="11"/>
        <v>0.14888844049971584</v>
      </c>
      <c r="P8" s="74">
        <f t="shared" ca="1" si="12"/>
        <v>0.1547595222916345</v>
      </c>
      <c r="Q8" s="74">
        <f t="shared" ca="1" si="13"/>
        <v>0.16660270838084004</v>
      </c>
      <c r="R8" s="74">
        <f t="shared" ca="1" si="14"/>
        <v>0.17266353682299157</v>
      </c>
      <c r="S8" s="74">
        <f t="shared" ca="1" si="15"/>
        <v>0.19312218550735274</v>
      </c>
      <c r="T8" s="74">
        <f t="shared" ca="1" si="23"/>
        <v>0.13009457152944626</v>
      </c>
      <c r="U8" s="74">
        <f t="shared" ca="1" si="24"/>
        <v>0.14072057641934849</v>
      </c>
      <c r="V8" s="74">
        <f t="shared" ca="1" si="25"/>
        <v>0.1489719754352121</v>
      </c>
      <c r="W8" s="74">
        <f t="shared" ca="1" si="33"/>
        <v>0.16068111533623727</v>
      </c>
      <c r="X8" s="74">
        <f t="shared" ca="1" si="26"/>
        <v>5.8000000000000003E-2</v>
      </c>
      <c r="Y8" s="74">
        <f t="shared" ca="1" si="27"/>
        <v>8.2400000000000001E-2</v>
      </c>
      <c r="Z8" s="74">
        <f t="shared" ca="1" si="28"/>
        <v>9.4600000000000004E-2</v>
      </c>
      <c r="AA8" s="74">
        <f t="shared" ca="1" si="29"/>
        <v>0.1129</v>
      </c>
      <c r="AB8" s="74">
        <f t="shared" ca="1" si="30"/>
        <v>0.13730000000000001</v>
      </c>
      <c r="AC8" s="74">
        <f t="shared" ca="1" si="31"/>
        <v>0.18</v>
      </c>
      <c r="AD8" s="74" t="str">
        <f t="shared" si="32"/>
        <v>DE</v>
      </c>
      <c r="AF8" s="70" t="str">
        <f t="shared" si="34"/>
        <v>Germany</v>
      </c>
      <c r="AG8" s="102">
        <f t="shared" ca="1" si="35"/>
        <v>6.206808184406067</v>
      </c>
      <c r="AH8" s="102">
        <f t="shared" ca="1" si="36"/>
        <v>7.1671138285338287</v>
      </c>
      <c r="AI8" s="102">
        <f t="shared" ca="1" si="37"/>
        <v>8.4659759785222963</v>
      </c>
      <c r="AJ8" s="102">
        <f t="shared" ca="1" si="38"/>
        <v>10.038954883110915</v>
      </c>
      <c r="AK8" s="102">
        <f t="shared" ca="1" si="39"/>
        <v>10.071548836793822</v>
      </c>
      <c r="AL8" s="102">
        <f t="shared" ca="1" si="40"/>
        <v>10.851354761897321</v>
      </c>
      <c r="AM8" s="102">
        <f t="shared" ca="1" si="41"/>
        <v>11.667219160987431</v>
      </c>
      <c r="AN8" s="102">
        <f t="shared" ca="1" si="42"/>
        <v>12.470070396012705</v>
      </c>
      <c r="AO8" s="102">
        <f t="shared" ca="1" si="43"/>
        <v>13.548843909876545</v>
      </c>
      <c r="AP8" s="102">
        <f t="shared" ca="1" si="44"/>
        <v>13.75955305928008</v>
      </c>
      <c r="AQ8" s="102">
        <f t="shared" ca="1" si="45"/>
        <v>14.384562224589621</v>
      </c>
      <c r="AR8" s="102">
        <f t="shared" ca="1" si="46"/>
        <v>14.905551037070836</v>
      </c>
      <c r="AS8" s="102">
        <f t="shared" ca="1" si="47"/>
        <v>14.888844049971583</v>
      </c>
      <c r="AT8" s="102">
        <f t="shared" ca="1" si="48"/>
        <v>15.47595222916345</v>
      </c>
      <c r="AU8" s="102">
        <f t="shared" ca="1" si="49"/>
        <v>16.660270838084003</v>
      </c>
      <c r="AV8" s="102">
        <f t="shared" ca="1" si="50"/>
        <v>17.266353682299158</v>
      </c>
      <c r="AW8" s="102">
        <f t="shared" ca="1" si="50"/>
        <v>19.312218550735274</v>
      </c>
      <c r="AX8" s="102">
        <f t="shared" ca="1" si="51"/>
        <v>13.009457152944625</v>
      </c>
      <c r="AY8" s="102">
        <f t="shared" ca="1" si="52"/>
        <v>14.072057641934849</v>
      </c>
      <c r="AZ8" s="102">
        <f t="shared" ca="1" si="53"/>
        <v>14.897197543521209</v>
      </c>
      <c r="BA8" s="102">
        <f t="shared" ca="1" si="54"/>
        <v>16.068111533623728</v>
      </c>
      <c r="BB8" s="102">
        <f t="shared" ca="1" si="55"/>
        <v>5.8000000000000007</v>
      </c>
      <c r="BC8" s="102">
        <f t="shared" ca="1" si="56"/>
        <v>8.24</v>
      </c>
      <c r="BD8" s="102">
        <f t="shared" ca="1" si="57"/>
        <v>9.4600000000000009</v>
      </c>
      <c r="BE8" s="102">
        <f t="shared" ca="1" si="58"/>
        <v>11.29</v>
      </c>
      <c r="BF8" s="102">
        <f t="shared" ca="1" si="59"/>
        <v>13.73</v>
      </c>
      <c r="BG8" s="102">
        <f t="shared" ca="1" si="60"/>
        <v>18</v>
      </c>
    </row>
    <row r="9" spans="1:59" s="58" customFormat="1" ht="12" customHeight="1" x14ac:dyDescent="0.35">
      <c r="A9" s="72" t="s">
        <v>121</v>
      </c>
      <c r="B9" s="73" t="s">
        <v>101</v>
      </c>
      <c r="C9" s="74">
        <f t="shared" ca="1" si="22"/>
        <v>0.18420074318309773</v>
      </c>
      <c r="D9" s="74">
        <f t="shared" ca="1" si="0"/>
        <v>0.17477611408831351</v>
      </c>
      <c r="E9" s="74">
        <f t="shared" ca="1" si="1"/>
        <v>0.16010976452712122</v>
      </c>
      <c r="F9" s="74">
        <f t="shared" ca="1" si="2"/>
        <v>0.17138707155131655</v>
      </c>
      <c r="G9" s="74">
        <f t="shared" ca="1" si="3"/>
        <v>0.1881075296231543</v>
      </c>
      <c r="H9" s="74">
        <f t="shared" ca="1" si="4"/>
        <v>0.23009320991877191</v>
      </c>
      <c r="I9" s="74">
        <f t="shared" ca="1" si="5"/>
        <v>0.24574736557056379</v>
      </c>
      <c r="J9" s="74">
        <f t="shared" ca="1" si="6"/>
        <v>0.2551529752027536</v>
      </c>
      <c r="K9" s="74">
        <f t="shared" ca="1" si="7"/>
        <v>0.25586165959082419</v>
      </c>
      <c r="L9" s="74">
        <f t="shared" ca="1" si="8"/>
        <v>0.25356120914994129</v>
      </c>
      <c r="M9" s="74">
        <f t="shared" ca="1" si="9"/>
        <v>0.26130136960404349</v>
      </c>
      <c r="N9" s="74">
        <f t="shared" ca="1" si="10"/>
        <v>0.28987018168860762</v>
      </c>
      <c r="O9" s="74">
        <f t="shared" ca="1" si="11"/>
        <v>0.29232052247269241</v>
      </c>
      <c r="P9" s="74">
        <f t="shared" ca="1" si="12"/>
        <v>0.29538084097989259</v>
      </c>
      <c r="Q9" s="74">
        <f t="shared" ca="1" si="13"/>
        <v>0.29969790128868989</v>
      </c>
      <c r="R9" s="74">
        <f t="shared" ca="1" si="14"/>
        <v>0.31729683015846821</v>
      </c>
      <c r="S9" s="74">
        <f t="shared" ca="1" si="15"/>
        <v>0.30069383956412293</v>
      </c>
      <c r="T9" s="74">
        <f t="shared" ca="1" si="23"/>
        <v>0.25550731739678889</v>
      </c>
      <c r="U9" s="74">
        <f t="shared" ca="1" si="24"/>
        <v>0.25743128937699239</v>
      </c>
      <c r="V9" s="74">
        <f t="shared" ca="1" si="25"/>
        <v>0.29109535208065002</v>
      </c>
      <c r="W9" s="74">
        <f t="shared" ca="1" si="33"/>
        <v>0.29753937113429124</v>
      </c>
      <c r="X9" s="74">
        <f t="shared" ca="1" si="26"/>
        <v>0.18</v>
      </c>
      <c r="Y9" s="74">
        <f t="shared" ca="1" si="27"/>
        <v>0.19400000000000001</v>
      </c>
      <c r="Z9" s="74">
        <f t="shared" ca="1" si="28"/>
        <v>0.20099999999999998</v>
      </c>
      <c r="AA9" s="74">
        <f t="shared" ca="1" si="29"/>
        <v>0.21149999999999999</v>
      </c>
      <c r="AB9" s="74">
        <f t="shared" ca="1" si="30"/>
        <v>0.22550000000000001</v>
      </c>
      <c r="AC9" s="74">
        <f t="shared" ca="1" si="31"/>
        <v>0.25</v>
      </c>
      <c r="AD9" s="74" t="str">
        <f t="shared" si="32"/>
        <v>EE</v>
      </c>
      <c r="AF9" s="70" t="str">
        <f t="shared" si="34"/>
        <v>Estonia</v>
      </c>
      <c r="AG9" s="102">
        <f t="shared" ca="1" si="35"/>
        <v>18.420074318309773</v>
      </c>
      <c r="AH9" s="102">
        <f t="shared" ca="1" si="36"/>
        <v>17.477611408831351</v>
      </c>
      <c r="AI9" s="102">
        <f t="shared" ca="1" si="37"/>
        <v>16.010976452712121</v>
      </c>
      <c r="AJ9" s="102">
        <f t="shared" ca="1" si="38"/>
        <v>17.138707155131655</v>
      </c>
      <c r="AK9" s="102">
        <f t="shared" ca="1" si="39"/>
        <v>18.81075296231543</v>
      </c>
      <c r="AL9" s="102">
        <f t="shared" ca="1" si="40"/>
        <v>23.009320991877193</v>
      </c>
      <c r="AM9" s="102">
        <f t="shared" ca="1" si="41"/>
        <v>24.574736557056379</v>
      </c>
      <c r="AN9" s="102">
        <f t="shared" ca="1" si="42"/>
        <v>25.515297520275361</v>
      </c>
      <c r="AO9" s="102">
        <f t="shared" ca="1" si="43"/>
        <v>25.586165959082418</v>
      </c>
      <c r="AP9" s="102">
        <f t="shared" ca="1" si="44"/>
        <v>25.356120914994129</v>
      </c>
      <c r="AQ9" s="102">
        <f t="shared" ca="1" si="45"/>
        <v>26.13013696040435</v>
      </c>
      <c r="AR9" s="102">
        <f t="shared" ca="1" si="46"/>
        <v>28.987018168860761</v>
      </c>
      <c r="AS9" s="102">
        <f t="shared" ca="1" si="47"/>
        <v>29.232052247269241</v>
      </c>
      <c r="AT9" s="102">
        <f t="shared" ca="1" si="48"/>
        <v>29.538084097989259</v>
      </c>
      <c r="AU9" s="102">
        <f t="shared" ca="1" si="49"/>
        <v>29.96979012886899</v>
      </c>
      <c r="AV9" s="102">
        <f t="shared" ca="1" si="50"/>
        <v>31.72968301584682</v>
      </c>
      <c r="AW9" s="102">
        <f t="shared" ca="1" si="50"/>
        <v>30.069383956412292</v>
      </c>
      <c r="AX9" s="102">
        <f t="shared" ca="1" si="51"/>
        <v>25.550731739678888</v>
      </c>
      <c r="AY9" s="102">
        <f t="shared" ca="1" si="52"/>
        <v>25.74312893769924</v>
      </c>
      <c r="AZ9" s="102">
        <f t="shared" ca="1" si="53"/>
        <v>29.109535208065001</v>
      </c>
      <c r="BA9" s="102">
        <f t="shared" ca="1" si="54"/>
        <v>29.753937113429124</v>
      </c>
      <c r="BB9" s="102">
        <f t="shared" ca="1" si="55"/>
        <v>18</v>
      </c>
      <c r="BC9" s="102">
        <f t="shared" ca="1" si="56"/>
        <v>19.400000000000002</v>
      </c>
      <c r="BD9" s="102">
        <f t="shared" ca="1" si="57"/>
        <v>20.099999999999998</v>
      </c>
      <c r="BE9" s="102">
        <f t="shared" ca="1" si="58"/>
        <v>21.15</v>
      </c>
      <c r="BF9" s="102">
        <f t="shared" ca="1" si="59"/>
        <v>22.55</v>
      </c>
      <c r="BG9" s="102">
        <f t="shared" ca="1" si="60"/>
        <v>25</v>
      </c>
    </row>
    <row r="10" spans="1:59" s="58" customFormat="1" ht="12" customHeight="1" x14ac:dyDescent="0.35">
      <c r="A10" s="72" t="s">
        <v>122</v>
      </c>
      <c r="B10" s="73" t="s">
        <v>80</v>
      </c>
      <c r="C10" s="74">
        <f t="shared" ca="1" si="22"/>
        <v>2.3775956707231326E-2</v>
      </c>
      <c r="D10" s="74">
        <f t="shared" ca="1" si="0"/>
        <v>2.8215106360250833E-2</v>
      </c>
      <c r="E10" s="74">
        <f t="shared" ca="1" si="1"/>
        <v>3.0734982586920041E-2</v>
      </c>
      <c r="F10" s="74">
        <f t="shared" ca="1" si="2"/>
        <v>3.4965884650351282E-2</v>
      </c>
      <c r="G10" s="74">
        <f t="shared" ca="1" si="3"/>
        <v>3.9791382937475445E-2</v>
      </c>
      <c r="H10" s="74">
        <f t="shared" ca="1" si="4"/>
        <v>5.2433782663488929E-2</v>
      </c>
      <c r="I10" s="74">
        <f t="shared" ca="1" si="5"/>
        <v>5.7553233541786375E-2</v>
      </c>
      <c r="J10" s="74">
        <f t="shared" ca="1" si="6"/>
        <v>6.6045645199503872E-2</v>
      </c>
      <c r="K10" s="74">
        <f t="shared" ca="1" si="7"/>
        <v>7.0288977637179575E-2</v>
      </c>
      <c r="L10" s="74">
        <f t="shared" ca="1" si="8"/>
        <v>7.5205021832780675E-2</v>
      </c>
      <c r="M10" s="74">
        <f t="shared" ca="1" si="9"/>
        <v>8.51592078663789E-2</v>
      </c>
      <c r="N10" s="74">
        <f t="shared" ca="1" si="10"/>
        <v>9.0831268754493905E-2</v>
      </c>
      <c r="O10" s="74">
        <f t="shared" ca="1" si="11"/>
        <v>9.188945510541556E-2</v>
      </c>
      <c r="P10" s="74">
        <f t="shared" ca="1" si="12"/>
        <v>0.10520307515918943</v>
      </c>
      <c r="Q10" s="74">
        <f t="shared" ca="1" si="13"/>
        <v>0.10941819379556222</v>
      </c>
      <c r="R10" s="74">
        <f t="shared" ca="1" si="14"/>
        <v>0.11978704044305435</v>
      </c>
      <c r="S10" s="74">
        <f t="shared" ca="1" si="15"/>
        <v>0.16160239086671063</v>
      </c>
      <c r="T10" s="74">
        <f t="shared" ca="1" si="23"/>
        <v>6.8167311418341731E-2</v>
      </c>
      <c r="U10" s="74">
        <f t="shared" ca="1" si="24"/>
        <v>8.0182114849579794E-2</v>
      </c>
      <c r="V10" s="74">
        <f t="shared" ca="1" si="25"/>
        <v>9.1360361929954725E-2</v>
      </c>
      <c r="W10" s="74">
        <f t="shared" ca="1" si="33"/>
        <v>0.10731063447737582</v>
      </c>
      <c r="X10" s="74">
        <f t="shared" ca="1" si="26"/>
        <v>3.1E-2</v>
      </c>
      <c r="Y10" s="74">
        <f t="shared" ca="1" si="27"/>
        <v>5.6800000000000003E-2</v>
      </c>
      <c r="Z10" s="74">
        <f t="shared" ca="1" si="28"/>
        <v>6.9699999999999998E-2</v>
      </c>
      <c r="AA10" s="74">
        <f t="shared" ca="1" si="29"/>
        <v>8.9050000000000004E-2</v>
      </c>
      <c r="AB10" s="74">
        <f t="shared" ca="1" si="30"/>
        <v>0.11485000000000001</v>
      </c>
      <c r="AC10" s="74">
        <f t="shared" ca="1" si="31"/>
        <v>0.16</v>
      </c>
      <c r="AD10" s="74" t="str">
        <f t="shared" si="32"/>
        <v>IE</v>
      </c>
      <c r="AF10" s="70" t="str">
        <f t="shared" si="34"/>
        <v>Ireland</v>
      </c>
      <c r="AG10" s="102">
        <f t="shared" ca="1" si="35"/>
        <v>2.3775956707231325</v>
      </c>
      <c r="AH10" s="102">
        <f t="shared" ca="1" si="36"/>
        <v>2.8215106360250832</v>
      </c>
      <c r="AI10" s="102">
        <f t="shared" ca="1" si="37"/>
        <v>3.0734982586920041</v>
      </c>
      <c r="AJ10" s="102">
        <f t="shared" ca="1" si="38"/>
        <v>3.4965884650351282</v>
      </c>
      <c r="AK10" s="102">
        <f t="shared" ca="1" si="39"/>
        <v>3.9791382937475444</v>
      </c>
      <c r="AL10" s="102">
        <f t="shared" ca="1" si="40"/>
        <v>5.243378266348893</v>
      </c>
      <c r="AM10" s="102">
        <f t="shared" ca="1" si="41"/>
        <v>5.7553233541786373</v>
      </c>
      <c r="AN10" s="102">
        <f t="shared" ca="1" si="42"/>
        <v>6.6045645199503875</v>
      </c>
      <c r="AO10" s="102">
        <f t="shared" ca="1" si="43"/>
        <v>7.0288977637179579</v>
      </c>
      <c r="AP10" s="102">
        <f t="shared" ca="1" si="44"/>
        <v>7.5205021832780679</v>
      </c>
      <c r="AQ10" s="102">
        <f t="shared" ca="1" si="45"/>
        <v>8.5159207866378903</v>
      </c>
      <c r="AR10" s="102">
        <f t="shared" ca="1" si="46"/>
        <v>9.0831268754493912</v>
      </c>
      <c r="AS10" s="102">
        <f t="shared" ca="1" si="47"/>
        <v>9.1889455105415561</v>
      </c>
      <c r="AT10" s="102">
        <f t="shared" ca="1" si="48"/>
        <v>10.520307515918944</v>
      </c>
      <c r="AU10" s="102">
        <f t="shared" ca="1" si="49"/>
        <v>10.941819379556222</v>
      </c>
      <c r="AV10" s="102">
        <f t="shared" ca="1" si="50"/>
        <v>11.978704044305436</v>
      </c>
      <c r="AW10" s="102">
        <f t="shared" ca="1" si="50"/>
        <v>16.160239086671062</v>
      </c>
      <c r="AX10" s="102">
        <f t="shared" ca="1" si="51"/>
        <v>6.8167311418341727</v>
      </c>
      <c r="AY10" s="102">
        <f t="shared" ca="1" si="52"/>
        <v>8.0182114849579786</v>
      </c>
      <c r="AZ10" s="102">
        <f t="shared" ca="1" si="53"/>
        <v>9.1360361929954728</v>
      </c>
      <c r="BA10" s="102">
        <f t="shared" ca="1" si="54"/>
        <v>10.731063447737583</v>
      </c>
      <c r="BB10" s="102">
        <f t="shared" ca="1" si="55"/>
        <v>3.1</v>
      </c>
      <c r="BC10" s="102">
        <f t="shared" ca="1" si="56"/>
        <v>5.6800000000000006</v>
      </c>
      <c r="BD10" s="102">
        <f t="shared" ca="1" si="57"/>
        <v>6.97</v>
      </c>
      <c r="BE10" s="102">
        <f t="shared" ca="1" si="58"/>
        <v>8.9050000000000011</v>
      </c>
      <c r="BF10" s="102">
        <f t="shared" ca="1" si="59"/>
        <v>11.485000000000001</v>
      </c>
      <c r="BG10" s="102">
        <f t="shared" ca="1" si="60"/>
        <v>16</v>
      </c>
    </row>
    <row r="11" spans="1:59" s="58" customFormat="1" ht="12" customHeight="1" x14ac:dyDescent="0.35">
      <c r="A11" s="72" t="s">
        <v>123</v>
      </c>
      <c r="B11" s="132" t="s">
        <v>190</v>
      </c>
      <c r="C11" s="74">
        <f t="shared" ca="1" si="22"/>
        <v>7.1612594183947637E-2</v>
      </c>
      <c r="D11" s="74">
        <f t="shared" ca="1" si="0"/>
        <v>7.2770870582595626E-2</v>
      </c>
      <c r="E11" s="74">
        <f t="shared" ca="1" si="1"/>
        <v>7.4577555585704225E-2</v>
      </c>
      <c r="F11" s="74">
        <f t="shared" ca="1" si="2"/>
        <v>8.2487120117908277E-2</v>
      </c>
      <c r="G11" s="74">
        <f t="shared" ca="1" si="3"/>
        <v>8.1832393266194403E-2</v>
      </c>
      <c r="H11" s="74">
        <f t="shared" ca="1" si="4"/>
        <v>8.7306242229644657E-2</v>
      </c>
      <c r="I11" s="74">
        <f t="shared" ca="1" si="5"/>
        <v>0.10077324954284198</v>
      </c>
      <c r="J11" s="74">
        <f t="shared" ca="1" si="6"/>
        <v>0.11152675013959967</v>
      </c>
      <c r="K11" s="74">
        <f t="shared" ca="1" si="7"/>
        <v>0.13741265879512762</v>
      </c>
      <c r="L11" s="74">
        <f t="shared" ca="1" si="8"/>
        <v>0.15325966326521903</v>
      </c>
      <c r="M11" s="74">
        <f t="shared" ca="1" si="9"/>
        <v>0.15683130348817007</v>
      </c>
      <c r="N11" s="74">
        <f t="shared" ca="1" si="10"/>
        <v>0.15690279843436281</v>
      </c>
      <c r="O11" s="74">
        <f t="shared" ca="1" si="11"/>
        <v>0.15390467240486042</v>
      </c>
      <c r="P11" s="74">
        <f t="shared" ca="1" si="12"/>
        <v>0.1729961454840972</v>
      </c>
      <c r="Q11" s="74">
        <f t="shared" ca="1" si="13"/>
        <v>0.18001023885010647</v>
      </c>
      <c r="R11" s="74">
        <f t="shared" ca="1" si="14"/>
        <v>0.19632625239526763</v>
      </c>
      <c r="S11" s="74">
        <f t="shared" ca="1" si="15"/>
        <v>0.21749078308954781</v>
      </c>
      <c r="T11" s="74">
        <f t="shared" ca="1" si="23"/>
        <v>0.12446970446736365</v>
      </c>
      <c r="U11" s="74">
        <f t="shared" ca="1" si="24"/>
        <v>0.15504548337669455</v>
      </c>
      <c r="V11" s="74">
        <f t="shared" ca="1" si="25"/>
        <v>0.15540373541961161</v>
      </c>
      <c r="W11" s="74">
        <f t="shared" ca="1" si="33"/>
        <v>0.17650319216710184</v>
      </c>
      <c r="X11" s="74">
        <f t="shared" ca="1" si="26"/>
        <v>6.9000000000000006E-2</v>
      </c>
      <c r="Y11" s="74">
        <f t="shared" ca="1" si="27"/>
        <v>9.1200000000000003E-2</v>
      </c>
      <c r="Z11" s="74">
        <f t="shared" ca="1" si="28"/>
        <v>0.1023</v>
      </c>
      <c r="AA11" s="74">
        <f t="shared" ca="1" si="29"/>
        <v>0.11895</v>
      </c>
      <c r="AB11" s="74">
        <f t="shared" ca="1" si="30"/>
        <v>0.14115</v>
      </c>
      <c r="AC11" s="74">
        <f t="shared" ca="1" si="31"/>
        <v>0.18</v>
      </c>
      <c r="AD11" s="74" t="str">
        <f t="shared" si="32"/>
        <v>EL</v>
      </c>
      <c r="AF11" s="70" t="str">
        <f t="shared" si="34"/>
        <v>Greece (provisional)</v>
      </c>
      <c r="AG11" s="102">
        <f t="shared" ca="1" si="35"/>
        <v>7.1612594183947635</v>
      </c>
      <c r="AH11" s="102">
        <f t="shared" ca="1" si="36"/>
        <v>7.2770870582595624</v>
      </c>
      <c r="AI11" s="102">
        <f t="shared" ca="1" si="37"/>
        <v>7.4577555585704225</v>
      </c>
      <c r="AJ11" s="102">
        <f t="shared" ca="1" si="38"/>
        <v>8.2487120117908272</v>
      </c>
      <c r="AK11" s="102">
        <f t="shared" ca="1" si="39"/>
        <v>8.1832393266194394</v>
      </c>
      <c r="AL11" s="102">
        <f t="shared" ca="1" si="40"/>
        <v>8.7306242229644653</v>
      </c>
      <c r="AM11" s="102">
        <f t="shared" ca="1" si="41"/>
        <v>10.077324954284197</v>
      </c>
      <c r="AN11" s="102">
        <f t="shared" ca="1" si="42"/>
        <v>11.152675013959968</v>
      </c>
      <c r="AO11" s="102">
        <f t="shared" ca="1" si="43"/>
        <v>13.741265879512762</v>
      </c>
      <c r="AP11" s="102">
        <f t="shared" ca="1" si="44"/>
        <v>15.325966326521904</v>
      </c>
      <c r="AQ11" s="102">
        <f t="shared" ca="1" si="45"/>
        <v>15.683130348817006</v>
      </c>
      <c r="AR11" s="102">
        <f t="shared" ca="1" si="46"/>
        <v>15.690279843436281</v>
      </c>
      <c r="AS11" s="102">
        <f t="shared" ca="1" si="47"/>
        <v>15.390467240486041</v>
      </c>
      <c r="AT11" s="102">
        <f t="shared" ca="1" si="48"/>
        <v>17.299614548409721</v>
      </c>
      <c r="AU11" s="102">
        <f t="shared" ca="1" si="49"/>
        <v>18.001023885010646</v>
      </c>
      <c r="AV11" s="102">
        <f t="shared" ca="1" si="50"/>
        <v>19.632625239526764</v>
      </c>
      <c r="AW11" s="102">
        <f t="shared" ca="1" si="50"/>
        <v>21.749078308954779</v>
      </c>
      <c r="AX11" s="102">
        <f t="shared" ca="1" si="51"/>
        <v>12.446970446736366</v>
      </c>
      <c r="AY11" s="102">
        <f t="shared" ca="1" si="52"/>
        <v>15.504548337669455</v>
      </c>
      <c r="AZ11" s="102">
        <f t="shared" ca="1" si="53"/>
        <v>15.540373541961161</v>
      </c>
      <c r="BA11" s="102">
        <f t="shared" ca="1" si="54"/>
        <v>17.650319216710184</v>
      </c>
      <c r="BB11" s="102">
        <f t="shared" ca="1" si="55"/>
        <v>6.9</v>
      </c>
      <c r="BC11" s="102">
        <f t="shared" ca="1" si="56"/>
        <v>9.120000000000001</v>
      </c>
      <c r="BD11" s="102">
        <f t="shared" ca="1" si="57"/>
        <v>10.23</v>
      </c>
      <c r="BE11" s="102">
        <f t="shared" ca="1" si="58"/>
        <v>11.895</v>
      </c>
      <c r="BF11" s="102">
        <f t="shared" ca="1" si="59"/>
        <v>14.115</v>
      </c>
      <c r="BG11" s="102">
        <f t="shared" ca="1" si="60"/>
        <v>18</v>
      </c>
    </row>
    <row r="12" spans="1:59" s="58" customFormat="1" ht="12" customHeight="1" x14ac:dyDescent="0.35">
      <c r="A12" s="72" t="s">
        <v>124</v>
      </c>
      <c r="B12" s="73" t="s">
        <v>106</v>
      </c>
      <c r="C12" s="74">
        <f t="shared" ca="1" si="22"/>
        <v>8.3445473209107265E-2</v>
      </c>
      <c r="D12" s="74">
        <f t="shared" ca="1" si="0"/>
        <v>8.4443790302583435E-2</v>
      </c>
      <c r="E12" s="74">
        <f t="shared" ca="1" si="1"/>
        <v>9.1558349643269005E-2</v>
      </c>
      <c r="F12" s="74">
        <f t="shared" ca="1" si="2"/>
        <v>9.6667443662073624E-2</v>
      </c>
      <c r="G12" s="74">
        <f t="shared" ca="1" si="3"/>
        <v>0.10743935897159877</v>
      </c>
      <c r="H12" s="74">
        <f t="shared" ca="1" si="4"/>
        <v>0.12957740647616695</v>
      </c>
      <c r="I12" s="74">
        <f t="shared" ca="1" si="5"/>
        <v>0.13781770502741852</v>
      </c>
      <c r="J12" s="74">
        <f t="shared" ca="1" si="6"/>
        <v>0.13176239762026715</v>
      </c>
      <c r="K12" s="74">
        <f t="shared" ca="1" si="7"/>
        <v>0.14238857816861678</v>
      </c>
      <c r="L12" s="74">
        <f t="shared" ca="1" si="8"/>
        <v>0.15080898318496858</v>
      </c>
      <c r="M12" s="74">
        <f t="shared" ca="1" si="9"/>
        <v>0.15879475253651554</v>
      </c>
      <c r="N12" s="74">
        <f t="shared" ca="1" si="10"/>
        <v>0.16220963266874994</v>
      </c>
      <c r="O12" s="74">
        <f t="shared" ca="1" si="11"/>
        <v>0.1701463268566302</v>
      </c>
      <c r="P12" s="74">
        <f t="shared" ca="1" si="12"/>
        <v>0.17118332548179199</v>
      </c>
      <c r="Q12" s="74">
        <f t="shared" ca="1" si="13"/>
        <v>0.17022565830603426</v>
      </c>
      <c r="R12" s="74">
        <f t="shared" ca="1" si="14"/>
        <v>0.17851832323988956</v>
      </c>
      <c r="S12" s="74">
        <f t="shared" ca="1" si="15"/>
        <v>0.21219516545223074</v>
      </c>
      <c r="T12" s="74">
        <f t="shared" ca="1" si="23"/>
        <v>0.13707548789444196</v>
      </c>
      <c r="U12" s="74">
        <f t="shared" ca="1" si="24"/>
        <v>0.15480186786074207</v>
      </c>
      <c r="V12" s="74">
        <f t="shared" ca="1" si="25"/>
        <v>0.16617797976269005</v>
      </c>
      <c r="W12" s="74">
        <f t="shared" ca="1" si="33"/>
        <v>0.17070449189391312</v>
      </c>
      <c r="X12" s="74">
        <f t="shared" ca="1" si="26"/>
        <v>8.6999999999999994E-2</v>
      </c>
      <c r="Y12" s="74">
        <f t="shared" ca="1" si="27"/>
        <v>0.1096</v>
      </c>
      <c r="Z12" s="74">
        <f t="shared" ca="1" si="28"/>
        <v>0.12090000000000001</v>
      </c>
      <c r="AA12" s="74">
        <f t="shared" ca="1" si="29"/>
        <v>0.13785</v>
      </c>
      <c r="AB12" s="74">
        <f t="shared" ca="1" si="30"/>
        <v>0.16045000000000001</v>
      </c>
      <c r="AC12" s="74">
        <f t="shared" ca="1" si="31"/>
        <v>0.2</v>
      </c>
      <c r="AD12" s="74" t="str">
        <f t="shared" si="32"/>
        <v>ES</v>
      </c>
      <c r="AF12" s="70" t="str">
        <f t="shared" si="34"/>
        <v>Spain</v>
      </c>
      <c r="AG12" s="102">
        <f t="shared" ca="1" si="35"/>
        <v>8.3445473209107259</v>
      </c>
      <c r="AH12" s="102">
        <f t="shared" ca="1" si="36"/>
        <v>8.444379030258343</v>
      </c>
      <c r="AI12" s="102">
        <f t="shared" ca="1" si="37"/>
        <v>9.1558349643268997</v>
      </c>
      <c r="AJ12" s="102">
        <f t="shared" ca="1" si="38"/>
        <v>9.6667443662073627</v>
      </c>
      <c r="AK12" s="102">
        <f t="shared" ca="1" si="39"/>
        <v>10.743935897159878</v>
      </c>
      <c r="AL12" s="102">
        <f t="shared" ca="1" si="40"/>
        <v>12.957740647616694</v>
      </c>
      <c r="AM12" s="102">
        <f t="shared" ca="1" si="41"/>
        <v>13.781770502741853</v>
      </c>
      <c r="AN12" s="102">
        <f t="shared" ca="1" si="42"/>
        <v>13.176239762026714</v>
      </c>
      <c r="AO12" s="102">
        <f t="shared" ca="1" si="43"/>
        <v>14.238857816861678</v>
      </c>
      <c r="AP12" s="102">
        <f t="shared" ca="1" si="44"/>
        <v>15.080898318496857</v>
      </c>
      <c r="AQ12" s="102">
        <f t="shared" ca="1" si="45"/>
        <v>15.879475253651554</v>
      </c>
      <c r="AR12" s="102">
        <f t="shared" ca="1" si="46"/>
        <v>16.220963266874993</v>
      </c>
      <c r="AS12" s="102">
        <f t="shared" ca="1" si="47"/>
        <v>17.01463268566302</v>
      </c>
      <c r="AT12" s="102">
        <f t="shared" ca="1" si="48"/>
        <v>17.1183325481792</v>
      </c>
      <c r="AU12" s="102">
        <f t="shared" ca="1" si="49"/>
        <v>17.022565830603426</v>
      </c>
      <c r="AV12" s="102">
        <f t="shared" ca="1" si="50"/>
        <v>17.851832323988955</v>
      </c>
      <c r="AW12" s="102">
        <f t="shared" ca="1" si="50"/>
        <v>21.219516545223076</v>
      </c>
      <c r="AX12" s="102">
        <f t="shared" ca="1" si="51"/>
        <v>13.707548789444196</v>
      </c>
      <c r="AY12" s="102">
        <f t="shared" ca="1" si="52"/>
        <v>15.480186786074206</v>
      </c>
      <c r="AZ12" s="102">
        <f t="shared" ca="1" si="53"/>
        <v>16.617797976269006</v>
      </c>
      <c r="BA12" s="102">
        <f t="shared" ca="1" si="54"/>
        <v>17.070449189391312</v>
      </c>
      <c r="BB12" s="102">
        <f t="shared" ca="1" si="55"/>
        <v>8.6999999999999993</v>
      </c>
      <c r="BC12" s="102">
        <f t="shared" ca="1" si="56"/>
        <v>10.96</v>
      </c>
      <c r="BD12" s="102">
        <f t="shared" ca="1" si="57"/>
        <v>12.09</v>
      </c>
      <c r="BE12" s="102">
        <f t="shared" ca="1" si="58"/>
        <v>13.785</v>
      </c>
      <c r="BF12" s="102">
        <f t="shared" ca="1" si="59"/>
        <v>16.045000000000002</v>
      </c>
      <c r="BG12" s="102">
        <f t="shared" ca="1" si="60"/>
        <v>20</v>
      </c>
    </row>
    <row r="13" spans="1:59" s="58" customFormat="1" ht="12" customHeight="1" x14ac:dyDescent="0.35">
      <c r="A13" s="72" t="s">
        <v>125</v>
      </c>
      <c r="B13" s="73" t="s">
        <v>79</v>
      </c>
      <c r="C13" s="74">
        <f t="shared" ca="1" si="22"/>
        <v>9.3189028562970691E-2</v>
      </c>
      <c r="D13" s="74">
        <f t="shared" ca="1" si="0"/>
        <v>9.2720623273321062E-2</v>
      </c>
      <c r="E13" s="74">
        <f t="shared" ca="1" si="1"/>
        <v>8.9362629380980357E-2</v>
      </c>
      <c r="F13" s="74">
        <f t="shared" ca="1" si="2"/>
        <v>9.4255068990137483E-2</v>
      </c>
      <c r="G13" s="74">
        <f t="shared" ca="1" si="3"/>
        <v>0.11188156961322815</v>
      </c>
      <c r="H13" s="74">
        <f t="shared" ca="1" si="4"/>
        <v>0.12214691601829911</v>
      </c>
      <c r="I13" s="74">
        <f t="shared" ca="1" si="5"/>
        <v>0.12671397603556298</v>
      </c>
      <c r="J13" s="74">
        <f t="shared" ca="1" si="6"/>
        <v>0.10812880042227493</v>
      </c>
      <c r="K13" s="74">
        <f t="shared" ca="1" si="7"/>
        <v>0.13239293292641524</v>
      </c>
      <c r="L13" s="74">
        <f t="shared" ca="1" si="8"/>
        <v>0.13880210251663008</v>
      </c>
      <c r="M13" s="74">
        <f t="shared" ca="1" si="9"/>
        <v>0.14361542080098913</v>
      </c>
      <c r="N13" s="74">
        <f t="shared" ca="1" si="10"/>
        <v>0.1480312195513627</v>
      </c>
      <c r="O13" s="74">
        <f t="shared" ca="1" si="11"/>
        <v>0.15450603498911697</v>
      </c>
      <c r="P13" s="74">
        <f t="shared" ca="1" si="12"/>
        <v>0.15846539770724422</v>
      </c>
      <c r="Q13" s="74">
        <f t="shared" ca="1" si="13"/>
        <v>0.16384390845734478</v>
      </c>
      <c r="R13" s="74">
        <f t="shared" ca="1" si="14"/>
        <v>0.17174349428367344</v>
      </c>
      <c r="S13" s="74">
        <f t="shared" ca="1" si="15"/>
        <v>0.19109113045596596</v>
      </c>
      <c r="T13" s="74">
        <f t="shared" ca="1" si="23"/>
        <v>0.12026086667434509</v>
      </c>
      <c r="U13" s="74">
        <f t="shared" ca="1" si="24"/>
        <v>0.14120876165880961</v>
      </c>
      <c r="V13" s="74">
        <f t="shared" ca="1" si="25"/>
        <v>0.15126862727023982</v>
      </c>
      <c r="W13" s="74">
        <f t="shared" ca="1" si="33"/>
        <v>0.16115465308229449</v>
      </c>
      <c r="X13" s="74">
        <f t="shared" ca="1" si="26"/>
        <v>0.10299999999999999</v>
      </c>
      <c r="Y13" s="74">
        <f t="shared" ca="1" si="27"/>
        <v>0.12839999999999999</v>
      </c>
      <c r="Z13" s="74">
        <f t="shared" ca="1" si="28"/>
        <v>0.1411</v>
      </c>
      <c r="AA13" s="74">
        <f t="shared" ca="1" si="29"/>
        <v>0.16014999999999999</v>
      </c>
      <c r="AB13" s="74">
        <f t="shared" ca="1" si="30"/>
        <v>0.18554999999999999</v>
      </c>
      <c r="AC13" s="74">
        <f t="shared" ca="1" si="31"/>
        <v>0.23</v>
      </c>
      <c r="AD13" s="74" t="str">
        <f t="shared" si="32"/>
        <v>FR</v>
      </c>
      <c r="AF13" s="70" t="str">
        <f t="shared" si="34"/>
        <v>France</v>
      </c>
      <c r="AG13" s="102">
        <f t="shared" ca="1" si="35"/>
        <v>9.3189028562970684</v>
      </c>
      <c r="AH13" s="102">
        <f t="shared" ca="1" si="36"/>
        <v>9.2720623273321063</v>
      </c>
      <c r="AI13" s="102">
        <f t="shared" ca="1" si="37"/>
        <v>8.9362629380980358</v>
      </c>
      <c r="AJ13" s="102">
        <f t="shared" ca="1" si="38"/>
        <v>9.4255068990137492</v>
      </c>
      <c r="AK13" s="102">
        <f t="shared" ca="1" si="39"/>
        <v>11.188156961322814</v>
      </c>
      <c r="AL13" s="102">
        <f t="shared" ca="1" si="40"/>
        <v>12.214691601829911</v>
      </c>
      <c r="AM13" s="102">
        <f t="shared" ca="1" si="41"/>
        <v>12.671397603556297</v>
      </c>
      <c r="AN13" s="102">
        <f t="shared" ca="1" si="42"/>
        <v>10.812880042227494</v>
      </c>
      <c r="AO13" s="102">
        <f t="shared" ca="1" si="43"/>
        <v>13.239293292641523</v>
      </c>
      <c r="AP13" s="102">
        <f t="shared" ca="1" si="44"/>
        <v>13.880210251663009</v>
      </c>
      <c r="AQ13" s="102">
        <f t="shared" ca="1" si="45"/>
        <v>14.361542080098912</v>
      </c>
      <c r="AR13" s="102">
        <f t="shared" ca="1" si="46"/>
        <v>14.80312195513627</v>
      </c>
      <c r="AS13" s="102">
        <f t="shared" ca="1" si="47"/>
        <v>15.450603498911697</v>
      </c>
      <c r="AT13" s="102">
        <f t="shared" ca="1" si="48"/>
        <v>15.846539770724421</v>
      </c>
      <c r="AU13" s="102">
        <f t="shared" ca="1" si="49"/>
        <v>16.38439084573448</v>
      </c>
      <c r="AV13" s="102">
        <f t="shared" ca="1" si="50"/>
        <v>17.174349428367343</v>
      </c>
      <c r="AW13" s="102">
        <f t="shared" ca="1" si="50"/>
        <v>19.109113045596597</v>
      </c>
      <c r="AX13" s="102">
        <f t="shared" ca="1" si="51"/>
        <v>12.026086667434509</v>
      </c>
      <c r="AY13" s="102">
        <f t="shared" ca="1" si="52"/>
        <v>14.120876165880961</v>
      </c>
      <c r="AZ13" s="102">
        <f t="shared" ca="1" si="53"/>
        <v>15.126862727023981</v>
      </c>
      <c r="BA13" s="102">
        <f t="shared" ca="1" si="54"/>
        <v>16.115465308229449</v>
      </c>
      <c r="BB13" s="102">
        <f t="shared" ca="1" si="55"/>
        <v>10.299999999999999</v>
      </c>
      <c r="BC13" s="102">
        <f t="shared" ca="1" si="56"/>
        <v>12.839999999999998</v>
      </c>
      <c r="BD13" s="102">
        <f t="shared" ca="1" si="57"/>
        <v>14.11</v>
      </c>
      <c r="BE13" s="102">
        <f t="shared" ca="1" si="58"/>
        <v>16.014999999999997</v>
      </c>
      <c r="BF13" s="102">
        <f t="shared" ca="1" si="59"/>
        <v>18.555</v>
      </c>
      <c r="BG13" s="102">
        <f t="shared" ca="1" si="60"/>
        <v>23</v>
      </c>
    </row>
    <row r="14" spans="1:59" s="58" customFormat="1" ht="12" customHeight="1" x14ac:dyDescent="0.35">
      <c r="A14" s="72" t="s">
        <v>126</v>
      </c>
      <c r="B14" s="73" t="s">
        <v>90</v>
      </c>
      <c r="C14" s="74">
        <f t="shared" ca="1" si="22"/>
        <v>0.23403925632581338</v>
      </c>
      <c r="D14" s="74">
        <f t="shared" ca="1" si="0"/>
        <v>0.23691251696974694</v>
      </c>
      <c r="E14" s="74">
        <f t="shared" ca="1" si="1"/>
        <v>0.22668147269914368</v>
      </c>
      <c r="F14" s="74">
        <f t="shared" ca="1" si="2"/>
        <v>0.22160988574092652</v>
      </c>
      <c r="G14" s="74">
        <f t="shared" ca="1" si="3"/>
        <v>0.21985619435544415</v>
      </c>
      <c r="H14" s="74">
        <f t="shared" ca="1" si="4"/>
        <v>0.23596376674548578</v>
      </c>
      <c r="I14" s="74">
        <f t="shared" ca="1" si="5"/>
        <v>0.2510270132068656</v>
      </c>
      <c r="J14" s="74">
        <f t="shared" ca="1" si="6"/>
        <v>0.25389113073688113</v>
      </c>
      <c r="K14" s="74">
        <f t="shared" ca="1" si="7"/>
        <v>0.26757134250043585</v>
      </c>
      <c r="L14" s="74">
        <f t="shared" ca="1" si="8"/>
        <v>0.28039852972448132</v>
      </c>
      <c r="M14" s="74">
        <f t="shared" ca="1" si="9"/>
        <v>0.27816571765729825</v>
      </c>
      <c r="N14" s="74">
        <f t="shared" ca="1" si="10"/>
        <v>0.28968721530186881</v>
      </c>
      <c r="O14" s="74">
        <f t="shared" ca="1" si="11"/>
        <v>0.28266381475341562</v>
      </c>
      <c r="P14" s="74">
        <f t="shared" ca="1" si="12"/>
        <v>0.27279786143576767</v>
      </c>
      <c r="Q14" s="74">
        <f t="shared" ca="1" si="13"/>
        <v>0.28046905162169739</v>
      </c>
      <c r="R14" s="74">
        <f t="shared" ca="1" si="14"/>
        <v>0.28465568460064183</v>
      </c>
      <c r="S14" s="74">
        <f t="shared" ca="1" si="15"/>
        <v>0.31022907793703458</v>
      </c>
      <c r="T14" s="74">
        <f t="shared" ca="1" si="23"/>
        <v>0.26073123661865849</v>
      </c>
      <c r="U14" s="74">
        <f t="shared" ca="1" si="24"/>
        <v>0.27928212369088978</v>
      </c>
      <c r="V14" s="74">
        <f t="shared" ca="1" si="25"/>
        <v>0.28617551502764221</v>
      </c>
      <c r="W14" s="74">
        <f t="shared" ca="1" si="33"/>
        <v>0.2766334565287325</v>
      </c>
      <c r="X14" s="74">
        <f t="shared" ca="1" si="26"/>
        <v>0.126</v>
      </c>
      <c r="Y14" s="74">
        <f t="shared" ca="1" si="27"/>
        <v>0.14080000000000001</v>
      </c>
      <c r="Z14" s="74">
        <f t="shared" ca="1" si="28"/>
        <v>0.1482</v>
      </c>
      <c r="AA14" s="74">
        <f t="shared" ca="1" si="29"/>
        <v>0.1593</v>
      </c>
      <c r="AB14" s="74">
        <f t="shared" ca="1" si="30"/>
        <v>0.1741</v>
      </c>
      <c r="AC14" s="74">
        <f t="shared" ca="1" si="31"/>
        <v>0.2</v>
      </c>
      <c r="AD14" s="74" t="str">
        <f t="shared" si="32"/>
        <v>HR</v>
      </c>
      <c r="AF14" s="70" t="str">
        <f t="shared" si="34"/>
        <v>Croatia</v>
      </c>
      <c r="AG14" s="102">
        <f t="shared" ca="1" si="35"/>
        <v>23.403925632581338</v>
      </c>
      <c r="AH14" s="102">
        <f t="shared" ca="1" si="36"/>
        <v>23.691251696974692</v>
      </c>
      <c r="AI14" s="102">
        <f t="shared" ca="1" si="37"/>
        <v>22.668147269914368</v>
      </c>
      <c r="AJ14" s="102">
        <f t="shared" ca="1" si="38"/>
        <v>22.160988574092652</v>
      </c>
      <c r="AK14" s="102">
        <f t="shared" ca="1" si="39"/>
        <v>21.985619435544415</v>
      </c>
      <c r="AL14" s="102">
        <f t="shared" ca="1" si="40"/>
        <v>23.596376674548576</v>
      </c>
      <c r="AM14" s="102">
        <f t="shared" ca="1" si="41"/>
        <v>25.10270132068656</v>
      </c>
      <c r="AN14" s="102">
        <f t="shared" ca="1" si="42"/>
        <v>25.389113073688112</v>
      </c>
      <c r="AO14" s="102">
        <f t="shared" ca="1" si="43"/>
        <v>26.757134250043585</v>
      </c>
      <c r="AP14" s="102">
        <f t="shared" ca="1" si="44"/>
        <v>28.039852972448131</v>
      </c>
      <c r="AQ14" s="102">
        <f t="shared" ca="1" si="45"/>
        <v>27.816571765729826</v>
      </c>
      <c r="AR14" s="102">
        <f t="shared" ca="1" si="46"/>
        <v>28.96872153018688</v>
      </c>
      <c r="AS14" s="102">
        <f t="shared" ca="1" si="47"/>
        <v>28.266381475341561</v>
      </c>
      <c r="AT14" s="102">
        <f t="shared" ca="1" si="48"/>
        <v>27.279786143576768</v>
      </c>
      <c r="AU14" s="102">
        <f t="shared" ca="1" si="49"/>
        <v>28.04690516216974</v>
      </c>
      <c r="AV14" s="102">
        <f t="shared" ca="1" si="50"/>
        <v>28.465568460064183</v>
      </c>
      <c r="AW14" s="102">
        <f t="shared" ca="1" si="50"/>
        <v>31.022907793703457</v>
      </c>
      <c r="AX14" s="102">
        <f t="shared" ca="1" si="51"/>
        <v>26.07312366186585</v>
      </c>
      <c r="AY14" s="102">
        <f t="shared" ca="1" si="52"/>
        <v>27.928212369088978</v>
      </c>
      <c r="AZ14" s="102">
        <f t="shared" ca="1" si="53"/>
        <v>28.617551502764222</v>
      </c>
      <c r="BA14" s="102">
        <f t="shared" ca="1" si="54"/>
        <v>27.66334565287325</v>
      </c>
      <c r="BB14" s="102">
        <f t="shared" ca="1" si="55"/>
        <v>12.6</v>
      </c>
      <c r="BC14" s="102">
        <f t="shared" ca="1" si="56"/>
        <v>14.08</v>
      </c>
      <c r="BD14" s="102">
        <f t="shared" ca="1" si="57"/>
        <v>14.82</v>
      </c>
      <c r="BE14" s="102">
        <f t="shared" ca="1" si="58"/>
        <v>15.93</v>
      </c>
      <c r="BF14" s="102">
        <f t="shared" ca="1" si="59"/>
        <v>17.41</v>
      </c>
      <c r="BG14" s="102">
        <f t="shared" ca="1" si="60"/>
        <v>20</v>
      </c>
    </row>
    <row r="15" spans="1:59" s="58" customFormat="1" ht="12" customHeight="1" x14ac:dyDescent="0.35">
      <c r="A15" s="72" t="s">
        <v>127</v>
      </c>
      <c r="B15" s="73" t="s">
        <v>100</v>
      </c>
      <c r="C15" s="74">
        <f t="shared" ca="1" si="22"/>
        <v>6.3159243481083899E-2</v>
      </c>
      <c r="D15" s="74">
        <f t="shared" ca="1" si="0"/>
        <v>7.5493845091746836E-2</v>
      </c>
      <c r="E15" s="74">
        <f t="shared" ca="1" si="1"/>
        <v>8.3283798762878961E-2</v>
      </c>
      <c r="F15" s="74">
        <f t="shared" ca="1" si="2"/>
        <v>9.8072815310388459E-2</v>
      </c>
      <c r="G15" s="74">
        <f t="shared" ca="1" si="3"/>
        <v>0.11491511205207545</v>
      </c>
      <c r="H15" s="74">
        <f t="shared" ca="1" si="4"/>
        <v>0.1277543704983633</v>
      </c>
      <c r="I15" s="74">
        <f t="shared" ca="1" si="5"/>
        <v>0.13022696342218348</v>
      </c>
      <c r="J15" s="74">
        <f t="shared" ca="1" si="6"/>
        <v>0.12880685982934051</v>
      </c>
      <c r="K15" s="74">
        <f t="shared" ca="1" si="7"/>
        <v>0.1544064567008808</v>
      </c>
      <c r="L15" s="74">
        <f t="shared" ca="1" si="8"/>
        <v>0.16740671851311156</v>
      </c>
      <c r="M15" s="74">
        <f t="shared" ca="1" si="9"/>
        <v>0.17081557444473633</v>
      </c>
      <c r="N15" s="74">
        <f t="shared" ca="1" si="10"/>
        <v>0.17525499637941333</v>
      </c>
      <c r="O15" s="74">
        <f t="shared" ca="1" si="11"/>
        <v>0.17414724654988056</v>
      </c>
      <c r="P15" s="74">
        <f t="shared" ca="1" si="12"/>
        <v>0.18266975380774336</v>
      </c>
      <c r="Q15" s="74">
        <f t="shared" ca="1" si="13"/>
        <v>0.17795760598937055</v>
      </c>
      <c r="R15" s="74">
        <f t="shared" ca="1" si="14"/>
        <v>0.1818125786392647</v>
      </c>
      <c r="S15" s="74">
        <f t="shared" ca="1" si="15"/>
        <v>0.20358817539944937</v>
      </c>
      <c r="T15" s="74">
        <f t="shared" ca="1" si="23"/>
        <v>0.14160665826511065</v>
      </c>
      <c r="U15" s="74">
        <f t="shared" ca="1" si="24"/>
        <v>0.16911114647892395</v>
      </c>
      <c r="V15" s="74">
        <f t="shared" ca="1" si="25"/>
        <v>0.17470112146464695</v>
      </c>
      <c r="W15" s="74">
        <f t="shared" ca="1" si="33"/>
        <v>0.18031367989855696</v>
      </c>
      <c r="X15" s="74">
        <f t="shared" ca="1" si="26"/>
        <v>5.1999999999999998E-2</v>
      </c>
      <c r="Y15" s="74">
        <f t="shared" ca="1" si="27"/>
        <v>7.5600000000000001E-2</v>
      </c>
      <c r="Z15" s="74">
        <f t="shared" ca="1" si="28"/>
        <v>8.7400000000000005E-2</v>
      </c>
      <c r="AA15" s="74">
        <f t="shared" ca="1" si="29"/>
        <v>0.1051</v>
      </c>
      <c r="AB15" s="74">
        <f t="shared" ca="1" si="30"/>
        <v>0.12870000000000001</v>
      </c>
      <c r="AC15" s="74">
        <f t="shared" ca="1" si="31"/>
        <v>0.17</v>
      </c>
      <c r="AD15" s="74" t="str">
        <f t="shared" si="32"/>
        <v>IT</v>
      </c>
      <c r="AF15" s="70" t="str">
        <f t="shared" si="34"/>
        <v>Italy</v>
      </c>
      <c r="AG15" s="102">
        <f t="shared" ca="1" si="35"/>
        <v>6.31592434810839</v>
      </c>
      <c r="AH15" s="102">
        <f t="shared" ca="1" si="36"/>
        <v>7.5493845091746836</v>
      </c>
      <c r="AI15" s="102">
        <f t="shared" ca="1" si="37"/>
        <v>8.3283798762878956</v>
      </c>
      <c r="AJ15" s="102">
        <f t="shared" ca="1" si="38"/>
        <v>9.8072815310388464</v>
      </c>
      <c r="AK15" s="102">
        <f t="shared" ca="1" si="39"/>
        <v>11.491511205207546</v>
      </c>
      <c r="AL15" s="102">
        <f t="shared" ca="1" si="40"/>
        <v>12.775437049836331</v>
      </c>
      <c r="AM15" s="102">
        <f t="shared" ca="1" si="41"/>
        <v>13.022696342218348</v>
      </c>
      <c r="AN15" s="102">
        <f t="shared" ca="1" si="42"/>
        <v>12.88068598293405</v>
      </c>
      <c r="AO15" s="102">
        <f t="shared" ca="1" si="43"/>
        <v>15.440645670088079</v>
      </c>
      <c r="AP15" s="102">
        <f t="shared" ca="1" si="44"/>
        <v>16.740671851311156</v>
      </c>
      <c r="AQ15" s="102">
        <f t="shared" ca="1" si="45"/>
        <v>17.081557444473631</v>
      </c>
      <c r="AR15" s="102">
        <f t="shared" ca="1" si="46"/>
        <v>17.525499637941333</v>
      </c>
      <c r="AS15" s="102">
        <f t="shared" ca="1" si="47"/>
        <v>17.414724654988056</v>
      </c>
      <c r="AT15" s="102">
        <f t="shared" ca="1" si="48"/>
        <v>18.266975380774337</v>
      </c>
      <c r="AU15" s="102">
        <f t="shared" ca="1" si="49"/>
        <v>17.795760598937054</v>
      </c>
      <c r="AV15" s="102">
        <f t="shared" ca="1" si="50"/>
        <v>18.181257863926469</v>
      </c>
      <c r="AW15" s="102">
        <f t="shared" ca="1" si="50"/>
        <v>20.358817539944937</v>
      </c>
      <c r="AX15" s="102">
        <f t="shared" ca="1" si="51"/>
        <v>14.160665826511066</v>
      </c>
      <c r="AY15" s="102">
        <f t="shared" ca="1" si="52"/>
        <v>16.911114647892393</v>
      </c>
      <c r="AZ15" s="102">
        <f t="shared" ca="1" si="53"/>
        <v>17.470112146464693</v>
      </c>
      <c r="BA15" s="102">
        <f t="shared" ca="1" si="54"/>
        <v>18.031367989855696</v>
      </c>
      <c r="BB15" s="102">
        <f t="shared" ca="1" si="55"/>
        <v>5.2</v>
      </c>
      <c r="BC15" s="102">
        <f t="shared" ca="1" si="56"/>
        <v>7.5600000000000005</v>
      </c>
      <c r="BD15" s="102">
        <f t="shared" ca="1" si="57"/>
        <v>8.74</v>
      </c>
      <c r="BE15" s="102">
        <f t="shared" ca="1" si="58"/>
        <v>10.51</v>
      </c>
      <c r="BF15" s="102">
        <f t="shared" ca="1" si="59"/>
        <v>12.870000000000001</v>
      </c>
      <c r="BG15" s="102">
        <f t="shared" ca="1" si="60"/>
        <v>17</v>
      </c>
    </row>
    <row r="16" spans="1:59" s="58" customFormat="1" ht="12" customHeight="1" x14ac:dyDescent="0.35">
      <c r="A16" s="72" t="s">
        <v>128</v>
      </c>
      <c r="B16" s="73" t="s">
        <v>98</v>
      </c>
      <c r="C16" s="74">
        <f t="shared" ca="1" si="22"/>
        <v>3.0710810593331493E-2</v>
      </c>
      <c r="D16" s="74">
        <f t="shared" ca="1" si="0"/>
        <v>3.131077669352126E-2</v>
      </c>
      <c r="E16" s="74">
        <f t="shared" ca="1" si="1"/>
        <v>3.2633916905986167E-2</v>
      </c>
      <c r="F16" s="74">
        <f t="shared" ca="1" si="2"/>
        <v>4.0006346384477733E-2</v>
      </c>
      <c r="G16" s="74">
        <f t="shared" ca="1" si="3"/>
        <v>5.13061011764765E-2</v>
      </c>
      <c r="H16" s="74">
        <f t="shared" ca="1" si="4"/>
        <v>5.9202121127195757E-2</v>
      </c>
      <c r="I16" s="74">
        <f t="shared" ca="1" si="5"/>
        <v>6.1609895754943272E-2</v>
      </c>
      <c r="J16" s="74">
        <f t="shared" ca="1" si="6"/>
        <v>6.2445684340909226E-2</v>
      </c>
      <c r="K16" s="74">
        <f t="shared" ca="1" si="7"/>
        <v>7.110887746981856E-2</v>
      </c>
      <c r="L16" s="74">
        <f t="shared" ca="1" si="8"/>
        <v>8.4281221850309285E-2</v>
      </c>
      <c r="M16" s="74">
        <f t="shared" ca="1" si="9"/>
        <v>9.1436914600485364E-2</v>
      </c>
      <c r="N16" s="74">
        <f t="shared" ca="1" si="10"/>
        <v>9.9026540335844779E-2</v>
      </c>
      <c r="O16" s="74">
        <f t="shared" ca="1" si="11"/>
        <v>9.8330255909509529E-2</v>
      </c>
      <c r="P16" s="74">
        <f t="shared" ca="1" si="12"/>
        <v>0.10478049363494187</v>
      </c>
      <c r="Q16" s="74">
        <f t="shared" ca="1" si="13"/>
        <v>0.13873002818834526</v>
      </c>
      <c r="R16" s="74">
        <f t="shared" ca="1" si="14"/>
        <v>0.13777416522947297</v>
      </c>
      <c r="S16" s="74">
        <f t="shared" ca="1" si="15"/>
        <v>0.16879248868111785</v>
      </c>
      <c r="T16" s="74">
        <f t="shared" ca="1" si="23"/>
        <v>6.6777280905363889E-2</v>
      </c>
      <c r="U16" s="74">
        <f t="shared" ca="1" si="24"/>
        <v>8.7859068225397324E-2</v>
      </c>
      <c r="V16" s="74">
        <f t="shared" ca="1" si="25"/>
        <v>9.8678398122677147E-2</v>
      </c>
      <c r="W16" s="74">
        <f t="shared" ca="1" si="33"/>
        <v>0.12175526091164357</v>
      </c>
      <c r="X16" s="74">
        <f t="shared" ca="1" si="26"/>
        <v>2.9000000000000001E-2</v>
      </c>
      <c r="Y16" s="74">
        <f t="shared" ca="1" si="27"/>
        <v>4.9200000000000008E-2</v>
      </c>
      <c r="Z16" s="74">
        <f t="shared" ca="1" si="28"/>
        <v>5.9300000000000005E-2</v>
      </c>
      <c r="AA16" s="74">
        <f t="shared" ca="1" si="29"/>
        <v>7.4450000000000002E-2</v>
      </c>
      <c r="AB16" s="74">
        <f t="shared" ca="1" si="30"/>
        <v>9.4649999999999998E-2</v>
      </c>
      <c r="AC16" s="74">
        <f t="shared" ca="1" si="31"/>
        <v>0.13</v>
      </c>
      <c r="AD16" s="74" t="str">
        <f t="shared" si="32"/>
        <v>CY</v>
      </c>
      <c r="AF16" s="70" t="str">
        <f t="shared" si="34"/>
        <v>Cyprus</v>
      </c>
      <c r="AG16" s="102">
        <f t="shared" ca="1" si="35"/>
        <v>3.0710810593331495</v>
      </c>
      <c r="AH16" s="102">
        <f t="shared" ca="1" si="36"/>
        <v>3.1310776693521261</v>
      </c>
      <c r="AI16" s="102">
        <f t="shared" ca="1" si="37"/>
        <v>3.2633916905986169</v>
      </c>
      <c r="AJ16" s="102">
        <f t="shared" ca="1" si="38"/>
        <v>4.0006346384477736</v>
      </c>
      <c r="AK16" s="102">
        <f t="shared" ca="1" si="39"/>
        <v>5.1306101176476497</v>
      </c>
      <c r="AL16" s="102">
        <f t="shared" ca="1" si="40"/>
        <v>5.9202121127195761</v>
      </c>
      <c r="AM16" s="102">
        <f t="shared" ca="1" si="41"/>
        <v>6.1609895754943276</v>
      </c>
      <c r="AN16" s="102">
        <f t="shared" ca="1" si="42"/>
        <v>6.2445684340909224</v>
      </c>
      <c r="AO16" s="102">
        <f t="shared" ca="1" si="43"/>
        <v>7.1108877469818559</v>
      </c>
      <c r="AP16" s="102">
        <f t="shared" ca="1" si="44"/>
        <v>8.4281221850309294</v>
      </c>
      <c r="AQ16" s="102">
        <f t="shared" ca="1" si="45"/>
        <v>9.1436914600485366</v>
      </c>
      <c r="AR16" s="102">
        <f t="shared" ca="1" si="46"/>
        <v>9.9026540335844775</v>
      </c>
      <c r="AS16" s="102">
        <f t="shared" ca="1" si="47"/>
        <v>9.8330255909509532</v>
      </c>
      <c r="AT16" s="102">
        <f t="shared" ca="1" si="48"/>
        <v>10.478049363494186</v>
      </c>
      <c r="AU16" s="102">
        <f t="shared" ca="1" si="49"/>
        <v>13.873002818834527</v>
      </c>
      <c r="AV16" s="102">
        <f t="shared" ca="1" si="50"/>
        <v>13.777416522947297</v>
      </c>
      <c r="AW16" s="102">
        <f t="shared" ca="1" si="50"/>
        <v>16.879248868111784</v>
      </c>
      <c r="AX16" s="102">
        <f t="shared" ca="1" si="51"/>
        <v>6.6777280905363892</v>
      </c>
      <c r="AY16" s="102">
        <f t="shared" ca="1" si="52"/>
        <v>8.785906822539733</v>
      </c>
      <c r="AZ16" s="102">
        <f t="shared" ca="1" si="53"/>
        <v>9.8678398122677144</v>
      </c>
      <c r="BA16" s="102">
        <f t="shared" ca="1" si="54"/>
        <v>12.175526091164357</v>
      </c>
      <c r="BB16" s="102">
        <f t="shared" ca="1" si="55"/>
        <v>2.9000000000000004</v>
      </c>
      <c r="BC16" s="102">
        <f t="shared" ca="1" si="56"/>
        <v>4.9200000000000008</v>
      </c>
      <c r="BD16" s="102">
        <f t="shared" ca="1" si="57"/>
        <v>5.9300000000000006</v>
      </c>
      <c r="BE16" s="102">
        <f t="shared" ca="1" si="58"/>
        <v>7.4450000000000003</v>
      </c>
      <c r="BF16" s="102">
        <f t="shared" ca="1" si="59"/>
        <v>9.4649999999999999</v>
      </c>
      <c r="BG16" s="102">
        <f t="shared" ca="1" si="60"/>
        <v>13</v>
      </c>
    </row>
    <row r="17" spans="1:59" s="58" customFormat="1" ht="12" customHeight="1" x14ac:dyDescent="0.35">
      <c r="A17" s="72" t="s">
        <v>129</v>
      </c>
      <c r="B17" s="73" t="s">
        <v>82</v>
      </c>
      <c r="C17" s="74">
        <f t="shared" ca="1" si="22"/>
        <v>0.32794250422645227</v>
      </c>
      <c r="D17" s="74">
        <f t="shared" ca="1" si="0"/>
        <v>0.32264408963106705</v>
      </c>
      <c r="E17" s="74">
        <f t="shared" ca="1" si="1"/>
        <v>0.31141356986566088</v>
      </c>
      <c r="F17" s="74">
        <f t="shared" ca="1" si="2"/>
        <v>0.29614983423637642</v>
      </c>
      <c r="G17" s="74">
        <f t="shared" ca="1" si="3"/>
        <v>0.29811405989084888</v>
      </c>
      <c r="H17" s="74">
        <f t="shared" ca="1" si="4"/>
        <v>0.34317492422466667</v>
      </c>
      <c r="I17" s="74">
        <f t="shared" ca="1" si="5"/>
        <v>0.30375183406393735</v>
      </c>
      <c r="J17" s="74">
        <f t="shared" ca="1" si="6"/>
        <v>0.33478065792873535</v>
      </c>
      <c r="K17" s="74">
        <f t="shared" ca="1" si="7"/>
        <v>0.35708892429501998</v>
      </c>
      <c r="L17" s="74">
        <f t="shared" ca="1" si="8"/>
        <v>0.37036954526946636</v>
      </c>
      <c r="M17" s="74">
        <f t="shared" ca="1" si="9"/>
        <v>0.38628777151178662</v>
      </c>
      <c r="N17" s="74">
        <f t="shared" ca="1" si="10"/>
        <v>0.3753844814103241</v>
      </c>
      <c r="O17" s="74">
        <f t="shared" ca="1" si="11"/>
        <v>0.37137714576448277</v>
      </c>
      <c r="P17" s="74">
        <f t="shared" ca="1" si="12"/>
        <v>0.39008433977875795</v>
      </c>
      <c r="Q17" s="74">
        <f t="shared" ca="1" si="13"/>
        <v>0.40019003723523427</v>
      </c>
      <c r="R17" s="74">
        <f t="shared" ca="1" si="14"/>
        <v>0.40928591495459488</v>
      </c>
      <c r="S17" s="74">
        <f t="shared" ca="1" si="15"/>
        <v>0.4213190358201433</v>
      </c>
      <c r="T17" s="74">
        <f t="shared" ca="1" si="23"/>
        <v>0.34593479111187764</v>
      </c>
      <c r="U17" s="74">
        <f t="shared" ca="1" si="24"/>
        <v>0.37832865839062646</v>
      </c>
      <c r="V17" s="74">
        <f t="shared" ca="1" si="25"/>
        <v>0.37338081358740344</v>
      </c>
      <c r="W17" s="74">
        <f t="shared" ca="1" si="33"/>
        <v>0.39513718850699608</v>
      </c>
      <c r="X17" s="74">
        <f t="shared" ca="1" si="26"/>
        <v>0.32600000000000001</v>
      </c>
      <c r="Y17" s="74">
        <f t="shared" ca="1" si="27"/>
        <v>0.34079999999999999</v>
      </c>
      <c r="Z17" s="74">
        <f t="shared" ca="1" si="28"/>
        <v>0.34820000000000001</v>
      </c>
      <c r="AA17" s="74">
        <f t="shared" ca="1" si="29"/>
        <v>0.35930000000000001</v>
      </c>
      <c r="AB17" s="74">
        <f t="shared" ca="1" si="30"/>
        <v>0.37410000000000004</v>
      </c>
      <c r="AC17" s="74">
        <f t="shared" ca="1" si="31"/>
        <v>0.4</v>
      </c>
      <c r="AD17" s="74" t="str">
        <f t="shared" si="32"/>
        <v>LV</v>
      </c>
      <c r="AF17" s="70" t="str">
        <f t="shared" si="34"/>
        <v>Latvia</v>
      </c>
      <c r="AG17" s="102">
        <f t="shared" ca="1" si="35"/>
        <v>32.794250422645227</v>
      </c>
      <c r="AH17" s="102">
        <f t="shared" ca="1" si="36"/>
        <v>32.264408963106703</v>
      </c>
      <c r="AI17" s="102">
        <f t="shared" ca="1" si="37"/>
        <v>31.141356986566088</v>
      </c>
      <c r="AJ17" s="102">
        <f t="shared" ca="1" si="38"/>
        <v>29.614983423637643</v>
      </c>
      <c r="AK17" s="102">
        <f t="shared" ca="1" si="39"/>
        <v>29.811405989084889</v>
      </c>
      <c r="AL17" s="102">
        <f t="shared" ca="1" si="40"/>
        <v>34.317492422466664</v>
      </c>
      <c r="AM17" s="102">
        <f t="shared" ca="1" si="41"/>
        <v>30.375183406393734</v>
      </c>
      <c r="AN17" s="102">
        <f t="shared" ca="1" si="42"/>
        <v>33.478065792873537</v>
      </c>
      <c r="AO17" s="102">
        <f t="shared" ca="1" si="43"/>
        <v>35.708892429502001</v>
      </c>
      <c r="AP17" s="102">
        <f t="shared" ca="1" si="44"/>
        <v>37.036954526946637</v>
      </c>
      <c r="AQ17" s="102">
        <f t="shared" ca="1" si="45"/>
        <v>38.62877715117866</v>
      </c>
      <c r="AR17" s="102">
        <f t="shared" ca="1" si="46"/>
        <v>37.538448141032411</v>
      </c>
      <c r="AS17" s="102">
        <f t="shared" ca="1" si="47"/>
        <v>37.137714576448275</v>
      </c>
      <c r="AT17" s="102">
        <f t="shared" ca="1" si="48"/>
        <v>39.008433977875796</v>
      </c>
      <c r="AU17" s="102">
        <f t="shared" ca="1" si="49"/>
        <v>40.019003723523426</v>
      </c>
      <c r="AV17" s="102">
        <f t="shared" ca="1" si="50"/>
        <v>40.928591495459486</v>
      </c>
      <c r="AW17" s="102">
        <f t="shared" ca="1" si="50"/>
        <v>42.131903582014331</v>
      </c>
      <c r="AX17" s="102">
        <f t="shared" ca="1" si="51"/>
        <v>34.593479111187762</v>
      </c>
      <c r="AY17" s="102">
        <f t="shared" ca="1" si="52"/>
        <v>37.832865839062649</v>
      </c>
      <c r="AZ17" s="102">
        <f t="shared" ca="1" si="53"/>
        <v>37.338081358740347</v>
      </c>
      <c r="BA17" s="102">
        <f t="shared" ca="1" si="54"/>
        <v>39.513718850699611</v>
      </c>
      <c r="BB17" s="102">
        <f t="shared" ca="1" si="55"/>
        <v>32.6</v>
      </c>
      <c r="BC17" s="102">
        <f t="shared" ca="1" si="56"/>
        <v>34.08</v>
      </c>
      <c r="BD17" s="102">
        <f t="shared" ca="1" si="57"/>
        <v>34.82</v>
      </c>
      <c r="BE17" s="102">
        <f t="shared" ca="1" si="58"/>
        <v>35.93</v>
      </c>
      <c r="BF17" s="102">
        <f t="shared" ca="1" si="59"/>
        <v>37.410000000000004</v>
      </c>
      <c r="BG17" s="102">
        <f t="shared" ca="1" si="60"/>
        <v>40</v>
      </c>
    </row>
    <row r="18" spans="1:59" s="58" customFormat="1" ht="12" customHeight="1" x14ac:dyDescent="0.35">
      <c r="A18" s="72" t="s">
        <v>130</v>
      </c>
      <c r="B18" s="73" t="s">
        <v>77</v>
      </c>
      <c r="C18" s="74">
        <f t="shared" ca="1" si="22"/>
        <v>0.17221301090188842</v>
      </c>
      <c r="D18" s="74">
        <f t="shared" ca="1" si="0"/>
        <v>0.1676788402738843</v>
      </c>
      <c r="E18" s="74">
        <f t="shared" ca="1" si="1"/>
        <v>0.1688744189222704</v>
      </c>
      <c r="F18" s="74">
        <f t="shared" ca="1" si="2"/>
        <v>0.16481660252915459</v>
      </c>
      <c r="G18" s="74">
        <f t="shared" ca="1" si="3"/>
        <v>0.17824470178569934</v>
      </c>
      <c r="H18" s="74">
        <f t="shared" ca="1" si="4"/>
        <v>0.19797970726061651</v>
      </c>
      <c r="I18" s="74">
        <f t="shared" ca="1" si="5"/>
        <v>0.19639478516578274</v>
      </c>
      <c r="J18" s="74">
        <f t="shared" ca="1" si="6"/>
        <v>0.19943126877966927</v>
      </c>
      <c r="K18" s="74">
        <f t="shared" ca="1" si="7"/>
        <v>0.21436852146981525</v>
      </c>
      <c r="L18" s="74">
        <f t="shared" ca="1" si="8"/>
        <v>0.22689445750109941</v>
      </c>
      <c r="M18" s="74">
        <f t="shared" ca="1" si="9"/>
        <v>0.23592179409106065</v>
      </c>
      <c r="N18" s="74">
        <f t="shared" ca="1" si="10"/>
        <v>0.25748381436233592</v>
      </c>
      <c r="O18" s="74">
        <f t="shared" ca="1" si="11"/>
        <v>0.25612461798398378</v>
      </c>
      <c r="P18" s="74">
        <f t="shared" ca="1" si="12"/>
        <v>0.26037929256790665</v>
      </c>
      <c r="Q18" s="74">
        <f t="shared" ca="1" si="13"/>
        <v>0.24694603541587237</v>
      </c>
      <c r="R18" s="74">
        <f t="shared" ca="1" si="14"/>
        <v>0.25474497750331215</v>
      </c>
      <c r="S18" s="74">
        <f t="shared" ca="1" si="15"/>
        <v>0.26772676630410897</v>
      </c>
      <c r="T18" s="74">
        <f t="shared" ca="1" si="23"/>
        <v>0.20689989512474227</v>
      </c>
      <c r="U18" s="74">
        <f t="shared" ca="1" si="24"/>
        <v>0.23140812579608003</v>
      </c>
      <c r="V18" s="74">
        <f t="shared" ca="1" si="25"/>
        <v>0.25680421617315985</v>
      </c>
      <c r="W18" s="74">
        <f t="shared" ca="1" si="33"/>
        <v>0.25366266399188953</v>
      </c>
      <c r="X18" s="74">
        <f t="shared" ca="1" si="26"/>
        <v>0.15</v>
      </c>
      <c r="Y18" s="74">
        <f t="shared" ca="1" si="27"/>
        <v>0.16600000000000001</v>
      </c>
      <c r="Z18" s="74">
        <f t="shared" ca="1" si="28"/>
        <v>0.17399999999999999</v>
      </c>
      <c r="AA18" s="74">
        <f t="shared" ca="1" si="29"/>
        <v>0.186</v>
      </c>
      <c r="AB18" s="74">
        <f t="shared" ca="1" si="30"/>
        <v>0.20200000000000001</v>
      </c>
      <c r="AC18" s="74">
        <f t="shared" ca="1" si="31"/>
        <v>0.23</v>
      </c>
      <c r="AD18" s="74" t="str">
        <f t="shared" si="32"/>
        <v>LT</v>
      </c>
      <c r="AF18" s="70" t="str">
        <f t="shared" si="34"/>
        <v>Lithuania</v>
      </c>
      <c r="AG18" s="102">
        <f t="shared" ca="1" si="35"/>
        <v>17.221301090188842</v>
      </c>
      <c r="AH18" s="102">
        <f t="shared" ca="1" si="36"/>
        <v>16.76788402738843</v>
      </c>
      <c r="AI18" s="102">
        <f t="shared" ca="1" si="37"/>
        <v>16.887441892227038</v>
      </c>
      <c r="AJ18" s="102">
        <f t="shared" ca="1" si="38"/>
        <v>16.481660252915457</v>
      </c>
      <c r="AK18" s="102">
        <f t="shared" ca="1" si="39"/>
        <v>17.824470178569936</v>
      </c>
      <c r="AL18" s="102">
        <f t="shared" ca="1" si="40"/>
        <v>19.797970726061649</v>
      </c>
      <c r="AM18" s="102">
        <f t="shared" ca="1" si="41"/>
        <v>19.639478516578272</v>
      </c>
      <c r="AN18" s="102">
        <f t="shared" ca="1" si="42"/>
        <v>19.943126877966925</v>
      </c>
      <c r="AO18" s="102">
        <f t="shared" ca="1" si="43"/>
        <v>21.436852146981526</v>
      </c>
      <c r="AP18" s="102">
        <f t="shared" ca="1" si="44"/>
        <v>22.68944575010994</v>
      </c>
      <c r="AQ18" s="102">
        <f t="shared" ca="1" si="45"/>
        <v>23.592179409106066</v>
      </c>
      <c r="AR18" s="102">
        <f t="shared" ca="1" si="46"/>
        <v>25.748381436233593</v>
      </c>
      <c r="AS18" s="102">
        <f t="shared" ca="1" si="47"/>
        <v>25.612461798398378</v>
      </c>
      <c r="AT18" s="102">
        <f t="shared" ca="1" si="48"/>
        <v>26.037929256790665</v>
      </c>
      <c r="AU18" s="102">
        <f t="shared" ca="1" si="49"/>
        <v>24.694603541587238</v>
      </c>
      <c r="AV18" s="102">
        <f t="shared" ca="1" si="50"/>
        <v>25.474497750331217</v>
      </c>
      <c r="AW18" s="102">
        <f t="shared" ca="1" si="50"/>
        <v>26.772676630410896</v>
      </c>
      <c r="AX18" s="102">
        <f t="shared" ca="1" si="51"/>
        <v>20.689989512474227</v>
      </c>
      <c r="AY18" s="102">
        <f t="shared" ca="1" si="52"/>
        <v>23.140812579608003</v>
      </c>
      <c r="AZ18" s="102">
        <f t="shared" ca="1" si="53"/>
        <v>25.680421617315986</v>
      </c>
      <c r="BA18" s="102">
        <f t="shared" ca="1" si="54"/>
        <v>25.366266399188952</v>
      </c>
      <c r="BB18" s="102">
        <f t="shared" ca="1" si="55"/>
        <v>15</v>
      </c>
      <c r="BC18" s="102">
        <f t="shared" ca="1" si="56"/>
        <v>16.600000000000001</v>
      </c>
      <c r="BD18" s="102">
        <f t="shared" ca="1" si="57"/>
        <v>17.399999999999999</v>
      </c>
      <c r="BE18" s="102">
        <f t="shared" ca="1" si="58"/>
        <v>18.600000000000001</v>
      </c>
      <c r="BF18" s="102">
        <f t="shared" ca="1" si="59"/>
        <v>20.200000000000003</v>
      </c>
      <c r="BG18" s="102">
        <f t="shared" ca="1" si="60"/>
        <v>23</v>
      </c>
    </row>
    <row r="19" spans="1:59" s="58" customFormat="1" ht="12" customHeight="1" x14ac:dyDescent="0.35">
      <c r="A19" s="72" t="s">
        <v>131</v>
      </c>
      <c r="B19" s="73" t="s">
        <v>81</v>
      </c>
      <c r="C19" s="74">
        <f t="shared" ca="1" si="22"/>
        <v>8.985863533156507E-3</v>
      </c>
      <c r="D19" s="74">
        <f t="shared" ca="1" si="0"/>
        <v>1.401898467696302E-2</v>
      </c>
      <c r="E19" s="74">
        <f t="shared" ca="1" si="1"/>
        <v>1.4689217232485187E-2</v>
      </c>
      <c r="F19" s="74">
        <f t="shared" ca="1" si="2"/>
        <v>2.7254347454549483E-2</v>
      </c>
      <c r="G19" s="74">
        <f t="shared" ca="1" si="3"/>
        <v>2.8090810184187881E-2</v>
      </c>
      <c r="H19" s="74">
        <f t="shared" ca="1" si="4"/>
        <v>2.9285840547947552E-2</v>
      </c>
      <c r="I19" s="74">
        <f t="shared" ca="1" si="5"/>
        <v>2.8514793782887852E-2</v>
      </c>
      <c r="J19" s="74">
        <f t="shared" ca="1" si="6"/>
        <v>2.8552044852987523E-2</v>
      </c>
      <c r="K19" s="74">
        <f t="shared" ca="1" si="7"/>
        <v>3.1123697969463168E-2</v>
      </c>
      <c r="L19" s="74">
        <f t="shared" ca="1" si="8"/>
        <v>3.4940769162906872E-2</v>
      </c>
      <c r="M19" s="74">
        <f t="shared" ca="1" si="9"/>
        <v>4.4708860573463391E-2</v>
      </c>
      <c r="N19" s="74">
        <f t="shared" ca="1" si="10"/>
        <v>4.9869721013066956E-2</v>
      </c>
      <c r="O19" s="74">
        <f t="shared" ca="1" si="11"/>
        <v>5.3637701060841363E-2</v>
      </c>
      <c r="P19" s="74">
        <f t="shared" ca="1" si="12"/>
        <v>6.1944308373373377E-2</v>
      </c>
      <c r="Q19" s="74">
        <f t="shared" ca="1" si="13"/>
        <v>8.9420191001324395E-2</v>
      </c>
      <c r="R19" s="74">
        <f t="shared" ca="1" si="14"/>
        <v>7.0462555038126345E-2</v>
      </c>
      <c r="S19" s="74">
        <f t="shared" ca="1" si="15"/>
        <v>0.11699178576461644</v>
      </c>
      <c r="T19" s="74">
        <f t="shared" ca="1" si="23"/>
        <v>2.9837871411225347E-2</v>
      </c>
      <c r="U19" s="74">
        <f t="shared" ca="1" si="24"/>
        <v>3.9824814868185135E-2</v>
      </c>
      <c r="V19" s="74">
        <f t="shared" ca="1" si="25"/>
        <v>5.1753711036954156E-2</v>
      </c>
      <c r="W19" s="74">
        <f t="shared" ca="1" si="33"/>
        <v>7.5682249687348879E-2</v>
      </c>
      <c r="X19" s="74">
        <f t="shared" ca="1" si="26"/>
        <v>8.9999999999999993E-3</v>
      </c>
      <c r="Y19" s="74">
        <f t="shared" ca="1" si="27"/>
        <v>2.9200000000000004E-2</v>
      </c>
      <c r="Z19" s="74">
        <f t="shared" ca="1" si="28"/>
        <v>3.9300000000000002E-2</v>
      </c>
      <c r="AA19" s="74">
        <f t="shared" ca="1" si="29"/>
        <v>5.4450000000000005E-2</v>
      </c>
      <c r="AB19" s="74">
        <f t="shared" ca="1" si="30"/>
        <v>7.4649999999999994E-2</v>
      </c>
      <c r="AC19" s="74">
        <f t="shared" ca="1" si="31"/>
        <v>0.11</v>
      </c>
      <c r="AD19" s="74" t="str">
        <f t="shared" si="32"/>
        <v>LU</v>
      </c>
      <c r="AF19" s="70" t="str">
        <f t="shared" si="34"/>
        <v>Luxembourg</v>
      </c>
      <c r="AG19" s="102">
        <f t="shared" ca="1" si="35"/>
        <v>0.89858635331565073</v>
      </c>
      <c r="AH19" s="102">
        <f t="shared" ca="1" si="36"/>
        <v>1.401898467696302</v>
      </c>
      <c r="AI19" s="102">
        <f t="shared" ca="1" si="37"/>
        <v>1.4689217232485186</v>
      </c>
      <c r="AJ19" s="102">
        <f t="shared" ca="1" si="38"/>
        <v>2.7254347454549483</v>
      </c>
      <c r="AK19" s="102">
        <f t="shared" ca="1" si="39"/>
        <v>2.8090810184187882</v>
      </c>
      <c r="AL19" s="102">
        <f t="shared" ca="1" si="40"/>
        <v>2.9285840547947553</v>
      </c>
      <c r="AM19" s="102">
        <f t="shared" ca="1" si="41"/>
        <v>2.8514793782887851</v>
      </c>
      <c r="AN19" s="102">
        <f t="shared" ca="1" si="42"/>
        <v>2.8552044852987524</v>
      </c>
      <c r="AO19" s="102">
        <f t="shared" ca="1" si="43"/>
        <v>3.1123697969463167</v>
      </c>
      <c r="AP19" s="102">
        <f t="shared" ca="1" si="44"/>
        <v>3.4940769162906871</v>
      </c>
      <c r="AQ19" s="102">
        <f t="shared" ca="1" si="45"/>
        <v>4.4708860573463394</v>
      </c>
      <c r="AR19" s="102">
        <f t="shared" ca="1" si="46"/>
        <v>4.9869721013066952</v>
      </c>
      <c r="AS19" s="102">
        <f t="shared" ca="1" si="47"/>
        <v>5.3637701060841358</v>
      </c>
      <c r="AT19" s="102">
        <f t="shared" ca="1" si="48"/>
        <v>6.1944308373373378</v>
      </c>
      <c r="AU19" s="102">
        <f t="shared" ca="1" si="49"/>
        <v>8.9420191001324394</v>
      </c>
      <c r="AV19" s="102">
        <f t="shared" ca="1" si="50"/>
        <v>7.0462555038126347</v>
      </c>
      <c r="AW19" s="102">
        <f t="shared" ca="1" si="50"/>
        <v>11.699178576461644</v>
      </c>
      <c r="AX19" s="102">
        <f t="shared" ca="1" si="51"/>
        <v>2.9837871411225345</v>
      </c>
      <c r="AY19" s="102">
        <f t="shared" ca="1" si="52"/>
        <v>3.9824814868185134</v>
      </c>
      <c r="AZ19" s="102">
        <f t="shared" ca="1" si="53"/>
        <v>5.175371103695416</v>
      </c>
      <c r="BA19" s="102">
        <f t="shared" ca="1" si="54"/>
        <v>7.5682249687348877</v>
      </c>
      <c r="BB19" s="102">
        <f t="shared" ca="1" si="55"/>
        <v>0.89999999999999991</v>
      </c>
      <c r="BC19" s="102">
        <f t="shared" ca="1" si="56"/>
        <v>2.9200000000000004</v>
      </c>
      <c r="BD19" s="102">
        <f t="shared" ca="1" si="57"/>
        <v>3.93</v>
      </c>
      <c r="BE19" s="102">
        <f t="shared" ca="1" si="58"/>
        <v>5.4450000000000003</v>
      </c>
      <c r="BF19" s="102">
        <f t="shared" ca="1" si="59"/>
        <v>7.4649999999999999</v>
      </c>
      <c r="BG19" s="102">
        <f t="shared" ca="1" si="60"/>
        <v>11</v>
      </c>
    </row>
    <row r="20" spans="1:59" s="58" customFormat="1" ht="12" customHeight="1" x14ac:dyDescent="0.35">
      <c r="A20" s="72" t="s">
        <v>132</v>
      </c>
      <c r="B20" s="73" t="s">
        <v>103</v>
      </c>
      <c r="C20" s="74">
        <f t="shared" ca="1" si="22"/>
        <v>4.3637302006365168E-2</v>
      </c>
      <c r="D20" s="74">
        <f t="shared" ca="1" si="0"/>
        <v>6.9310793352889075E-2</v>
      </c>
      <c r="E20" s="74">
        <f t="shared" ca="1" si="1"/>
        <v>7.4327519571459055E-2</v>
      </c>
      <c r="F20" s="74">
        <f t="shared" ca="1" si="2"/>
        <v>8.5748928610418995E-2</v>
      </c>
      <c r="G20" s="74">
        <f t="shared" ca="1" si="3"/>
        <v>8.5637724019549208E-2</v>
      </c>
      <c r="H20" s="74">
        <f t="shared" ca="1" si="4"/>
        <v>0.11673476276117112</v>
      </c>
      <c r="I20" s="74">
        <f t="shared" ca="1" si="5"/>
        <v>0.12741886399271182</v>
      </c>
      <c r="J20" s="74">
        <f t="shared" ca="1" si="6"/>
        <v>0.13971882063381386</v>
      </c>
      <c r="K20" s="74">
        <f t="shared" ca="1" si="7"/>
        <v>0.15529863595582505</v>
      </c>
      <c r="L20" s="74">
        <f t="shared" ca="1" si="8"/>
        <v>0.16205128991175269</v>
      </c>
      <c r="M20" s="74">
        <f t="shared" ca="1" si="9"/>
        <v>0.14617590766021629</v>
      </c>
      <c r="N20" s="74">
        <f t="shared" ca="1" si="10"/>
        <v>0.14495074468434965</v>
      </c>
      <c r="O20" s="74">
        <f t="shared" ca="1" si="11"/>
        <v>0.14376766175961875</v>
      </c>
      <c r="P20" s="74">
        <f t="shared" ca="1" si="12"/>
        <v>0.13555832834985107</v>
      </c>
      <c r="Q20" s="74">
        <f t="shared" ca="1" si="13"/>
        <v>0.12548452426937429</v>
      </c>
      <c r="R20" s="74">
        <f t="shared" ca="1" si="14"/>
        <v>0.12633814080151098</v>
      </c>
      <c r="S20" s="74">
        <f t="shared" ca="1" si="15"/>
        <v>0.13850225668428001</v>
      </c>
      <c r="T20" s="74">
        <f t="shared" ca="1" si="23"/>
        <v>0.14750872829481945</v>
      </c>
      <c r="U20" s="74">
        <f t="shared" ca="1" si="24"/>
        <v>0.15411359878598449</v>
      </c>
      <c r="V20" s="74">
        <f t="shared" ca="1" si="25"/>
        <v>0.1443592032219842</v>
      </c>
      <c r="W20" s="74">
        <f t="shared" ca="1" si="33"/>
        <v>0.13052142630961266</v>
      </c>
      <c r="X20" s="74">
        <f t="shared" ca="1" si="26"/>
        <v>4.2999999999999997E-2</v>
      </c>
      <c r="Y20" s="74">
        <f t="shared" ca="1" si="27"/>
        <v>6.0399999999999995E-2</v>
      </c>
      <c r="Z20" s="74">
        <f t="shared" ca="1" si="28"/>
        <v>6.9099999999999995E-2</v>
      </c>
      <c r="AA20" s="74">
        <f t="shared" ca="1" si="29"/>
        <v>8.2150000000000001E-2</v>
      </c>
      <c r="AB20" s="74">
        <f t="shared" ca="1" si="30"/>
        <v>9.955E-2</v>
      </c>
      <c r="AC20" s="74">
        <f t="shared" ca="1" si="31"/>
        <v>0.13</v>
      </c>
      <c r="AD20" s="74" t="str">
        <f t="shared" si="32"/>
        <v>HU</v>
      </c>
      <c r="AF20" s="70" t="str">
        <f t="shared" si="34"/>
        <v>Hungary</v>
      </c>
      <c r="AG20" s="102">
        <f t="shared" ca="1" si="35"/>
        <v>4.3637302006365166</v>
      </c>
      <c r="AH20" s="102">
        <f t="shared" ca="1" si="36"/>
        <v>6.9310793352889073</v>
      </c>
      <c r="AI20" s="102">
        <f t="shared" ca="1" si="37"/>
        <v>7.4327519571459053</v>
      </c>
      <c r="AJ20" s="102">
        <f t="shared" ca="1" si="38"/>
        <v>8.5748928610418993</v>
      </c>
      <c r="AK20" s="102">
        <f t="shared" ca="1" si="39"/>
        <v>8.5637724019549211</v>
      </c>
      <c r="AL20" s="102">
        <f t="shared" ca="1" si="40"/>
        <v>11.673476276117112</v>
      </c>
      <c r="AM20" s="102">
        <f t="shared" ca="1" si="41"/>
        <v>12.741886399271182</v>
      </c>
      <c r="AN20" s="102">
        <f t="shared" ca="1" si="42"/>
        <v>13.971882063381386</v>
      </c>
      <c r="AO20" s="102">
        <f t="shared" ca="1" si="43"/>
        <v>15.529863595582505</v>
      </c>
      <c r="AP20" s="102">
        <f t="shared" ca="1" si="44"/>
        <v>16.205128991175268</v>
      </c>
      <c r="AQ20" s="102">
        <f t="shared" ca="1" si="45"/>
        <v>14.61759076602163</v>
      </c>
      <c r="AR20" s="102">
        <f t="shared" ca="1" si="46"/>
        <v>14.495074468434964</v>
      </c>
      <c r="AS20" s="102">
        <f t="shared" ca="1" si="47"/>
        <v>14.376766175961874</v>
      </c>
      <c r="AT20" s="102">
        <f t="shared" ca="1" si="48"/>
        <v>13.555832834985107</v>
      </c>
      <c r="AU20" s="102">
        <f t="shared" ca="1" si="49"/>
        <v>12.548452426937429</v>
      </c>
      <c r="AV20" s="102">
        <f t="shared" ca="1" si="50"/>
        <v>12.633814080151099</v>
      </c>
      <c r="AW20" s="102">
        <f t="shared" ca="1" si="50"/>
        <v>13.850225668428001</v>
      </c>
      <c r="AX20" s="102">
        <f t="shared" ca="1" si="51"/>
        <v>14.750872829481946</v>
      </c>
      <c r="AY20" s="102">
        <f t="shared" ca="1" si="52"/>
        <v>15.411359878598448</v>
      </c>
      <c r="AZ20" s="102">
        <f t="shared" ca="1" si="53"/>
        <v>14.43592032219842</v>
      </c>
      <c r="BA20" s="102">
        <f t="shared" ca="1" si="54"/>
        <v>13.052142630961267</v>
      </c>
      <c r="BB20" s="102">
        <f t="shared" ca="1" si="55"/>
        <v>4.3</v>
      </c>
      <c r="BC20" s="102">
        <f t="shared" ca="1" si="56"/>
        <v>6.0399999999999991</v>
      </c>
      <c r="BD20" s="102">
        <f t="shared" ca="1" si="57"/>
        <v>6.9099999999999993</v>
      </c>
      <c r="BE20" s="102">
        <f t="shared" ca="1" si="58"/>
        <v>8.2149999999999999</v>
      </c>
      <c r="BF20" s="102">
        <f t="shared" ca="1" si="59"/>
        <v>9.9550000000000001</v>
      </c>
      <c r="BG20" s="102">
        <f t="shared" ca="1" si="60"/>
        <v>13</v>
      </c>
    </row>
    <row r="21" spans="1:59" s="58" customFormat="1" ht="12" customHeight="1" x14ac:dyDescent="0.35">
      <c r="A21" s="72" t="s">
        <v>133</v>
      </c>
      <c r="B21" s="73" t="s">
        <v>105</v>
      </c>
      <c r="C21" s="74">
        <f t="shared" ca="1" si="22"/>
        <v>1.0241784284040335E-3</v>
      </c>
      <c r="D21" s="74">
        <f t="shared" ca="1" si="0"/>
        <v>1.2267861611704549E-3</v>
      </c>
      <c r="E21" s="74">
        <f t="shared" ca="1" si="1"/>
        <v>1.4940208091999176E-3</v>
      </c>
      <c r="F21" s="74">
        <f t="shared" ca="1" si="2"/>
        <v>1.7693467862481445E-3</v>
      </c>
      <c r="G21" s="74">
        <f t="shared" ca="1" si="3"/>
        <v>1.9504621620092884E-3</v>
      </c>
      <c r="H21" s="74">
        <f t="shared" ca="1" si="4"/>
        <v>2.2104872780471831E-3</v>
      </c>
      <c r="I21" s="74">
        <f t="shared" ca="1" si="5"/>
        <v>9.7853378950688661E-3</v>
      </c>
      <c r="J21" s="74">
        <f t="shared" ca="1" si="6"/>
        <v>1.8495535714180212E-2</v>
      </c>
      <c r="K21" s="74">
        <f t="shared" ca="1" si="7"/>
        <v>2.8620460858243987E-2</v>
      </c>
      <c r="L21" s="74">
        <f t="shared" ca="1" si="8"/>
        <v>3.760107043763173E-2</v>
      </c>
      <c r="M21" s="74">
        <f t="shared" ca="1" si="9"/>
        <v>4.7439619790539976E-2</v>
      </c>
      <c r="N21" s="74">
        <f t="shared" ca="1" si="10"/>
        <v>5.1186958489143758E-2</v>
      </c>
      <c r="O21" s="74">
        <f t="shared" ca="1" si="11"/>
        <v>6.2080989829938982E-2</v>
      </c>
      <c r="P21" s="74">
        <f t="shared" ca="1" si="12"/>
        <v>7.2190461223661712E-2</v>
      </c>
      <c r="Q21" s="74">
        <f t="shared" ca="1" si="13"/>
        <v>7.9139118694021848E-2</v>
      </c>
      <c r="R21" s="74">
        <f t="shared" ca="1" si="14"/>
        <v>8.2299871535827546E-2</v>
      </c>
      <c r="S21" s="74">
        <f t="shared" ca="1" si="15"/>
        <v>0.10714031284371474</v>
      </c>
      <c r="T21" s="74">
        <f t="shared" ca="1" si="23"/>
        <v>2.3557998286212099E-2</v>
      </c>
      <c r="U21" s="74">
        <f t="shared" ca="1" si="24"/>
        <v>4.2520345114085853E-2</v>
      </c>
      <c r="V21" s="74">
        <f t="shared" ca="1" si="25"/>
        <v>5.663397415954137E-2</v>
      </c>
      <c r="W21" s="74">
        <f t="shared" ca="1" si="33"/>
        <v>7.566478995884178E-2</v>
      </c>
      <c r="X21" s="74">
        <f t="shared" ca="1" si="26"/>
        <v>0</v>
      </c>
      <c r="Y21" s="74">
        <f t="shared" ca="1" si="27"/>
        <v>2.0000000000000004E-2</v>
      </c>
      <c r="Z21" s="74">
        <f t="shared" ca="1" si="28"/>
        <v>0.03</v>
      </c>
      <c r="AA21" s="74">
        <f t="shared" ca="1" si="29"/>
        <v>4.5000000000000005E-2</v>
      </c>
      <c r="AB21" s="74">
        <f t="shared" ca="1" si="30"/>
        <v>6.5000000000000002E-2</v>
      </c>
      <c r="AC21" s="74">
        <f t="shared" ca="1" si="31"/>
        <v>0.1</v>
      </c>
      <c r="AD21" s="74" t="str">
        <f t="shared" si="32"/>
        <v>MT</v>
      </c>
      <c r="AF21" s="70" t="str">
        <f t="shared" si="34"/>
        <v>Malta</v>
      </c>
      <c r="AG21" s="102">
        <f t="shared" ca="1" si="35"/>
        <v>0.10241784284040335</v>
      </c>
      <c r="AH21" s="102">
        <f t="shared" ca="1" si="36"/>
        <v>0.12267861611704549</v>
      </c>
      <c r="AI21" s="102">
        <f t="shared" ca="1" si="37"/>
        <v>0.14940208091999174</v>
      </c>
      <c r="AJ21" s="102">
        <f t="shared" ca="1" si="38"/>
        <v>0.17693467862481443</v>
      </c>
      <c r="AK21" s="102">
        <f t="shared" ca="1" si="39"/>
        <v>0.19504621620092885</v>
      </c>
      <c r="AL21" s="102">
        <f t="shared" ca="1" si="40"/>
        <v>0.22104872780471829</v>
      </c>
      <c r="AM21" s="102">
        <f t="shared" ca="1" si="41"/>
        <v>0.97853378950688663</v>
      </c>
      <c r="AN21" s="102">
        <f t="shared" ca="1" si="42"/>
        <v>1.8495535714180211</v>
      </c>
      <c r="AO21" s="102">
        <f t="shared" ca="1" si="43"/>
        <v>2.8620460858243986</v>
      </c>
      <c r="AP21" s="102">
        <f t="shared" ca="1" si="44"/>
        <v>3.7601070437631732</v>
      </c>
      <c r="AQ21" s="102">
        <f t="shared" ca="1" si="45"/>
        <v>4.7439619790539975</v>
      </c>
      <c r="AR21" s="102">
        <f t="shared" ca="1" si="46"/>
        <v>5.1186958489143759</v>
      </c>
      <c r="AS21" s="102">
        <f t="shared" ca="1" si="47"/>
        <v>6.2080989829938984</v>
      </c>
      <c r="AT21" s="102">
        <f t="shared" ca="1" si="48"/>
        <v>7.219046122366171</v>
      </c>
      <c r="AU21" s="102">
        <f t="shared" ca="1" si="49"/>
        <v>7.9139118694021846</v>
      </c>
      <c r="AV21" s="102">
        <f t="shared" ca="1" si="50"/>
        <v>8.2299871535827549</v>
      </c>
      <c r="AW21" s="102">
        <f t="shared" ca="1" si="50"/>
        <v>10.714031284371474</v>
      </c>
      <c r="AX21" s="102">
        <f t="shared" ca="1" si="51"/>
        <v>2.3557998286212101</v>
      </c>
      <c r="AY21" s="102">
        <f t="shared" ca="1" si="52"/>
        <v>4.2520345114085849</v>
      </c>
      <c r="AZ21" s="102">
        <f t="shared" ca="1" si="53"/>
        <v>5.6633974159541367</v>
      </c>
      <c r="BA21" s="102">
        <f t="shared" ca="1" si="54"/>
        <v>7.5664789958841778</v>
      </c>
      <c r="BB21" s="102">
        <f t="shared" ca="1" si="55"/>
        <v>0</v>
      </c>
      <c r="BC21" s="102">
        <f t="shared" ca="1" si="56"/>
        <v>2.0000000000000004</v>
      </c>
      <c r="BD21" s="102">
        <f t="shared" ca="1" si="57"/>
        <v>3</v>
      </c>
      <c r="BE21" s="102">
        <f t="shared" ca="1" si="58"/>
        <v>4.5000000000000009</v>
      </c>
      <c r="BF21" s="102">
        <f t="shared" ca="1" si="59"/>
        <v>6.5</v>
      </c>
      <c r="BG21" s="102">
        <f t="shared" ca="1" si="60"/>
        <v>10</v>
      </c>
    </row>
    <row r="22" spans="1:59" s="58" customFormat="1" ht="12" customHeight="1" x14ac:dyDescent="0.35">
      <c r="A22" s="72" t="s">
        <v>134</v>
      </c>
      <c r="B22" s="73" t="s">
        <v>97</v>
      </c>
      <c r="C22" s="74">
        <f t="shared" ca="1" si="22"/>
        <v>2.0296590820155773E-2</v>
      </c>
      <c r="D22" s="74">
        <f t="shared" ca="1" si="0"/>
        <v>2.478011986986994E-2</v>
      </c>
      <c r="E22" s="74">
        <f t="shared" ca="1" si="1"/>
        <v>2.7780437911407965E-2</v>
      </c>
      <c r="F22" s="74">
        <f t="shared" ca="1" si="2"/>
        <v>3.2976807257463117E-2</v>
      </c>
      <c r="G22" s="74">
        <f t="shared" ca="1" si="3"/>
        <v>3.595743235464044E-2</v>
      </c>
      <c r="H22" s="74">
        <f t="shared" ca="1" si="4"/>
        <v>4.2656707389055644E-2</v>
      </c>
      <c r="I22" s="74">
        <f t="shared" ca="1" si="5"/>
        <v>3.9165169573781876E-2</v>
      </c>
      <c r="J22" s="74">
        <f t="shared" ca="1" si="6"/>
        <v>4.5243642245197245E-2</v>
      </c>
      <c r="K22" s="74">
        <f t="shared" ca="1" si="7"/>
        <v>4.6593024485660696E-2</v>
      </c>
      <c r="L22" s="74">
        <f t="shared" ca="1" si="8"/>
        <v>4.6905653789280403E-2</v>
      </c>
      <c r="M22" s="74">
        <f t="shared" ca="1" si="9"/>
        <v>5.4147857364548878E-2</v>
      </c>
      <c r="N22" s="74">
        <f t="shared" ca="1" si="10"/>
        <v>5.7139407580695765E-2</v>
      </c>
      <c r="O22" s="74">
        <f t="shared" ca="1" si="11"/>
        <v>5.8460970457146634E-2</v>
      </c>
      <c r="P22" s="74">
        <f t="shared" ca="1" si="12"/>
        <v>6.5067105644291759E-2</v>
      </c>
      <c r="Q22" s="74">
        <f t="shared" ca="1" si="13"/>
        <v>7.3937945529546717E-2</v>
      </c>
      <c r="R22" s="74">
        <f t="shared" ca="1" si="14"/>
        <v>8.8861472781092493E-2</v>
      </c>
      <c r="S22" s="74">
        <f t="shared" ca="1" si="15"/>
        <v>0.13998743688900064</v>
      </c>
      <c r="T22" s="74">
        <f t="shared" ca="1" si="23"/>
        <v>4.591833336542897E-2</v>
      </c>
      <c r="U22" s="74">
        <f t="shared" ca="1" si="24"/>
        <v>5.0526755576914641E-2</v>
      </c>
      <c r="V22" s="74">
        <f t="shared" ca="1" si="25"/>
        <v>5.78001890189212E-2</v>
      </c>
      <c r="W22" s="74">
        <f t="shared" ca="1" si="33"/>
        <v>6.9502525586919245E-2</v>
      </c>
      <c r="X22" s="74">
        <f t="shared" ca="1" si="26"/>
        <v>2.4E-2</v>
      </c>
      <c r="Y22" s="74">
        <f t="shared" ca="1" si="27"/>
        <v>4.7200000000000006E-2</v>
      </c>
      <c r="Z22" s="74">
        <f t="shared" ca="1" si="28"/>
        <v>5.8800000000000005E-2</v>
      </c>
      <c r="AA22" s="74">
        <f t="shared" ca="1" si="29"/>
        <v>7.6200000000000018E-2</v>
      </c>
      <c r="AB22" s="74">
        <f t="shared" ca="1" si="30"/>
        <v>9.9400000000000016E-2</v>
      </c>
      <c r="AC22" s="74">
        <f t="shared" ca="1" si="31"/>
        <v>0.14000000000000001</v>
      </c>
      <c r="AD22" s="74" t="str">
        <f t="shared" si="32"/>
        <v>NL</v>
      </c>
      <c r="AF22" s="70" t="str">
        <f t="shared" si="34"/>
        <v>Netherlands</v>
      </c>
      <c r="AG22" s="102">
        <f t="shared" ca="1" si="35"/>
        <v>2.0296590820155771</v>
      </c>
      <c r="AH22" s="102">
        <f t="shared" ca="1" si="36"/>
        <v>2.4780119869869939</v>
      </c>
      <c r="AI22" s="102">
        <f t="shared" ca="1" si="37"/>
        <v>2.7780437911407962</v>
      </c>
      <c r="AJ22" s="102">
        <f t="shared" ca="1" si="38"/>
        <v>3.2976807257463117</v>
      </c>
      <c r="AK22" s="102">
        <f t="shared" ca="1" si="39"/>
        <v>3.595743235464044</v>
      </c>
      <c r="AL22" s="102">
        <f t="shared" ca="1" si="40"/>
        <v>4.2656707389055644</v>
      </c>
      <c r="AM22" s="102">
        <f t="shared" ca="1" si="41"/>
        <v>3.9165169573781875</v>
      </c>
      <c r="AN22" s="102">
        <f t="shared" ca="1" si="42"/>
        <v>4.5243642245197249</v>
      </c>
      <c r="AO22" s="102">
        <f t="shared" ca="1" si="43"/>
        <v>4.6593024485660699</v>
      </c>
      <c r="AP22" s="102">
        <f t="shared" ca="1" si="44"/>
        <v>4.6905653789280404</v>
      </c>
      <c r="AQ22" s="102">
        <f t="shared" ca="1" si="45"/>
        <v>5.4147857364548875</v>
      </c>
      <c r="AR22" s="102">
        <f t="shared" ca="1" si="46"/>
        <v>5.7139407580695769</v>
      </c>
      <c r="AS22" s="102">
        <f t="shared" ca="1" si="47"/>
        <v>5.8460970457146635</v>
      </c>
      <c r="AT22" s="102">
        <f t="shared" ca="1" si="48"/>
        <v>6.5067105644291763</v>
      </c>
      <c r="AU22" s="102">
        <f t="shared" ca="1" si="49"/>
        <v>7.393794552954672</v>
      </c>
      <c r="AV22" s="102">
        <f t="shared" ca="1" si="50"/>
        <v>8.8861472781092488</v>
      </c>
      <c r="AW22" s="102">
        <f t="shared" ca="1" si="50"/>
        <v>13.998743688900065</v>
      </c>
      <c r="AX22" s="102">
        <f t="shared" ca="1" si="51"/>
        <v>4.5918333365428969</v>
      </c>
      <c r="AY22" s="102">
        <f t="shared" ca="1" si="52"/>
        <v>5.0526755576914644</v>
      </c>
      <c r="AZ22" s="102">
        <f t="shared" ca="1" si="53"/>
        <v>5.7800189018921202</v>
      </c>
      <c r="BA22" s="102">
        <f t="shared" ca="1" si="54"/>
        <v>6.9502525586919246</v>
      </c>
      <c r="BB22" s="102">
        <f t="shared" ca="1" si="55"/>
        <v>2.4</v>
      </c>
      <c r="BC22" s="102">
        <f t="shared" ca="1" si="56"/>
        <v>4.7200000000000006</v>
      </c>
      <c r="BD22" s="102">
        <f t="shared" ca="1" si="57"/>
        <v>5.8800000000000008</v>
      </c>
      <c r="BE22" s="102">
        <f t="shared" ca="1" si="58"/>
        <v>7.6200000000000019</v>
      </c>
      <c r="BF22" s="102">
        <f t="shared" ca="1" si="59"/>
        <v>9.9400000000000013</v>
      </c>
      <c r="BG22" s="102">
        <f t="shared" ca="1" si="60"/>
        <v>14.000000000000002</v>
      </c>
    </row>
    <row r="23" spans="1:59" s="58" customFormat="1" ht="12" customHeight="1" x14ac:dyDescent="0.35">
      <c r="A23" s="72" t="s">
        <v>135</v>
      </c>
      <c r="B23" s="73" t="s">
        <v>95</v>
      </c>
      <c r="C23" s="74">
        <f t="shared" ca="1" si="22"/>
        <v>0.22553103119566073</v>
      </c>
      <c r="D23" s="74">
        <f t="shared" ca="1" si="0"/>
        <v>0.24353408727148113</v>
      </c>
      <c r="E23" s="74">
        <f t="shared" ca="1" si="1"/>
        <v>0.26276202479788491</v>
      </c>
      <c r="F23" s="74">
        <f t="shared" ca="1" si="2"/>
        <v>0.28143881023103756</v>
      </c>
      <c r="G23" s="74">
        <f t="shared" ca="1" si="3"/>
        <v>0.28788421326791497</v>
      </c>
      <c r="H23" s="74">
        <f t="shared" ca="1" si="4"/>
        <v>0.310394752885784</v>
      </c>
      <c r="I23" s="74">
        <f t="shared" ca="1" si="5"/>
        <v>0.31205328664944254</v>
      </c>
      <c r="J23" s="74">
        <f t="shared" ca="1" si="6"/>
        <v>0.31552147732020414</v>
      </c>
      <c r="K23" s="74">
        <f t="shared" ca="1" si="7"/>
        <v>0.32734280900985696</v>
      </c>
      <c r="L23" s="74">
        <f t="shared" ca="1" si="8"/>
        <v>0.32664783692588711</v>
      </c>
      <c r="M23" s="74">
        <f t="shared" ca="1" si="9"/>
        <v>0.33550308035411386</v>
      </c>
      <c r="N23" s="74">
        <f t="shared" ca="1" si="10"/>
        <v>0.33497483033483844</v>
      </c>
      <c r="O23" s="74">
        <f t="shared" ca="1" si="11"/>
        <v>0.33369692545350038</v>
      </c>
      <c r="P23" s="74">
        <f t="shared" ca="1" si="12"/>
        <v>0.33136451029309877</v>
      </c>
      <c r="Q23" s="74">
        <f t="shared" ca="1" si="13"/>
        <v>0.33784369419720933</v>
      </c>
      <c r="R23" s="74">
        <f t="shared" ca="1" si="14"/>
        <v>0.33754839569130818</v>
      </c>
      <c r="S23" s="74">
        <f t="shared" ca="1" si="15"/>
        <v>0.36545341042155466</v>
      </c>
      <c r="T23" s="74">
        <f t="shared" ca="1" si="23"/>
        <v>0.32143214316503055</v>
      </c>
      <c r="U23" s="74">
        <f t="shared" ca="1" si="24"/>
        <v>0.33107545864000049</v>
      </c>
      <c r="V23" s="74">
        <f t="shared" ca="1" si="25"/>
        <v>0.33433587789416941</v>
      </c>
      <c r="W23" s="74">
        <f t="shared" ca="1" si="33"/>
        <v>0.33460410224515402</v>
      </c>
      <c r="X23" s="74">
        <f t="shared" ca="1" si="26"/>
        <v>0.23300000000000001</v>
      </c>
      <c r="Y23" s="74">
        <f t="shared" ca="1" si="27"/>
        <v>0.25440000000000002</v>
      </c>
      <c r="Z23" s="74">
        <f t="shared" ca="1" si="28"/>
        <v>0.2651</v>
      </c>
      <c r="AA23" s="74">
        <f t="shared" ca="1" si="29"/>
        <v>0.28115000000000001</v>
      </c>
      <c r="AB23" s="74">
        <f t="shared" ca="1" si="30"/>
        <v>0.30255000000000004</v>
      </c>
      <c r="AC23" s="74">
        <f t="shared" ca="1" si="31"/>
        <v>0.34</v>
      </c>
      <c r="AD23" s="74" t="str">
        <f t="shared" si="32"/>
        <v>AT</v>
      </c>
      <c r="AF23" s="70" t="str">
        <f t="shared" si="34"/>
        <v>Austria</v>
      </c>
      <c r="AG23" s="102">
        <f t="shared" ca="1" si="35"/>
        <v>22.553103119566074</v>
      </c>
      <c r="AH23" s="102">
        <f t="shared" ca="1" si="36"/>
        <v>24.353408727148114</v>
      </c>
      <c r="AI23" s="102">
        <f t="shared" ca="1" si="37"/>
        <v>26.276202479788491</v>
      </c>
      <c r="AJ23" s="102">
        <f t="shared" ca="1" si="38"/>
        <v>28.143881023103756</v>
      </c>
      <c r="AK23" s="102">
        <f t="shared" ca="1" si="39"/>
        <v>28.788421326791497</v>
      </c>
      <c r="AL23" s="102">
        <f t="shared" ca="1" si="40"/>
        <v>31.039475288578402</v>
      </c>
      <c r="AM23" s="102">
        <f t="shared" ca="1" si="41"/>
        <v>31.205328664944254</v>
      </c>
      <c r="AN23" s="102">
        <f t="shared" ca="1" si="42"/>
        <v>31.552147732020412</v>
      </c>
      <c r="AO23" s="102">
        <f t="shared" ca="1" si="43"/>
        <v>32.734280900985695</v>
      </c>
      <c r="AP23" s="102">
        <f t="shared" ca="1" si="44"/>
        <v>32.664783692588713</v>
      </c>
      <c r="AQ23" s="102">
        <f t="shared" ca="1" si="45"/>
        <v>33.550308035411383</v>
      </c>
      <c r="AR23" s="102">
        <f t="shared" ca="1" si="46"/>
        <v>33.497483033483846</v>
      </c>
      <c r="AS23" s="102">
        <f t="shared" ca="1" si="47"/>
        <v>33.369692545350041</v>
      </c>
      <c r="AT23" s="102">
        <f t="shared" ca="1" si="48"/>
        <v>33.136451029309875</v>
      </c>
      <c r="AU23" s="102">
        <f t="shared" ca="1" si="49"/>
        <v>33.784369419720932</v>
      </c>
      <c r="AV23" s="102">
        <f t="shared" ca="1" si="50"/>
        <v>33.754839569130816</v>
      </c>
      <c r="AW23" s="102">
        <f t="shared" ca="1" si="50"/>
        <v>36.545341042155464</v>
      </c>
      <c r="AX23" s="102">
        <f t="shared" ca="1" si="51"/>
        <v>32.143214316503055</v>
      </c>
      <c r="AY23" s="102">
        <f t="shared" ca="1" si="52"/>
        <v>33.107545864000052</v>
      </c>
      <c r="AZ23" s="102">
        <f t="shared" ca="1" si="53"/>
        <v>33.43358778941694</v>
      </c>
      <c r="BA23" s="102">
        <f t="shared" ca="1" si="54"/>
        <v>33.4604102245154</v>
      </c>
      <c r="BB23" s="102">
        <f t="shared" ca="1" si="55"/>
        <v>23.3</v>
      </c>
      <c r="BC23" s="102">
        <f t="shared" ca="1" si="56"/>
        <v>25.44</v>
      </c>
      <c r="BD23" s="102">
        <f t="shared" ca="1" si="57"/>
        <v>26.51</v>
      </c>
      <c r="BE23" s="102">
        <f t="shared" ca="1" si="58"/>
        <v>28.115000000000002</v>
      </c>
      <c r="BF23" s="102">
        <f t="shared" ca="1" si="59"/>
        <v>30.255000000000003</v>
      </c>
      <c r="BG23" s="102">
        <f t="shared" ca="1" si="60"/>
        <v>34</v>
      </c>
    </row>
    <row r="24" spans="1:59" s="58" customFormat="1" ht="12" customHeight="1" x14ac:dyDescent="0.35">
      <c r="A24" s="72" t="s">
        <v>136</v>
      </c>
      <c r="B24" s="73" t="s">
        <v>83</v>
      </c>
      <c r="C24" s="74">
        <f t="shared" ca="1" si="22"/>
        <v>6.8822594151709715E-2</v>
      </c>
      <c r="D24" s="74">
        <f t="shared" ca="1" si="0"/>
        <v>6.8672504876555102E-2</v>
      </c>
      <c r="E24" s="74">
        <f t="shared" ca="1" si="1"/>
        <v>6.858591313297073E-2</v>
      </c>
      <c r="F24" s="74">
        <f t="shared" ca="1" si="2"/>
        <v>6.9026357288746523E-2</v>
      </c>
      <c r="G24" s="74">
        <f t="shared" ca="1" si="3"/>
        <v>7.685701471197641E-2</v>
      </c>
      <c r="H24" s="74">
        <f t="shared" ca="1" si="4"/>
        <v>8.6756809240088273E-2</v>
      </c>
      <c r="I24" s="74">
        <f t="shared" ca="1" si="5"/>
        <v>9.2805124173159642E-2</v>
      </c>
      <c r="J24" s="74">
        <f t="shared" ca="1" si="6"/>
        <v>0.10336529063792887</v>
      </c>
      <c r="K24" s="74">
        <f t="shared" ca="1" si="7"/>
        <v>0.10955446663606176</v>
      </c>
      <c r="L24" s="74">
        <f t="shared" ca="1" si="8"/>
        <v>0.11451722506140426</v>
      </c>
      <c r="M24" s="74">
        <f t="shared" ca="1" si="9"/>
        <v>0.11604503166623066</v>
      </c>
      <c r="N24" s="74">
        <f t="shared" ca="1" si="10"/>
        <v>0.11881303194696619</v>
      </c>
      <c r="O24" s="74">
        <f t="shared" ca="1" si="11"/>
        <v>0.11396130508595458</v>
      </c>
      <c r="P24" s="74">
        <f t="shared" ca="1" si="12"/>
        <v>0.11058585927082965</v>
      </c>
      <c r="Q24" s="74">
        <f t="shared" ca="1" si="13"/>
        <v>0.14935754271830451</v>
      </c>
      <c r="R24" s="74">
        <f t="shared" ca="1" si="14"/>
        <v>0.15377096121972897</v>
      </c>
      <c r="S24" s="74">
        <f t="shared" ca="1" si="15"/>
        <v>0.1610188006204768</v>
      </c>
      <c r="T24" s="74">
        <f t="shared" ca="1" si="23"/>
        <v>0.10645987863699533</v>
      </c>
      <c r="U24" s="74">
        <f t="shared" ca="1" si="24"/>
        <v>0.11528112836381746</v>
      </c>
      <c r="V24" s="74">
        <f t="shared" ca="1" si="25"/>
        <v>0.11638716851646039</v>
      </c>
      <c r="W24" s="74">
        <f t="shared" ca="1" si="33"/>
        <v>0.12997170099456706</v>
      </c>
      <c r="X24" s="74">
        <f t="shared" ca="1" si="26"/>
        <v>7.1999999999999995E-2</v>
      </c>
      <c r="Y24" s="74">
        <f t="shared" ca="1" si="27"/>
        <v>8.7599999999999997E-2</v>
      </c>
      <c r="Z24" s="74">
        <f t="shared" ca="1" si="28"/>
        <v>9.5399999999999999E-2</v>
      </c>
      <c r="AA24" s="74">
        <f t="shared" ca="1" si="29"/>
        <v>0.1071</v>
      </c>
      <c r="AB24" s="74">
        <f t="shared" ca="1" si="30"/>
        <v>0.1227</v>
      </c>
      <c r="AC24" s="74">
        <f t="shared" ca="1" si="31"/>
        <v>0.15</v>
      </c>
      <c r="AD24" s="74" t="str">
        <f t="shared" si="32"/>
        <v>PL</v>
      </c>
      <c r="AF24" s="70" t="str">
        <f t="shared" si="34"/>
        <v>Poland</v>
      </c>
      <c r="AG24" s="102">
        <f t="shared" ca="1" si="35"/>
        <v>6.8822594151709717</v>
      </c>
      <c r="AH24" s="102">
        <f t="shared" ca="1" si="36"/>
        <v>6.86725048765551</v>
      </c>
      <c r="AI24" s="102">
        <f t="shared" ca="1" si="37"/>
        <v>6.8585913132970733</v>
      </c>
      <c r="AJ24" s="102">
        <f t="shared" ca="1" si="38"/>
        <v>6.9026357288746523</v>
      </c>
      <c r="AK24" s="102">
        <f t="shared" ca="1" si="39"/>
        <v>7.6857014711976408</v>
      </c>
      <c r="AL24" s="102">
        <f t="shared" ca="1" si="40"/>
        <v>8.6756809240088266</v>
      </c>
      <c r="AM24" s="102">
        <f t="shared" ca="1" si="41"/>
        <v>9.2805124173159648</v>
      </c>
      <c r="AN24" s="102">
        <f t="shared" ca="1" si="42"/>
        <v>10.336529063792888</v>
      </c>
      <c r="AO24" s="102">
        <f t="shared" ca="1" si="43"/>
        <v>10.955446663606176</v>
      </c>
      <c r="AP24" s="102">
        <f t="shared" ca="1" si="44"/>
        <v>11.451722506140426</v>
      </c>
      <c r="AQ24" s="102">
        <f t="shared" ca="1" si="45"/>
        <v>11.604503166623067</v>
      </c>
      <c r="AR24" s="102">
        <f t="shared" ca="1" si="46"/>
        <v>11.881303194696619</v>
      </c>
      <c r="AS24" s="102">
        <f t="shared" ca="1" si="47"/>
        <v>11.396130508595457</v>
      </c>
      <c r="AT24" s="102">
        <f t="shared" ca="1" si="48"/>
        <v>11.058585927082964</v>
      </c>
      <c r="AU24" s="102">
        <f t="shared" ca="1" si="49"/>
        <v>14.935754271830451</v>
      </c>
      <c r="AV24" s="102">
        <f t="shared" ca="1" si="50"/>
        <v>15.377096121972897</v>
      </c>
      <c r="AW24" s="102">
        <f t="shared" ca="1" si="50"/>
        <v>16.10188006204768</v>
      </c>
      <c r="AX24" s="102">
        <f t="shared" ca="1" si="51"/>
        <v>10.645987863699533</v>
      </c>
      <c r="AY24" s="102">
        <f t="shared" ca="1" si="52"/>
        <v>11.528112836381746</v>
      </c>
      <c r="AZ24" s="102">
        <f t="shared" ca="1" si="53"/>
        <v>11.63871685164604</v>
      </c>
      <c r="BA24" s="102">
        <f t="shared" ca="1" si="54"/>
        <v>12.997170099456707</v>
      </c>
      <c r="BB24" s="102">
        <f t="shared" ca="1" si="55"/>
        <v>7.1999999999999993</v>
      </c>
      <c r="BC24" s="102">
        <f t="shared" ca="1" si="56"/>
        <v>8.76</v>
      </c>
      <c r="BD24" s="102">
        <f t="shared" ca="1" si="57"/>
        <v>9.5399999999999991</v>
      </c>
      <c r="BE24" s="102">
        <f t="shared" ca="1" si="58"/>
        <v>10.71</v>
      </c>
      <c r="BF24" s="102">
        <f t="shared" ca="1" si="59"/>
        <v>12.27</v>
      </c>
      <c r="BG24" s="102">
        <f t="shared" ca="1" si="60"/>
        <v>15</v>
      </c>
    </row>
    <row r="25" spans="1:59" s="58" customFormat="1" ht="12" customHeight="1" x14ac:dyDescent="0.35">
      <c r="A25" s="72" t="s">
        <v>137</v>
      </c>
      <c r="B25" s="73" t="s">
        <v>92</v>
      </c>
      <c r="C25" s="74">
        <f t="shared" ca="1" si="22"/>
        <v>0.19205440884202249</v>
      </c>
      <c r="D25" s="74">
        <f t="shared" ca="1" si="0"/>
        <v>0.19523188071842112</v>
      </c>
      <c r="E25" s="74">
        <f t="shared" ca="1" si="1"/>
        <v>0.2079155757379752</v>
      </c>
      <c r="F25" s="74">
        <f t="shared" ca="1" si="2"/>
        <v>0.21906882344032302</v>
      </c>
      <c r="G25" s="74">
        <f t="shared" ca="1" si="3"/>
        <v>0.22928926961636981</v>
      </c>
      <c r="H25" s="74">
        <f t="shared" ca="1" si="4"/>
        <v>0.24404682648819911</v>
      </c>
      <c r="I25" s="74">
        <f t="shared" ca="1" si="5"/>
        <v>0.24149934418756197</v>
      </c>
      <c r="J25" s="74">
        <f t="shared" ca="1" si="6"/>
        <v>0.24602589306221909</v>
      </c>
      <c r="K25" s="74">
        <f t="shared" ca="1" si="7"/>
        <v>0.24574131138020175</v>
      </c>
      <c r="L25" s="74">
        <f t="shared" ca="1" si="8"/>
        <v>0.25699478856571856</v>
      </c>
      <c r="M25" s="74">
        <f t="shared" ca="1" si="9"/>
        <v>0.29508173296603962</v>
      </c>
      <c r="N25" s="74">
        <f t="shared" ca="1" si="10"/>
        <v>0.30514143122709941</v>
      </c>
      <c r="O25" s="74">
        <f t="shared" ca="1" si="11"/>
        <v>0.30864145838032092</v>
      </c>
      <c r="P25" s="74">
        <f t="shared" ca="1" si="12"/>
        <v>0.3061060958453003</v>
      </c>
      <c r="Q25" s="74">
        <f t="shared" ca="1" si="13"/>
        <v>0.30202823211272284</v>
      </c>
      <c r="R25" s="74">
        <f t="shared" ca="1" si="14"/>
        <v>0.30623220912624827</v>
      </c>
      <c r="S25" s="74">
        <f t="shared" ca="1" si="15"/>
        <v>0.3398233009803065</v>
      </c>
      <c r="T25" s="74">
        <f t="shared" ca="1" si="23"/>
        <v>0.24588360222121042</v>
      </c>
      <c r="U25" s="74">
        <f t="shared" ca="1" si="24"/>
        <v>0.27603826076587912</v>
      </c>
      <c r="V25" s="74">
        <f t="shared" ca="1" si="25"/>
        <v>0.30689144480371017</v>
      </c>
      <c r="W25" s="74">
        <f t="shared" ca="1" si="33"/>
        <v>0.30406716397901157</v>
      </c>
      <c r="X25" s="74">
        <f t="shared" ca="1" si="26"/>
        <v>0.20499999999999999</v>
      </c>
      <c r="Y25" s="74">
        <f t="shared" ca="1" si="27"/>
        <v>0.22599999999999998</v>
      </c>
      <c r="Z25" s="74">
        <f t="shared" ca="1" si="28"/>
        <v>0.23649999999999999</v>
      </c>
      <c r="AA25" s="74">
        <f t="shared" ca="1" si="29"/>
        <v>0.25224999999999997</v>
      </c>
      <c r="AB25" s="74">
        <f t="shared" ca="1" si="30"/>
        <v>0.27324999999999999</v>
      </c>
      <c r="AC25" s="74">
        <f t="shared" ca="1" si="31"/>
        <v>0.31</v>
      </c>
      <c r="AD25" s="74" t="str">
        <f t="shared" si="32"/>
        <v>PT</v>
      </c>
      <c r="AF25" s="70" t="str">
        <f t="shared" si="34"/>
        <v>Portugal</v>
      </c>
      <c r="AG25" s="102">
        <f t="shared" ca="1" si="35"/>
        <v>19.20544088420225</v>
      </c>
      <c r="AH25" s="102">
        <f t="shared" ca="1" si="36"/>
        <v>19.523188071842114</v>
      </c>
      <c r="AI25" s="102">
        <f t="shared" ca="1" si="37"/>
        <v>20.791557573797519</v>
      </c>
      <c r="AJ25" s="102">
        <f t="shared" ca="1" si="38"/>
        <v>21.906882344032301</v>
      </c>
      <c r="AK25" s="102">
        <f t="shared" ca="1" si="39"/>
        <v>22.928926961636982</v>
      </c>
      <c r="AL25" s="102">
        <f t="shared" ca="1" si="40"/>
        <v>24.404682648819911</v>
      </c>
      <c r="AM25" s="102">
        <f t="shared" ca="1" si="41"/>
        <v>24.149934418756196</v>
      </c>
      <c r="AN25" s="102">
        <f t="shared" ca="1" si="42"/>
        <v>24.602589306221908</v>
      </c>
      <c r="AO25" s="102">
        <f t="shared" ca="1" si="43"/>
        <v>24.574131138020174</v>
      </c>
      <c r="AP25" s="102">
        <f t="shared" ca="1" si="44"/>
        <v>25.699478856571854</v>
      </c>
      <c r="AQ25" s="102">
        <f t="shared" ca="1" si="45"/>
        <v>29.508173296603964</v>
      </c>
      <c r="AR25" s="102">
        <f t="shared" ca="1" si="46"/>
        <v>30.514143122709942</v>
      </c>
      <c r="AS25" s="102">
        <f t="shared" ca="1" si="47"/>
        <v>30.864145838032091</v>
      </c>
      <c r="AT25" s="102">
        <f t="shared" ca="1" si="48"/>
        <v>30.610609584530028</v>
      </c>
      <c r="AU25" s="102">
        <f t="shared" ca="1" si="49"/>
        <v>30.202823211272285</v>
      </c>
      <c r="AV25" s="102">
        <f t="shared" ca="1" si="50"/>
        <v>30.623220912624827</v>
      </c>
      <c r="AW25" s="102">
        <f t="shared" ca="1" si="50"/>
        <v>33.982330098030651</v>
      </c>
      <c r="AX25" s="102">
        <f t="shared" ca="1" si="51"/>
        <v>24.588360222121043</v>
      </c>
      <c r="AY25" s="102">
        <f t="shared" ca="1" si="52"/>
        <v>27.603826076587911</v>
      </c>
      <c r="AZ25" s="102">
        <f t="shared" ca="1" si="53"/>
        <v>30.689144480371016</v>
      </c>
      <c r="BA25" s="102">
        <f t="shared" ca="1" si="54"/>
        <v>30.406716397901157</v>
      </c>
      <c r="BB25" s="102">
        <f t="shared" ca="1" si="55"/>
        <v>20.5</v>
      </c>
      <c r="BC25" s="102">
        <f t="shared" ca="1" si="56"/>
        <v>22.599999999999998</v>
      </c>
      <c r="BD25" s="102">
        <f t="shared" ca="1" si="57"/>
        <v>23.65</v>
      </c>
      <c r="BE25" s="102">
        <f t="shared" ca="1" si="58"/>
        <v>25.224999999999998</v>
      </c>
      <c r="BF25" s="102">
        <f t="shared" ca="1" si="59"/>
        <v>27.324999999999999</v>
      </c>
      <c r="BG25" s="102">
        <f t="shared" ca="1" si="60"/>
        <v>31</v>
      </c>
    </row>
    <row r="26" spans="1:59" s="58" customFormat="1" ht="12" customHeight="1" x14ac:dyDescent="0.35">
      <c r="A26" s="72" t="s">
        <v>138</v>
      </c>
      <c r="B26" s="73" t="s">
        <v>84</v>
      </c>
      <c r="C26" s="74">
        <f t="shared" ca="1" si="22"/>
        <v>0.16810576109583181</v>
      </c>
      <c r="D26" s="74">
        <f t="shared" ca="1" si="0"/>
        <v>0.17571101760302366</v>
      </c>
      <c r="E26" s="74">
        <f t="shared" ca="1" si="1"/>
        <v>0.17095504824431068</v>
      </c>
      <c r="F26" s="74">
        <f t="shared" ca="1" si="2"/>
        <v>0.18194596177164007</v>
      </c>
      <c r="G26" s="74">
        <f t="shared" ca="1" si="3"/>
        <v>0.20203938231625715</v>
      </c>
      <c r="H26" s="74">
        <f t="shared" ca="1" si="4"/>
        <v>0.22156805387002934</v>
      </c>
      <c r="I26" s="74">
        <f t="shared" ca="1" si="5"/>
        <v>0.22834033318988559</v>
      </c>
      <c r="J26" s="74">
        <f t="shared" ca="1" si="6"/>
        <v>0.21742980376881135</v>
      </c>
      <c r="K26" s="74">
        <f t="shared" ca="1" si="7"/>
        <v>0.22825405924993414</v>
      </c>
      <c r="L26" s="74">
        <f t="shared" ca="1" si="8"/>
        <v>0.23886223134833701</v>
      </c>
      <c r="M26" s="74">
        <f t="shared" ca="1" si="9"/>
        <v>0.24844662564057324</v>
      </c>
      <c r="N26" s="74">
        <f t="shared" ca="1" si="10"/>
        <v>0.24785377012087489</v>
      </c>
      <c r="O26" s="74">
        <f t="shared" ca="1" si="11"/>
        <v>0.25032006690409142</v>
      </c>
      <c r="P26" s="74">
        <f t="shared" ca="1" si="12"/>
        <v>0.24454213080985385</v>
      </c>
      <c r="Q26" s="74">
        <f t="shared" ca="1" si="13"/>
        <v>0.23874692676979051</v>
      </c>
      <c r="R26" s="74">
        <f t="shared" ca="1" si="14"/>
        <v>0.2428983859571546</v>
      </c>
      <c r="S26" s="74">
        <f t="shared" ca="1" si="15"/>
        <v>0.24477535840421558</v>
      </c>
      <c r="T26" s="74">
        <f t="shared" ca="1" si="23"/>
        <v>0.22284193150937276</v>
      </c>
      <c r="U26" s="74">
        <f t="shared" ca="1" si="24"/>
        <v>0.24365442849445512</v>
      </c>
      <c r="V26" s="74">
        <f t="shared" ca="1" si="25"/>
        <v>0.24908691851248316</v>
      </c>
      <c r="W26" s="74">
        <f t="shared" ca="1" si="33"/>
        <v>0.24164452878982218</v>
      </c>
      <c r="X26" s="74">
        <f t="shared" ca="1" si="26"/>
        <v>0.17799999999999999</v>
      </c>
      <c r="Y26" s="74">
        <f t="shared" ca="1" si="27"/>
        <v>0.19039999999999999</v>
      </c>
      <c r="Z26" s="74">
        <f t="shared" ca="1" si="28"/>
        <v>0.1966</v>
      </c>
      <c r="AA26" s="74">
        <f t="shared" ca="1" si="29"/>
        <v>0.2059</v>
      </c>
      <c r="AB26" s="74">
        <f t="shared" ca="1" si="30"/>
        <v>0.21829999999999999</v>
      </c>
      <c r="AC26" s="74">
        <f t="shared" ca="1" si="31"/>
        <v>0.24</v>
      </c>
      <c r="AD26" s="74" t="str">
        <f t="shared" si="32"/>
        <v>RO</v>
      </c>
      <c r="AF26" s="70" t="str">
        <f t="shared" si="34"/>
        <v>Romania</v>
      </c>
      <c r="AG26" s="102">
        <f t="shared" ca="1" si="35"/>
        <v>16.810576109583181</v>
      </c>
      <c r="AH26" s="102">
        <f t="shared" ca="1" si="36"/>
        <v>17.571101760302366</v>
      </c>
      <c r="AI26" s="102">
        <f t="shared" ca="1" si="37"/>
        <v>17.095504824431067</v>
      </c>
      <c r="AJ26" s="102">
        <f t="shared" ca="1" si="38"/>
        <v>18.194596177164009</v>
      </c>
      <c r="AK26" s="102">
        <f t="shared" ca="1" si="39"/>
        <v>20.203938231625713</v>
      </c>
      <c r="AL26" s="102">
        <f t="shared" ca="1" si="40"/>
        <v>22.156805387002933</v>
      </c>
      <c r="AM26" s="102">
        <f t="shared" ca="1" si="41"/>
        <v>22.83403331898856</v>
      </c>
      <c r="AN26" s="102">
        <f t="shared" ca="1" si="42"/>
        <v>21.742980376881135</v>
      </c>
      <c r="AO26" s="102">
        <f t="shared" ca="1" si="43"/>
        <v>22.825405924993415</v>
      </c>
      <c r="AP26" s="102">
        <f t="shared" ca="1" si="44"/>
        <v>23.886223134833699</v>
      </c>
      <c r="AQ26" s="102">
        <f t="shared" ca="1" si="45"/>
        <v>24.844662564057323</v>
      </c>
      <c r="AR26" s="102">
        <f t="shared" ca="1" si="46"/>
        <v>24.785377012087491</v>
      </c>
      <c r="AS26" s="102">
        <f t="shared" ca="1" si="47"/>
        <v>25.032006690409141</v>
      </c>
      <c r="AT26" s="102">
        <f t="shared" ca="1" si="48"/>
        <v>24.454213080985383</v>
      </c>
      <c r="AU26" s="102">
        <f t="shared" ca="1" si="49"/>
        <v>23.874692676979052</v>
      </c>
      <c r="AV26" s="102">
        <f t="shared" ca="1" si="50"/>
        <v>24.289838595715459</v>
      </c>
      <c r="AW26" s="102">
        <f t="shared" ca="1" si="50"/>
        <v>24.477535840421556</v>
      </c>
      <c r="AX26" s="102">
        <f t="shared" ca="1" si="51"/>
        <v>22.284193150937277</v>
      </c>
      <c r="AY26" s="102">
        <f t="shared" ca="1" si="52"/>
        <v>24.365442849445511</v>
      </c>
      <c r="AZ26" s="102">
        <f t="shared" ca="1" si="53"/>
        <v>24.908691851248317</v>
      </c>
      <c r="BA26" s="102">
        <f t="shared" ca="1" si="54"/>
        <v>24.164452878982217</v>
      </c>
      <c r="BB26" s="102">
        <f t="shared" ca="1" si="55"/>
        <v>17.8</v>
      </c>
      <c r="BC26" s="102">
        <f t="shared" ca="1" si="56"/>
        <v>19.04</v>
      </c>
      <c r="BD26" s="102">
        <f t="shared" ca="1" si="57"/>
        <v>19.66</v>
      </c>
      <c r="BE26" s="102">
        <f t="shared" ca="1" si="58"/>
        <v>20.59</v>
      </c>
      <c r="BF26" s="102">
        <f t="shared" ca="1" si="59"/>
        <v>21.83</v>
      </c>
      <c r="BG26" s="102">
        <f t="shared" ca="1" si="60"/>
        <v>24</v>
      </c>
    </row>
    <row r="27" spans="1:59" s="58" customFormat="1" ht="12" customHeight="1" x14ac:dyDescent="0.35">
      <c r="A27" s="72" t="s">
        <v>139</v>
      </c>
      <c r="B27" s="135" t="s">
        <v>96</v>
      </c>
      <c r="C27" s="74">
        <f t="shared" ca="1" si="22"/>
        <v>0.18396752401223468</v>
      </c>
      <c r="D27" s="74">
        <f t="shared" ca="1" si="0"/>
        <v>0.19809098204865369</v>
      </c>
      <c r="E27" s="74">
        <f t="shared" ca="1" si="1"/>
        <v>0.18416331622651982</v>
      </c>
      <c r="F27" s="74">
        <f t="shared" ca="1" si="2"/>
        <v>0.19675497378347015</v>
      </c>
      <c r="G27" s="74">
        <f t="shared" ca="1" si="3"/>
        <v>0.18646280974215931</v>
      </c>
      <c r="H27" s="74">
        <f t="shared" ca="1" si="4"/>
        <v>0.20765436701592757</v>
      </c>
      <c r="I27" s="74">
        <f t="shared" ca="1" si="5"/>
        <v>0.2108072031445255</v>
      </c>
      <c r="J27" s="74">
        <f t="shared" ca="1" si="6"/>
        <v>0.20936701042163536</v>
      </c>
      <c r="K27" s="74">
        <f t="shared" ca="1" si="7"/>
        <v>0.21551302545857137</v>
      </c>
      <c r="L27" s="74">
        <f t="shared" ca="1" si="8"/>
        <v>0.23160477581848676</v>
      </c>
      <c r="M27" s="74">
        <f t="shared" ca="1" si="9"/>
        <v>0.22458727868072215</v>
      </c>
      <c r="N27" s="74">
        <f t="shared" ca="1" si="10"/>
        <v>0.22878934510398574</v>
      </c>
      <c r="O27" s="74">
        <f t="shared" ca="1" si="11"/>
        <v>0.21974891755185327</v>
      </c>
      <c r="P27" s="74">
        <f t="shared" ca="1" si="12"/>
        <v>0.21657516371634888</v>
      </c>
      <c r="Q27" s="74">
        <f t="shared" ca="1" si="13"/>
        <v>0.21378210663554925</v>
      </c>
      <c r="R27" s="74">
        <f t="shared" ca="1" si="14"/>
        <v>0.2196765081027397</v>
      </c>
      <c r="S27" s="74">
        <f t="shared" ca="1" si="15"/>
        <v>0.25000032109401005</v>
      </c>
      <c r="T27" s="74">
        <f t="shared" ca="1" si="23"/>
        <v>0.21244001794010337</v>
      </c>
      <c r="U27" s="74">
        <f t="shared" ca="1" si="24"/>
        <v>0.22809602724960445</v>
      </c>
      <c r="V27" s="74">
        <f t="shared" ca="1" si="25"/>
        <v>0.22426913132791951</v>
      </c>
      <c r="W27" s="74">
        <f t="shared" ca="1" si="33"/>
        <v>0.21517863517594907</v>
      </c>
      <c r="X27" s="74">
        <f t="shared" ca="1" si="26"/>
        <v>0.16</v>
      </c>
      <c r="Y27" s="74">
        <f t="shared" ca="1" si="27"/>
        <v>0.17799999999999999</v>
      </c>
      <c r="Z27" s="74">
        <f t="shared" ca="1" si="28"/>
        <v>0.187</v>
      </c>
      <c r="AA27" s="74">
        <f t="shared" ca="1" si="29"/>
        <v>0.20050000000000001</v>
      </c>
      <c r="AB27" s="74">
        <f t="shared" ca="1" si="30"/>
        <v>0.2185</v>
      </c>
      <c r="AC27" s="74">
        <f t="shared" ca="1" si="31"/>
        <v>0.25</v>
      </c>
      <c r="AD27" s="74" t="str">
        <f t="shared" si="32"/>
        <v>SI</v>
      </c>
      <c r="AF27" s="70" t="str">
        <f t="shared" si="34"/>
        <v>Slovenia</v>
      </c>
      <c r="AG27" s="102">
        <f t="shared" ca="1" si="35"/>
        <v>18.396752401223466</v>
      </c>
      <c r="AH27" s="102">
        <f t="shared" ca="1" si="36"/>
        <v>19.809098204865368</v>
      </c>
      <c r="AI27" s="102">
        <f t="shared" ca="1" si="37"/>
        <v>18.416331622651981</v>
      </c>
      <c r="AJ27" s="102">
        <f t="shared" ca="1" si="38"/>
        <v>19.675497378347014</v>
      </c>
      <c r="AK27" s="102">
        <f t="shared" ca="1" si="39"/>
        <v>18.64628097421593</v>
      </c>
      <c r="AL27" s="102">
        <f t="shared" ca="1" si="40"/>
        <v>20.765436701592758</v>
      </c>
      <c r="AM27" s="102">
        <f t="shared" ca="1" si="41"/>
        <v>21.080720314452549</v>
      </c>
      <c r="AN27" s="102">
        <f t="shared" ca="1" si="42"/>
        <v>20.936701042163534</v>
      </c>
      <c r="AO27" s="102">
        <f t="shared" ca="1" si="43"/>
        <v>21.551302545857137</v>
      </c>
      <c r="AP27" s="102">
        <f t="shared" ca="1" si="44"/>
        <v>23.160477581848678</v>
      </c>
      <c r="AQ27" s="102">
        <f t="shared" ca="1" si="45"/>
        <v>22.458727868072216</v>
      </c>
      <c r="AR27" s="102">
        <f t="shared" ca="1" si="46"/>
        <v>22.878934510398572</v>
      </c>
      <c r="AS27" s="102">
        <f t="shared" ca="1" si="47"/>
        <v>21.974891755185329</v>
      </c>
      <c r="AT27" s="102">
        <f t="shared" ca="1" si="48"/>
        <v>21.657516371634888</v>
      </c>
      <c r="AU27" s="102">
        <f t="shared" ca="1" si="49"/>
        <v>21.378210663554924</v>
      </c>
      <c r="AV27" s="102">
        <f t="shared" ca="1" si="50"/>
        <v>21.96765081027397</v>
      </c>
      <c r="AW27" s="102">
        <f t="shared" ca="1" si="50"/>
        <v>25.000032109401005</v>
      </c>
      <c r="AX27" s="102">
        <f t="shared" ca="1" si="51"/>
        <v>21.244001794010337</v>
      </c>
      <c r="AY27" s="102">
        <f t="shared" ca="1" si="52"/>
        <v>22.809602724960445</v>
      </c>
      <c r="AZ27" s="102">
        <f t="shared" ca="1" si="53"/>
        <v>22.426913132791952</v>
      </c>
      <c r="BA27" s="102">
        <f t="shared" ca="1" si="54"/>
        <v>21.517863517594908</v>
      </c>
      <c r="BB27" s="102">
        <f t="shared" ca="1" si="55"/>
        <v>16</v>
      </c>
      <c r="BC27" s="102">
        <f t="shared" ca="1" si="56"/>
        <v>17.8</v>
      </c>
      <c r="BD27" s="102">
        <f t="shared" ca="1" si="57"/>
        <v>18.7</v>
      </c>
      <c r="BE27" s="102">
        <f t="shared" ca="1" si="58"/>
        <v>20.05</v>
      </c>
      <c r="BF27" s="102">
        <f t="shared" ca="1" si="59"/>
        <v>21.85</v>
      </c>
      <c r="BG27" s="102">
        <f t="shared" ca="1" si="60"/>
        <v>25</v>
      </c>
    </row>
    <row r="28" spans="1:59" s="58" customFormat="1" ht="12" customHeight="1" x14ac:dyDescent="0.35">
      <c r="A28" s="72" t="s">
        <v>140</v>
      </c>
      <c r="B28" s="73" t="s">
        <v>165</v>
      </c>
      <c r="C28" s="74">
        <f t="shared" ca="1" si="22"/>
        <v>6.3905320028592824E-2</v>
      </c>
      <c r="D28" s="74">
        <f t="shared" ca="1" si="0"/>
        <v>6.3597015752893352E-2</v>
      </c>
      <c r="E28" s="74">
        <f t="shared" ca="1" si="1"/>
        <v>6.5839586384096774E-2</v>
      </c>
      <c r="F28" s="74">
        <f t="shared" ca="1" si="2"/>
        <v>7.7657291919948426E-2</v>
      </c>
      <c r="G28" s="74">
        <f t="shared" ca="1" si="3"/>
        <v>7.7231015269064729E-2</v>
      </c>
      <c r="H28" s="74">
        <f t="shared" ca="1" si="4"/>
        <v>9.3682392971792011E-2</v>
      </c>
      <c r="I28" s="74">
        <f t="shared" ca="1" si="5"/>
        <v>9.0990530733136121E-2</v>
      </c>
      <c r="J28" s="74">
        <f t="shared" ca="1" si="6"/>
        <v>0.10347551471877799</v>
      </c>
      <c r="K28" s="74">
        <f t="shared" ca="1" si="7"/>
        <v>0.1045288743417956</v>
      </c>
      <c r="L28" s="74">
        <f t="shared" ca="1" si="8"/>
        <v>0.10133229873011877</v>
      </c>
      <c r="M28" s="74">
        <f t="shared" ca="1" si="9"/>
        <v>0.11712829257401523</v>
      </c>
      <c r="N28" s="74">
        <f t="shared" ca="1" si="10"/>
        <v>0.12882459166355517</v>
      </c>
      <c r="O28" s="74">
        <f t="shared" ca="1" si="11"/>
        <v>0.12029103147198066</v>
      </c>
      <c r="P28" s="74">
        <f t="shared" ca="1" si="12"/>
        <v>0.114645192964635</v>
      </c>
      <c r="Q28" s="74">
        <f t="shared" ca="1" si="13"/>
        <v>0.11895615670143977</v>
      </c>
      <c r="R28" s="74">
        <f t="shared" ca="1" si="14"/>
        <v>0.16893540245670599</v>
      </c>
      <c r="S28" s="74">
        <f t="shared" ca="1" si="15"/>
        <v>0.17344659038251845</v>
      </c>
      <c r="T28" s="74">
        <f t="shared" ca="1" si="23"/>
        <v>0.10400219453028679</v>
      </c>
      <c r="U28" s="74">
        <f t="shared" ca="1" si="24"/>
        <v>0.109230295652067</v>
      </c>
      <c r="V28" s="74">
        <f t="shared" ca="1" si="25"/>
        <v>0.12455781156776791</v>
      </c>
      <c r="W28" s="74">
        <f t="shared" ca="1" si="33"/>
        <v>0.11680067483303738</v>
      </c>
      <c r="X28" s="74">
        <f t="shared" ca="1" si="26"/>
        <v>6.7000000000000004E-2</v>
      </c>
      <c r="Y28" s="74">
        <f t="shared" ca="1" si="27"/>
        <v>8.1600000000000006E-2</v>
      </c>
      <c r="Z28" s="74">
        <f t="shared" ca="1" si="28"/>
        <v>8.8900000000000007E-2</v>
      </c>
      <c r="AA28" s="74">
        <f t="shared" ca="1" si="29"/>
        <v>9.9850000000000008E-2</v>
      </c>
      <c r="AB28" s="74">
        <f t="shared" ca="1" si="30"/>
        <v>0.11445000000000001</v>
      </c>
      <c r="AC28" s="74">
        <f t="shared" ca="1" si="31"/>
        <v>0.14000000000000001</v>
      </c>
      <c r="AD28" s="74" t="str">
        <f t="shared" si="32"/>
        <v>SK</v>
      </c>
      <c r="AF28" s="70" t="str">
        <f t="shared" si="34"/>
        <v>Slovakia</v>
      </c>
      <c r="AG28" s="102">
        <f t="shared" ca="1" si="35"/>
        <v>6.390532002859282</v>
      </c>
      <c r="AH28" s="102">
        <f t="shared" ca="1" si="36"/>
        <v>6.3597015752893356</v>
      </c>
      <c r="AI28" s="102">
        <f t="shared" ca="1" si="37"/>
        <v>6.5839586384096771</v>
      </c>
      <c r="AJ28" s="102">
        <f t="shared" ca="1" si="38"/>
        <v>7.7657291919948426</v>
      </c>
      <c r="AK28" s="102">
        <f t="shared" ca="1" si="39"/>
        <v>7.7231015269064729</v>
      </c>
      <c r="AL28" s="102">
        <f t="shared" ca="1" si="40"/>
        <v>9.3682392971792012</v>
      </c>
      <c r="AM28" s="102">
        <f t="shared" ca="1" si="41"/>
        <v>9.0990530733136126</v>
      </c>
      <c r="AN28" s="102">
        <f t="shared" ca="1" si="42"/>
        <v>10.347551471877798</v>
      </c>
      <c r="AO28" s="102">
        <f t="shared" ca="1" si="43"/>
        <v>10.45288743417956</v>
      </c>
      <c r="AP28" s="102">
        <f t="shared" ca="1" si="44"/>
        <v>10.133229873011878</v>
      </c>
      <c r="AQ28" s="102">
        <f t="shared" ca="1" si="45"/>
        <v>11.712829257401523</v>
      </c>
      <c r="AR28" s="102">
        <f t="shared" ca="1" si="46"/>
        <v>12.882459166355517</v>
      </c>
      <c r="AS28" s="102">
        <f t="shared" ca="1" si="47"/>
        <v>12.029103147198066</v>
      </c>
      <c r="AT28" s="102">
        <f t="shared" ca="1" si="48"/>
        <v>11.4645192964635</v>
      </c>
      <c r="AU28" s="102">
        <f t="shared" ca="1" si="49"/>
        <v>11.895615670143977</v>
      </c>
      <c r="AV28" s="102">
        <f t="shared" ca="1" si="50"/>
        <v>16.8935402456706</v>
      </c>
      <c r="AW28" s="102">
        <f t="shared" ca="1" si="50"/>
        <v>17.344659038251844</v>
      </c>
      <c r="AX28" s="102">
        <f t="shared" ca="1" si="51"/>
        <v>10.400219453028679</v>
      </c>
      <c r="AY28" s="102">
        <f t="shared" ca="1" si="52"/>
        <v>10.923029565206701</v>
      </c>
      <c r="AZ28" s="102">
        <f t="shared" ca="1" si="53"/>
        <v>12.455781156776791</v>
      </c>
      <c r="BA28" s="102">
        <f t="shared" ca="1" si="54"/>
        <v>11.680067483303738</v>
      </c>
      <c r="BB28" s="102">
        <f t="shared" ca="1" si="55"/>
        <v>6.7</v>
      </c>
      <c r="BC28" s="102">
        <f t="shared" ca="1" si="56"/>
        <v>8.16</v>
      </c>
      <c r="BD28" s="102">
        <f t="shared" ca="1" si="57"/>
        <v>8.89</v>
      </c>
      <c r="BE28" s="102">
        <f t="shared" ca="1" si="58"/>
        <v>9.9850000000000012</v>
      </c>
      <c r="BF28" s="102">
        <f t="shared" ca="1" si="59"/>
        <v>11.445</v>
      </c>
      <c r="BG28" s="102">
        <f t="shared" ca="1" si="60"/>
        <v>14.000000000000002</v>
      </c>
    </row>
    <row r="29" spans="1:59" s="58" customFormat="1" ht="12" customHeight="1" x14ac:dyDescent="0.35">
      <c r="A29" s="72" t="s">
        <v>141</v>
      </c>
      <c r="B29" s="73" t="s">
        <v>107</v>
      </c>
      <c r="C29" s="74">
        <f t="shared" ca="1" si="22"/>
        <v>0.2923216079942923</v>
      </c>
      <c r="D29" s="74">
        <f t="shared" ca="1" si="0"/>
        <v>0.28813775321205237</v>
      </c>
      <c r="E29" s="74">
        <f t="shared" ca="1" si="1"/>
        <v>0.30043016545628765</v>
      </c>
      <c r="F29" s="74">
        <f t="shared" ca="1" si="2"/>
        <v>0.29561288193439467</v>
      </c>
      <c r="G29" s="74">
        <f t="shared" ca="1" si="3"/>
        <v>0.31070528913260126</v>
      </c>
      <c r="H29" s="74">
        <f t="shared" ca="1" si="4"/>
        <v>0.31044586208488506</v>
      </c>
      <c r="I29" s="74">
        <f t="shared" ca="1" si="5"/>
        <v>0.32166312229657018</v>
      </c>
      <c r="J29" s="74">
        <f t="shared" ca="1" si="6"/>
        <v>0.32531863591316923</v>
      </c>
      <c r="K29" s="74">
        <f t="shared" ca="1" si="7"/>
        <v>0.34222028799512072</v>
      </c>
      <c r="L29" s="74">
        <f t="shared" ca="1" si="8"/>
        <v>0.36629577493035964</v>
      </c>
      <c r="M29" s="74">
        <f t="shared" ca="1" si="9"/>
        <v>0.38632135210391094</v>
      </c>
      <c r="N29" s="74">
        <f t="shared" ca="1" si="10"/>
        <v>0.39228268672104194</v>
      </c>
      <c r="O29" s="74">
        <f t="shared" ca="1" si="11"/>
        <v>0.38941573028284282</v>
      </c>
      <c r="P29" s="74">
        <f t="shared" ca="1" si="12"/>
        <v>0.40855269784046444</v>
      </c>
      <c r="Q29" s="74">
        <f t="shared" ca="1" si="13"/>
        <v>0.41182104885168447</v>
      </c>
      <c r="R29" s="74">
        <f t="shared" ca="1" si="14"/>
        <v>0.42723357072332541</v>
      </c>
      <c r="S29" s="74">
        <f t="shared" ca="1" si="15"/>
        <v>0.43801572449975273</v>
      </c>
      <c r="T29" s="74">
        <f t="shared" ca="1" si="23"/>
        <v>0.33376946195414497</v>
      </c>
      <c r="U29" s="74">
        <f t="shared" ca="1" si="24"/>
        <v>0.37630856351713526</v>
      </c>
      <c r="V29" s="74">
        <f t="shared" ca="1" si="25"/>
        <v>0.39084920850194238</v>
      </c>
      <c r="W29" s="74">
        <f t="shared" ca="1" si="33"/>
        <v>0.41018687334607445</v>
      </c>
      <c r="X29" s="74">
        <f t="shared" ca="1" si="26"/>
        <v>0.28499999999999998</v>
      </c>
      <c r="Y29" s="74">
        <f t="shared" ca="1" si="27"/>
        <v>0.30399999999999999</v>
      </c>
      <c r="Z29" s="74">
        <f t="shared" ca="1" si="28"/>
        <v>0.3135</v>
      </c>
      <c r="AA29" s="74">
        <f t="shared" ca="1" si="29"/>
        <v>0.32774999999999999</v>
      </c>
      <c r="AB29" s="74">
        <f t="shared" ca="1" si="30"/>
        <v>0.34675</v>
      </c>
      <c r="AC29" s="74">
        <f t="shared" ca="1" si="31"/>
        <v>0.38</v>
      </c>
      <c r="AD29" s="74" t="str">
        <f t="shared" si="32"/>
        <v>FI</v>
      </c>
      <c r="AF29" s="70" t="str">
        <f t="shared" si="34"/>
        <v>Finland</v>
      </c>
      <c r="AG29" s="102">
        <f t="shared" ca="1" si="35"/>
        <v>29.232160799429231</v>
      </c>
      <c r="AH29" s="102">
        <f t="shared" ca="1" si="36"/>
        <v>28.813775321205238</v>
      </c>
      <c r="AI29" s="102">
        <f t="shared" ca="1" si="37"/>
        <v>30.043016545628763</v>
      </c>
      <c r="AJ29" s="102">
        <f t="shared" ca="1" si="38"/>
        <v>29.561288193439466</v>
      </c>
      <c r="AK29" s="102">
        <f t="shared" ca="1" si="39"/>
        <v>31.070528913260127</v>
      </c>
      <c r="AL29" s="102">
        <f t="shared" ca="1" si="40"/>
        <v>31.044586208488507</v>
      </c>
      <c r="AM29" s="102">
        <f t="shared" ca="1" si="41"/>
        <v>32.166312229657017</v>
      </c>
      <c r="AN29" s="102">
        <f t="shared" ca="1" si="42"/>
        <v>32.53186359131692</v>
      </c>
      <c r="AO29" s="102">
        <f t="shared" ca="1" si="43"/>
        <v>34.222028799512074</v>
      </c>
      <c r="AP29" s="102">
        <f t="shared" ca="1" si="44"/>
        <v>36.629577493035967</v>
      </c>
      <c r="AQ29" s="102">
        <f t="shared" ca="1" si="45"/>
        <v>38.632135210391091</v>
      </c>
      <c r="AR29" s="102">
        <f t="shared" ca="1" si="46"/>
        <v>39.228268672104193</v>
      </c>
      <c r="AS29" s="102">
        <f t="shared" ca="1" si="47"/>
        <v>38.941573028284282</v>
      </c>
      <c r="AT29" s="102">
        <f t="shared" ca="1" si="48"/>
        <v>40.855269784046442</v>
      </c>
      <c r="AU29" s="102">
        <f t="shared" ca="1" si="49"/>
        <v>41.182104885168449</v>
      </c>
      <c r="AV29" s="102">
        <f t="shared" ca="1" si="50"/>
        <v>42.72335707233254</v>
      </c>
      <c r="AW29" s="102">
        <f t="shared" ca="1" si="50"/>
        <v>43.801572449975275</v>
      </c>
      <c r="AX29" s="102">
        <f t="shared" ca="1" si="51"/>
        <v>33.376946195414497</v>
      </c>
      <c r="AY29" s="102">
        <f t="shared" ca="1" si="52"/>
        <v>37.630856351713525</v>
      </c>
      <c r="AZ29" s="102">
        <f t="shared" ca="1" si="53"/>
        <v>39.084920850194237</v>
      </c>
      <c r="BA29" s="102">
        <f t="shared" ca="1" si="54"/>
        <v>41.018687334607442</v>
      </c>
      <c r="BB29" s="102">
        <f t="shared" ca="1" si="55"/>
        <v>28.499999999999996</v>
      </c>
      <c r="BC29" s="102">
        <f t="shared" ca="1" si="56"/>
        <v>30.4</v>
      </c>
      <c r="BD29" s="102">
        <f t="shared" ca="1" si="57"/>
        <v>31.35</v>
      </c>
      <c r="BE29" s="102">
        <f t="shared" ca="1" si="58"/>
        <v>32.774999999999999</v>
      </c>
      <c r="BF29" s="102">
        <f t="shared" ca="1" si="59"/>
        <v>34.674999999999997</v>
      </c>
      <c r="BG29" s="102">
        <f t="shared" ca="1" si="60"/>
        <v>38</v>
      </c>
    </row>
    <row r="30" spans="1:59" s="58" customFormat="1" ht="12" customHeight="1" x14ac:dyDescent="0.35">
      <c r="A30" s="89" t="s">
        <v>142</v>
      </c>
      <c r="B30" s="95" t="s">
        <v>102</v>
      </c>
      <c r="C30" s="80">
        <f t="shared" ca="1" si="22"/>
        <v>0.38427354912388484</v>
      </c>
      <c r="D30" s="80">
        <f t="shared" ca="1" si="0"/>
        <v>0.39982142900767542</v>
      </c>
      <c r="E30" s="80">
        <f t="shared" ca="1" si="1"/>
        <v>0.41734171154105826</v>
      </c>
      <c r="F30" s="80">
        <f t="shared" ca="1" si="2"/>
        <v>0.43224044860207544</v>
      </c>
      <c r="G30" s="80">
        <f t="shared" ca="1" si="3"/>
        <v>0.43921826414085691</v>
      </c>
      <c r="H30" s="80">
        <f t="shared" ca="1" si="4"/>
        <v>0.47023556872945571</v>
      </c>
      <c r="I30" s="80">
        <f t="shared" ca="1" si="5"/>
        <v>0.46099388032778527</v>
      </c>
      <c r="J30" s="80">
        <f t="shared" ca="1" si="6"/>
        <v>0.47632075658023232</v>
      </c>
      <c r="K30" s="80">
        <f t="shared" ca="1" si="7"/>
        <v>0.4940270076001464</v>
      </c>
      <c r="L30" s="80">
        <f t="shared" ca="1" si="8"/>
        <v>0.50153288483555747</v>
      </c>
      <c r="M30" s="80">
        <f t="shared" ca="1" si="9"/>
        <v>0.51150767122245</v>
      </c>
      <c r="N30" s="80">
        <f t="shared" ca="1" si="10"/>
        <v>0.52220432229443181</v>
      </c>
      <c r="O30" s="80">
        <f t="shared" ca="1" si="11"/>
        <v>0.52597146076826895</v>
      </c>
      <c r="P30" s="80">
        <f t="shared" ca="1" si="12"/>
        <v>0.53389754598958994</v>
      </c>
      <c r="Q30" s="80">
        <f t="shared" ca="1" si="13"/>
        <v>0.53916113223269213</v>
      </c>
      <c r="R30" s="80">
        <f t="shared" ca="1" si="14"/>
        <v>0.55785392640772247</v>
      </c>
      <c r="S30" s="80">
        <f t="shared" ca="1" si="15"/>
        <v>0.60124273301723608</v>
      </c>
      <c r="T30" s="80">
        <f t="shared" ca="1" si="23"/>
        <v>0.48517388209018936</v>
      </c>
      <c r="U30" s="80">
        <f t="shared" ca="1" si="24"/>
        <v>0.50652027802900368</v>
      </c>
      <c r="V30" s="80">
        <f t="shared" ca="1" si="25"/>
        <v>0.52408789153135038</v>
      </c>
      <c r="W30" s="80">
        <f t="shared" ca="1" si="33"/>
        <v>0.53652933911114098</v>
      </c>
      <c r="X30" s="80">
        <f t="shared" ca="1" si="26"/>
        <v>0.39800000000000002</v>
      </c>
      <c r="Y30" s="80">
        <f t="shared" ca="1" si="27"/>
        <v>0.41639999999999999</v>
      </c>
      <c r="Z30" s="80">
        <f t="shared" ca="1" si="28"/>
        <v>0.42560000000000003</v>
      </c>
      <c r="AA30" s="80">
        <f t="shared" ca="1" si="29"/>
        <v>0.43940000000000001</v>
      </c>
      <c r="AB30" s="80">
        <f t="shared" ca="1" si="30"/>
        <v>0.45779999999999998</v>
      </c>
      <c r="AC30" s="80">
        <f t="shared" ca="1" si="31"/>
        <v>0.49</v>
      </c>
      <c r="AD30" s="80" t="str">
        <f t="shared" si="32"/>
        <v>SE</v>
      </c>
      <c r="AF30" s="70" t="str">
        <f t="shared" si="34"/>
        <v>Sweden</v>
      </c>
      <c r="AG30" s="104">
        <f t="shared" ca="1" si="35"/>
        <v>38.427354912388481</v>
      </c>
      <c r="AH30" s="104">
        <f t="shared" ca="1" si="36"/>
        <v>39.982142900767542</v>
      </c>
      <c r="AI30" s="104">
        <f t="shared" ca="1" si="37"/>
        <v>41.734171154105823</v>
      </c>
      <c r="AJ30" s="104">
        <f t="shared" ca="1" si="38"/>
        <v>43.224044860207542</v>
      </c>
      <c r="AK30" s="104">
        <f t="shared" ca="1" si="39"/>
        <v>43.921826414085693</v>
      </c>
      <c r="AL30" s="104">
        <f t="shared" ca="1" si="40"/>
        <v>47.023556872945569</v>
      </c>
      <c r="AM30" s="104">
        <f t="shared" ca="1" si="41"/>
        <v>46.099388032778528</v>
      </c>
      <c r="AN30" s="104">
        <f t="shared" ca="1" si="42"/>
        <v>47.632075658023233</v>
      </c>
      <c r="AO30" s="104">
        <f t="shared" ca="1" si="43"/>
        <v>49.402700760014639</v>
      </c>
      <c r="AP30" s="104">
        <f t="shared" ca="1" si="44"/>
        <v>50.153288483555748</v>
      </c>
      <c r="AQ30" s="104">
        <f t="shared" ca="1" si="45"/>
        <v>51.150767122245</v>
      </c>
      <c r="AR30" s="104">
        <f t="shared" ca="1" si="46"/>
        <v>52.220432229443183</v>
      </c>
      <c r="AS30" s="104">
        <f t="shared" ca="1" si="47"/>
        <v>52.597146076826895</v>
      </c>
      <c r="AT30" s="104">
        <f t="shared" ca="1" si="48"/>
        <v>53.389754598958994</v>
      </c>
      <c r="AU30" s="104">
        <f t="shared" ca="1" si="49"/>
        <v>53.916113223269214</v>
      </c>
      <c r="AV30" s="104">
        <f t="shared" ca="1" si="50"/>
        <v>55.785392640772244</v>
      </c>
      <c r="AW30" s="104">
        <f t="shared" ca="1" si="50"/>
        <v>60.124273301723605</v>
      </c>
      <c r="AX30" s="104">
        <f t="shared" ca="1" si="51"/>
        <v>48.517388209018932</v>
      </c>
      <c r="AY30" s="104">
        <f t="shared" ca="1" si="52"/>
        <v>50.652027802900371</v>
      </c>
      <c r="AZ30" s="104">
        <f t="shared" ca="1" si="53"/>
        <v>52.408789153135039</v>
      </c>
      <c r="BA30" s="104">
        <f t="shared" ca="1" si="54"/>
        <v>53.652933911114097</v>
      </c>
      <c r="BB30" s="104">
        <f t="shared" ca="1" si="55"/>
        <v>39.800000000000004</v>
      </c>
      <c r="BC30" s="104">
        <f t="shared" ca="1" si="56"/>
        <v>41.64</v>
      </c>
      <c r="BD30" s="104">
        <f t="shared" ca="1" si="57"/>
        <v>42.56</v>
      </c>
      <c r="BE30" s="104">
        <f t="shared" ca="1" si="58"/>
        <v>43.94</v>
      </c>
      <c r="BF30" s="104">
        <f t="shared" ca="1" si="59"/>
        <v>45.78</v>
      </c>
      <c r="BG30" s="104">
        <f t="shared" ca="1" si="60"/>
        <v>49</v>
      </c>
    </row>
    <row r="31" spans="1:59" s="58" customFormat="1" ht="7.5" hidden="1" customHeight="1" x14ac:dyDescent="0.35">
      <c r="A31" s="142" t="s">
        <v>143</v>
      </c>
      <c r="B31" s="137" t="s">
        <v>99</v>
      </c>
      <c r="C31" s="138">
        <f t="shared" ca="1" si="22"/>
        <v>1.0960167047844263E-2</v>
      </c>
      <c r="D31" s="138">
        <f t="shared" ca="1" si="0"/>
        <v>1.2807718123937044E-2</v>
      </c>
      <c r="E31" s="138">
        <f t="shared" ca="1" si="1"/>
        <v>1.4876051096366017E-2</v>
      </c>
      <c r="F31" s="138">
        <f t="shared" ca="1" si="2"/>
        <v>1.7344645858388082E-2</v>
      </c>
      <c r="G31" s="138">
        <f t="shared" ca="1" si="3"/>
        <v>2.8135762374392876E-2</v>
      </c>
      <c r="H31" s="138">
        <f t="shared" ca="1" si="4"/>
        <v>3.4479347388599167E-2</v>
      </c>
      <c r="I31" s="138">
        <f t="shared" ca="1" si="5"/>
        <v>3.8615875441554821E-2</v>
      </c>
      <c r="J31" s="138">
        <f t="shared" ca="1" si="6"/>
        <v>4.391750112467372E-2</v>
      </c>
      <c r="K31" s="138">
        <f t="shared" ca="1" si="7"/>
        <v>4.4608755530201015E-2</v>
      </c>
      <c r="L31" s="138">
        <f t="shared" ca="1" si="8"/>
        <v>5.524270769806993E-2</v>
      </c>
      <c r="M31" s="138">
        <f t="shared" ca="1" si="9"/>
        <v>6.7373019516388827E-2</v>
      </c>
      <c r="N31" s="138">
        <f t="shared" ca="1" si="10"/>
        <v>8.3845486883345782E-2</v>
      </c>
      <c r="O31" s="138">
        <f t="shared" ca="1" si="11"/>
        <v>9.0320748138095916E-2</v>
      </c>
      <c r="P31" s="138">
        <f t="shared" ca="1" si="12"/>
        <v>9.8584083331891975E-2</v>
      </c>
      <c r="Q31" s="138">
        <f t="shared" ca="1" si="13"/>
        <v>0.11137861131790724</v>
      </c>
      <c r="R31" s="138">
        <f t="shared" ca="1" si="14"/>
        <v>0.12335676267838304</v>
      </c>
      <c r="S31" s="138" t="str">
        <f t="shared" ca="1" si="15"/>
        <v/>
      </c>
      <c r="T31" s="138">
        <f t="shared" ca="1" si="23"/>
        <v>4.4263128327437368E-2</v>
      </c>
      <c r="U31" s="138">
        <f t="shared" ca="1" si="24"/>
        <v>6.1307863607229382E-2</v>
      </c>
      <c r="V31" s="138">
        <f t="shared" ca="1" si="25"/>
        <v>8.7083117510720842E-2</v>
      </c>
      <c r="W31" s="138">
        <f t="shared" ca="1" si="33"/>
        <v>0.10498134732489961</v>
      </c>
      <c r="X31" s="138">
        <f t="shared" ca="1" si="26"/>
        <v>1.2999999999999999E-2</v>
      </c>
      <c r="Y31" s="138">
        <f t="shared" ca="1" si="27"/>
        <v>4.0399999999999998E-2</v>
      </c>
      <c r="Z31" s="138">
        <f t="shared" ca="1" si="28"/>
        <v>5.4099999999999988E-2</v>
      </c>
      <c r="AA31" s="138">
        <f t="shared" ca="1" si="29"/>
        <v>7.4649999999999994E-2</v>
      </c>
      <c r="AB31" s="138">
        <f t="shared" ca="1" si="30"/>
        <v>0.10204999999999999</v>
      </c>
      <c r="AC31" s="138">
        <f t="shared" ca="1" si="31"/>
        <v>0.15</v>
      </c>
      <c r="AD31" s="138" t="str">
        <f t="shared" si="32"/>
        <v>UK</v>
      </c>
      <c r="AF31" s="97" t="str">
        <f t="shared" si="34"/>
        <v>United Kingdom</v>
      </c>
      <c r="AG31" s="152">
        <f t="shared" ca="1" si="35"/>
        <v>1.0960167047844263</v>
      </c>
      <c r="AH31" s="152">
        <f t="shared" ca="1" si="36"/>
        <v>1.2807718123937044</v>
      </c>
      <c r="AI31" s="152">
        <f t="shared" ca="1" si="37"/>
        <v>1.4876051096366016</v>
      </c>
      <c r="AJ31" s="152">
        <f t="shared" ca="1" si="38"/>
        <v>1.7344645858388081</v>
      </c>
      <c r="AK31" s="152">
        <f t="shared" ca="1" si="39"/>
        <v>2.8135762374392876</v>
      </c>
      <c r="AL31" s="152">
        <f t="shared" ca="1" si="40"/>
        <v>3.4479347388599169</v>
      </c>
      <c r="AM31" s="152">
        <f t="shared" ca="1" si="41"/>
        <v>3.8615875441554821</v>
      </c>
      <c r="AN31" s="152">
        <f t="shared" ca="1" si="42"/>
        <v>4.3917501124673723</v>
      </c>
      <c r="AO31" s="152">
        <f t="shared" ca="1" si="43"/>
        <v>4.4608755530201014</v>
      </c>
      <c r="AP31" s="152">
        <f t="shared" ca="1" si="44"/>
        <v>5.5242707698069928</v>
      </c>
      <c r="AQ31" s="152">
        <f t="shared" ca="1" si="45"/>
        <v>6.7373019516388828</v>
      </c>
      <c r="AR31" s="152">
        <f t="shared" ca="1" si="46"/>
        <v>8.3845486883345774</v>
      </c>
      <c r="AS31" s="152">
        <f t="shared" ca="1" si="47"/>
        <v>9.0320748138095919</v>
      </c>
      <c r="AT31" s="152">
        <f t="shared" ca="1" si="48"/>
        <v>9.8584083331891978</v>
      </c>
      <c r="AU31" s="152">
        <f t="shared" ca="1" si="49"/>
        <v>11.137861131790725</v>
      </c>
      <c r="AV31" s="152">
        <f t="shared" ca="1" si="50"/>
        <v>12.335676267838304</v>
      </c>
      <c r="AW31" s="152" t="str">
        <f t="shared" ca="1" si="50"/>
        <v>:</v>
      </c>
      <c r="AX31" s="152">
        <f t="shared" ca="1" si="51"/>
        <v>4.4263128327437364</v>
      </c>
      <c r="AY31" s="152">
        <f t="shared" ca="1" si="52"/>
        <v>6.1307863607229383</v>
      </c>
      <c r="AZ31" s="152">
        <f t="shared" ca="1" si="53"/>
        <v>8.7083117510720847</v>
      </c>
      <c r="BA31" s="152">
        <f t="shared" ca="1" si="54"/>
        <v>10.498134732489961</v>
      </c>
      <c r="BB31" s="152">
        <f t="shared" ca="1" si="55"/>
        <v>1.3</v>
      </c>
      <c r="BC31" s="152">
        <f t="shared" ca="1" si="56"/>
        <v>4.04</v>
      </c>
      <c r="BD31" s="152">
        <f t="shared" ca="1" si="57"/>
        <v>5.4099999999999993</v>
      </c>
      <c r="BE31" s="152">
        <f t="shared" ca="1" si="58"/>
        <v>7.4649999999999999</v>
      </c>
      <c r="BF31" s="152">
        <f t="shared" ca="1" si="59"/>
        <v>10.204999999999998</v>
      </c>
      <c r="BG31" s="152">
        <f t="shared" ca="1" si="60"/>
        <v>15</v>
      </c>
    </row>
    <row r="32" spans="1:59" s="58" customFormat="1" ht="14.25" customHeight="1" x14ac:dyDescent="0.35">
      <c r="A32" s="147" t="s">
        <v>161</v>
      </c>
      <c r="B32" s="148" t="s">
        <v>162</v>
      </c>
      <c r="C32" s="144">
        <f t="shared" ca="1" si="22"/>
        <v>0.58899091272529447</v>
      </c>
      <c r="D32" s="144">
        <f t="shared" ca="1" si="0"/>
        <v>0.60270363323255294</v>
      </c>
      <c r="E32" s="144">
        <f t="shared" ca="1" si="1"/>
        <v>0.60920707425978415</v>
      </c>
      <c r="F32" s="144">
        <f t="shared" ca="1" si="2"/>
        <v>0.71924647312759793</v>
      </c>
      <c r="G32" s="144">
        <f t="shared" ca="1" si="3"/>
        <v>0.67980926733115921</v>
      </c>
      <c r="H32" s="144">
        <f t="shared" ca="1" si="4"/>
        <v>0.7023817219199493</v>
      </c>
      <c r="I32" s="144">
        <f t="shared" ca="1" si="5"/>
        <v>0.70908961852539398</v>
      </c>
      <c r="J32" s="144">
        <f t="shared" ca="1" si="6"/>
        <v>0.72297650026480331</v>
      </c>
      <c r="K32" s="144">
        <f t="shared" ca="1" si="7"/>
        <v>0.73726831609675736</v>
      </c>
      <c r="L32" s="144">
        <f t="shared" ca="1" si="8"/>
        <v>0.73787474742786652</v>
      </c>
      <c r="M32" s="144">
        <f t="shared" ca="1" si="9"/>
        <v>0.73043088257699973</v>
      </c>
      <c r="N32" s="144">
        <f t="shared" ca="1" si="10"/>
        <v>0.71948838170951945</v>
      </c>
      <c r="O32" s="144">
        <f t="shared" ca="1" si="11"/>
        <v>0.75328549247595955</v>
      </c>
      <c r="P32" s="144">
        <f t="shared" ca="1" si="12"/>
        <v>0.74104086315791839</v>
      </c>
      <c r="Q32" s="144">
        <f t="shared" ca="1" si="13"/>
        <v>0.77173204299459919</v>
      </c>
      <c r="R32" s="144">
        <f t="shared" ca="1" si="14"/>
        <v>0.78611593836819849</v>
      </c>
      <c r="S32" s="144">
        <f t="shared" ca="1" si="15"/>
        <v>0.83724785679528002</v>
      </c>
      <c r="T32" s="144">
        <f t="shared" ca="1" si="23"/>
        <v>0.73012240818078034</v>
      </c>
      <c r="U32" s="144">
        <f t="shared" ca="1" si="24"/>
        <v>0.73415281500243312</v>
      </c>
      <c r="V32" s="144">
        <f t="shared" ca="1" si="25"/>
        <v>0.7363869370927395</v>
      </c>
      <c r="W32" s="144">
        <f t="shared" ca="1" si="33"/>
        <v>0.75638645307625874</v>
      </c>
      <c r="X32" s="144">
        <f t="shared" ca="1" si="26"/>
        <v>0.55000000000000004</v>
      </c>
      <c r="Y32" s="144">
        <f t="shared" ca="1" si="27"/>
        <v>0.56800000000000006</v>
      </c>
      <c r="Z32" s="144">
        <f t="shared" ca="1" si="28"/>
        <v>0.57700000000000007</v>
      </c>
      <c r="AA32" s="144">
        <f t="shared" ca="1" si="29"/>
        <v>0.59050000000000002</v>
      </c>
      <c r="AB32" s="144">
        <f t="shared" ca="1" si="30"/>
        <v>0.60850000000000004</v>
      </c>
      <c r="AC32" s="144">
        <f t="shared" ca="1" si="31"/>
        <v>0.64</v>
      </c>
      <c r="AD32" s="146" t="str">
        <f t="shared" si="32"/>
        <v>IS</v>
      </c>
      <c r="AF32" s="148" t="str">
        <f t="shared" si="34"/>
        <v>Iceland</v>
      </c>
      <c r="AG32" s="106">
        <f t="shared" ca="1" si="35"/>
        <v>58.899091272529446</v>
      </c>
      <c r="AH32" s="106">
        <f t="shared" ca="1" si="36"/>
        <v>60.270363323255296</v>
      </c>
      <c r="AI32" s="106">
        <f t="shared" ca="1" si="37"/>
        <v>60.920707425978414</v>
      </c>
      <c r="AJ32" s="106">
        <f t="shared" ca="1" si="38"/>
        <v>71.924647312759788</v>
      </c>
      <c r="AK32" s="106">
        <f t="shared" ca="1" si="39"/>
        <v>67.980926733115922</v>
      </c>
      <c r="AL32" s="106">
        <f t="shared" ca="1" si="40"/>
        <v>70.238172191994934</v>
      </c>
      <c r="AM32" s="106">
        <f t="shared" ca="1" si="41"/>
        <v>70.908961852539392</v>
      </c>
      <c r="AN32" s="106">
        <f t="shared" ca="1" si="42"/>
        <v>72.297650026480326</v>
      </c>
      <c r="AO32" s="106">
        <f t="shared" ca="1" si="43"/>
        <v>73.726831609675742</v>
      </c>
      <c r="AP32" s="106">
        <f t="shared" ca="1" si="44"/>
        <v>73.787474742786657</v>
      </c>
      <c r="AQ32" s="106">
        <f t="shared" ca="1" si="45"/>
        <v>73.043088257699978</v>
      </c>
      <c r="AR32" s="106">
        <f t="shared" ca="1" si="46"/>
        <v>71.948838170951944</v>
      </c>
      <c r="AS32" s="106">
        <f t="shared" ca="1" si="47"/>
        <v>75.328549247595959</v>
      </c>
      <c r="AT32" s="106">
        <f t="shared" ca="1" si="48"/>
        <v>74.104086315791847</v>
      </c>
      <c r="AU32" s="106">
        <f t="shared" ca="1" si="49"/>
        <v>77.173204299459925</v>
      </c>
      <c r="AV32" s="106">
        <f t="shared" ca="1" si="50"/>
        <v>78.61159383681985</v>
      </c>
      <c r="AW32" s="106">
        <f t="shared" ca="1" si="50"/>
        <v>83.724785679527997</v>
      </c>
      <c r="AX32" s="106">
        <f t="shared" ca="1" si="51"/>
        <v>73.012240818078027</v>
      </c>
      <c r="AY32" s="106">
        <f t="shared" ca="1" si="52"/>
        <v>73.41528150024331</v>
      </c>
      <c r="AZ32" s="106">
        <f t="shared" ca="1" si="53"/>
        <v>73.638693709273952</v>
      </c>
      <c r="BA32" s="106">
        <f t="shared" ca="1" si="54"/>
        <v>75.638645307625879</v>
      </c>
      <c r="BB32" s="106">
        <f t="shared" ca="1" si="55"/>
        <v>55.000000000000007</v>
      </c>
      <c r="BC32" s="106">
        <f t="shared" ca="1" si="56"/>
        <v>56.800000000000004</v>
      </c>
      <c r="BD32" s="106">
        <f t="shared" ca="1" si="57"/>
        <v>57.70000000000001</v>
      </c>
      <c r="BE32" s="106">
        <f t="shared" ca="1" si="58"/>
        <v>59.050000000000004</v>
      </c>
      <c r="BF32" s="106">
        <f t="shared" ca="1" si="59"/>
        <v>60.85</v>
      </c>
      <c r="BG32" s="106">
        <f t="shared" ca="1" si="60"/>
        <v>64</v>
      </c>
    </row>
    <row r="33" spans="1:59" s="58" customFormat="1" ht="12" customHeight="1" x14ac:dyDescent="0.35">
      <c r="A33" s="81" t="s">
        <v>144</v>
      </c>
      <c r="B33" s="149" t="s">
        <v>93</v>
      </c>
      <c r="C33" s="150">
        <f t="shared" ca="1" si="22"/>
        <v>0.58416795013612921</v>
      </c>
      <c r="D33" s="141">
        <f t="shared" ca="1" si="0"/>
        <v>0.60069287375345648</v>
      </c>
      <c r="E33" s="141">
        <f t="shared" ca="1" si="1"/>
        <v>0.60521324117979414</v>
      </c>
      <c r="F33" s="141">
        <f t="shared" ca="1" si="2"/>
        <v>0.60397638520236119</v>
      </c>
      <c r="G33" s="141">
        <f t="shared" ca="1" si="3"/>
        <v>0.62003081074545197</v>
      </c>
      <c r="H33" s="141">
        <f t="shared" ca="1" si="4"/>
        <v>0.65071434472965972</v>
      </c>
      <c r="I33" s="141">
        <f t="shared" ca="1" si="5"/>
        <v>0.61889433685175088</v>
      </c>
      <c r="J33" s="141">
        <f t="shared" ca="1" si="6"/>
        <v>0.64637713884985804</v>
      </c>
      <c r="K33" s="141">
        <f t="shared" ca="1" si="7"/>
        <v>0.649318986603447</v>
      </c>
      <c r="L33" s="141">
        <f t="shared" ca="1" si="8"/>
        <v>0.66479591157783524</v>
      </c>
      <c r="M33" s="141">
        <f t="shared" ca="1" si="9"/>
        <v>0.68405585779543132</v>
      </c>
      <c r="N33" s="141">
        <f t="shared" ca="1" si="10"/>
        <v>0.68545066646022745</v>
      </c>
      <c r="O33" s="141">
        <f t="shared" ca="1" si="11"/>
        <v>0.69234780832858023</v>
      </c>
      <c r="P33" s="141">
        <f t="shared" ca="1" si="12"/>
        <v>0.70035970773926626</v>
      </c>
      <c r="Q33" s="141">
        <f t="shared" ca="1" si="13"/>
        <v>0.71566185990222908</v>
      </c>
      <c r="R33" s="141">
        <f t="shared" ca="1" si="14"/>
        <v>0.7440568653883779</v>
      </c>
      <c r="S33" s="141">
        <f t="shared" ca="1" si="15"/>
        <v>0.7735755739344008</v>
      </c>
      <c r="T33" s="141">
        <f t="shared" ca="1" si="23"/>
        <v>0.64784806272665252</v>
      </c>
      <c r="U33" s="141">
        <f t="shared" ca="1" si="24"/>
        <v>0.67442588468663334</v>
      </c>
      <c r="V33" s="141">
        <f t="shared" ca="1" si="25"/>
        <v>0.68889923739440384</v>
      </c>
      <c r="W33" s="141">
        <f t="shared" ca="1" si="33"/>
        <v>0.70801078382074767</v>
      </c>
      <c r="X33" s="141">
        <f t="shared" ca="1" si="26"/>
        <v>0.58199999999999996</v>
      </c>
      <c r="Y33" s="141">
        <f t="shared" ca="1" si="27"/>
        <v>0.60060000000000002</v>
      </c>
      <c r="Z33" s="141">
        <f t="shared" ca="1" si="28"/>
        <v>0.6099</v>
      </c>
      <c r="AA33" s="141">
        <f t="shared" ca="1" si="29"/>
        <v>0.62385000000000002</v>
      </c>
      <c r="AB33" s="141">
        <f t="shared" ca="1" si="30"/>
        <v>0.64244999999999997</v>
      </c>
      <c r="AC33" s="141">
        <f t="shared" ca="1" si="31"/>
        <v>0.67500000000000004</v>
      </c>
      <c r="AD33" s="141" t="str">
        <f t="shared" si="32"/>
        <v>NO</v>
      </c>
      <c r="AF33" s="151" t="str">
        <f t="shared" si="34"/>
        <v>Norway</v>
      </c>
      <c r="AG33" s="104">
        <f t="shared" ca="1" si="35"/>
        <v>58.416795013612919</v>
      </c>
      <c r="AH33" s="104">
        <f t="shared" ca="1" si="36"/>
        <v>60.069287375345645</v>
      </c>
      <c r="AI33" s="104">
        <f t="shared" ca="1" si="37"/>
        <v>60.521324117979411</v>
      </c>
      <c r="AJ33" s="104">
        <f t="shared" ca="1" si="38"/>
        <v>60.397638520236121</v>
      </c>
      <c r="AK33" s="104">
        <f t="shared" ca="1" si="39"/>
        <v>62.003081074545193</v>
      </c>
      <c r="AL33" s="104">
        <f t="shared" ca="1" si="40"/>
        <v>65.071434472965976</v>
      </c>
      <c r="AM33" s="104">
        <f t="shared" ca="1" si="41"/>
        <v>61.889433685175085</v>
      </c>
      <c r="AN33" s="104">
        <f t="shared" ca="1" si="42"/>
        <v>64.6377138849858</v>
      </c>
      <c r="AO33" s="104">
        <f t="shared" ca="1" si="43"/>
        <v>64.9318986603447</v>
      </c>
      <c r="AP33" s="104">
        <f t="shared" ca="1" si="44"/>
        <v>66.479591157783517</v>
      </c>
      <c r="AQ33" s="104">
        <f t="shared" ca="1" si="45"/>
        <v>68.405585779543131</v>
      </c>
      <c r="AR33" s="104">
        <f t="shared" ca="1" si="46"/>
        <v>68.545066646022747</v>
      </c>
      <c r="AS33" s="104">
        <f t="shared" ca="1" si="47"/>
        <v>69.234780832858021</v>
      </c>
      <c r="AT33" s="104">
        <f t="shared" ca="1" si="48"/>
        <v>70.035970773926621</v>
      </c>
      <c r="AU33" s="104">
        <f t="shared" ca="1" si="49"/>
        <v>71.566185990222905</v>
      </c>
      <c r="AV33" s="104">
        <f t="shared" ca="1" si="50"/>
        <v>74.405686538837784</v>
      </c>
      <c r="AW33" s="104">
        <f t="shared" ca="1" si="50"/>
        <v>77.357557393440075</v>
      </c>
      <c r="AX33" s="104">
        <f t="shared" ca="1" si="51"/>
        <v>64.78480627266525</v>
      </c>
      <c r="AY33" s="104">
        <f t="shared" ca="1" si="52"/>
        <v>67.442588468663331</v>
      </c>
      <c r="AZ33" s="104">
        <f t="shared" ca="1" si="53"/>
        <v>68.889923739440377</v>
      </c>
      <c r="BA33" s="104">
        <f t="shared" ca="1" si="54"/>
        <v>70.801078382074763</v>
      </c>
      <c r="BB33" s="104">
        <f t="shared" ca="1" si="55"/>
        <v>58.199999999999996</v>
      </c>
      <c r="BC33" s="104">
        <f t="shared" ca="1" si="56"/>
        <v>60.06</v>
      </c>
      <c r="BD33" s="104">
        <f t="shared" ca="1" si="57"/>
        <v>60.99</v>
      </c>
      <c r="BE33" s="104">
        <f t="shared" ca="1" si="58"/>
        <v>62.385000000000005</v>
      </c>
      <c r="BF33" s="104">
        <f t="shared" ca="1" si="59"/>
        <v>64.24499999999999</v>
      </c>
      <c r="BG33" s="104">
        <f t="shared" ca="1" si="60"/>
        <v>67.5</v>
      </c>
    </row>
    <row r="34" spans="1:59" s="58" customFormat="1" ht="15" customHeight="1" x14ac:dyDescent="0.35">
      <c r="A34" s="69" t="s">
        <v>145</v>
      </c>
      <c r="B34" s="70" t="s">
        <v>146</v>
      </c>
      <c r="C34" s="76" t="str">
        <f t="shared" ca="1" si="22"/>
        <v/>
      </c>
      <c r="D34" s="76">
        <f t="shared" ca="1" si="0"/>
        <v>0.35693640541329491</v>
      </c>
      <c r="E34" s="76">
        <f t="shared" ca="1" si="1"/>
        <v>0.34842345910962319</v>
      </c>
      <c r="F34" s="76">
        <f t="shared" ca="1" si="2"/>
        <v>0.32925383308359929</v>
      </c>
      <c r="G34" s="76">
        <f t="shared" ca="1" si="3"/>
        <v>0.32289863569686539</v>
      </c>
      <c r="H34" s="76">
        <f t="shared" ca="1" si="4"/>
        <v>0.39371176095599664</v>
      </c>
      <c r="I34" s="76">
        <f t="shared" ca="1" si="5"/>
        <v>0.40639824654565332</v>
      </c>
      <c r="J34" s="76">
        <f t="shared" ca="1" si="6"/>
        <v>0.40647757849636751</v>
      </c>
      <c r="K34" s="76">
        <f t="shared" ca="1" si="7"/>
        <v>0.41513308391346926</v>
      </c>
      <c r="L34" s="76">
        <f t="shared" ca="1" si="8"/>
        <v>0.43695596012339655</v>
      </c>
      <c r="M34" s="76">
        <f t="shared" ca="1" si="9"/>
        <v>0.44097555641369884</v>
      </c>
      <c r="N34" s="76">
        <f t="shared" ca="1" si="10"/>
        <v>0.43073419066726976</v>
      </c>
      <c r="O34" s="76">
        <f t="shared" ca="1" si="11"/>
        <v>0.41529408640367327</v>
      </c>
      <c r="P34" s="76">
        <f t="shared" ca="1" si="12"/>
        <v>0.39692537652849125</v>
      </c>
      <c r="Q34" s="76">
        <f t="shared" ca="1" si="13"/>
        <v>0.38800707689901409</v>
      </c>
      <c r="R34" s="76">
        <f t="shared" ca="1" si="14"/>
        <v>0.37722372800037801</v>
      </c>
      <c r="S34" s="76">
        <f t="shared" ca="1" si="15"/>
        <v>0.4376976454482544</v>
      </c>
      <c r="T34" s="76">
        <f t="shared" ca="1" si="23"/>
        <v>0.41080533120491836</v>
      </c>
      <c r="U34" s="76">
        <f t="shared" ca="1" si="24"/>
        <v>0.43896575826854767</v>
      </c>
      <c r="V34" s="76">
        <f t="shared" ca="1" si="25"/>
        <v>0.42301413853547154</v>
      </c>
      <c r="W34" s="76">
        <f t="shared" ca="1" si="33"/>
        <v>0.39246622671375264</v>
      </c>
      <c r="X34" s="76" t="str">
        <f t="shared" ca="1" si="26"/>
        <v>:</v>
      </c>
      <c r="Y34" s="76">
        <f t="shared" ca="1" si="27"/>
        <v>0.27600000000000002</v>
      </c>
      <c r="Z34" s="76">
        <f t="shared" ca="1" si="28"/>
        <v>0.28299999999999997</v>
      </c>
      <c r="AA34" s="76">
        <f t="shared" ca="1" si="29"/>
        <v>0.29299999999999998</v>
      </c>
      <c r="AB34" s="76">
        <f t="shared" ca="1" si="30"/>
        <v>0.307</v>
      </c>
      <c r="AC34" s="76">
        <f t="shared" ca="1" si="31"/>
        <v>0.33</v>
      </c>
      <c r="AD34" s="71" t="str">
        <f t="shared" si="32"/>
        <v>ME</v>
      </c>
      <c r="AF34" s="70" t="str">
        <f t="shared" si="34"/>
        <v>Montenegro</v>
      </c>
      <c r="AG34" s="106" t="str">
        <f t="shared" ca="1" si="35"/>
        <v>:</v>
      </c>
      <c r="AH34" s="106">
        <f t="shared" ca="1" si="36"/>
        <v>35.693640541329493</v>
      </c>
      <c r="AI34" s="106">
        <f t="shared" ca="1" si="37"/>
        <v>34.842345910962322</v>
      </c>
      <c r="AJ34" s="106">
        <f t="shared" ca="1" si="38"/>
        <v>32.925383308359926</v>
      </c>
      <c r="AK34" s="106">
        <f t="shared" ca="1" si="39"/>
        <v>32.289863569686538</v>
      </c>
      <c r="AL34" s="106">
        <f t="shared" ca="1" si="40"/>
        <v>39.371176095599665</v>
      </c>
      <c r="AM34" s="106">
        <f t="shared" ca="1" si="41"/>
        <v>40.639824654565331</v>
      </c>
      <c r="AN34" s="106">
        <f t="shared" ca="1" si="42"/>
        <v>40.647757849636754</v>
      </c>
      <c r="AO34" s="106">
        <f t="shared" ca="1" si="43"/>
        <v>41.513308391346925</v>
      </c>
      <c r="AP34" s="106">
        <f t="shared" ca="1" si="44"/>
        <v>43.695596012339657</v>
      </c>
      <c r="AQ34" s="106">
        <f t="shared" ca="1" si="45"/>
        <v>44.097555641369887</v>
      </c>
      <c r="AR34" s="106">
        <f t="shared" ca="1" si="46"/>
        <v>43.073419066726977</v>
      </c>
      <c r="AS34" s="106">
        <f t="shared" ca="1" si="47"/>
        <v>41.529408640367329</v>
      </c>
      <c r="AT34" s="106">
        <f t="shared" ca="1" si="48"/>
        <v>39.692537652849126</v>
      </c>
      <c r="AU34" s="106">
        <f t="shared" ca="1" si="49"/>
        <v>38.800707689901408</v>
      </c>
      <c r="AV34" s="106">
        <f t="shared" ca="1" si="50"/>
        <v>37.722372800037803</v>
      </c>
      <c r="AW34" s="106">
        <f t="shared" ca="1" si="50"/>
        <v>43.769764544825442</v>
      </c>
      <c r="AX34" s="106">
        <f t="shared" ca="1" si="51"/>
        <v>41.080533120491836</v>
      </c>
      <c r="AY34" s="106">
        <f t="shared" ca="1" si="52"/>
        <v>43.896575826854765</v>
      </c>
      <c r="AZ34" s="106">
        <f t="shared" ca="1" si="53"/>
        <v>42.301413853547153</v>
      </c>
      <c r="BA34" s="106">
        <f t="shared" ca="1" si="54"/>
        <v>39.246622671375263</v>
      </c>
      <c r="BB34" s="106" t="str">
        <f t="shared" ca="1" si="55"/>
        <v>:</v>
      </c>
      <c r="BC34" s="106">
        <f t="shared" ca="1" si="56"/>
        <v>27.6</v>
      </c>
      <c r="BD34" s="106">
        <f t="shared" ca="1" si="57"/>
        <v>28.299999999999997</v>
      </c>
      <c r="BE34" s="106">
        <f t="shared" ca="1" si="58"/>
        <v>29.299999999999997</v>
      </c>
      <c r="BF34" s="106">
        <f t="shared" ca="1" si="59"/>
        <v>30.7</v>
      </c>
      <c r="BG34" s="106">
        <f t="shared" ca="1" si="60"/>
        <v>33</v>
      </c>
    </row>
    <row r="35" spans="1:59" s="58" customFormat="1" ht="14.25" customHeight="1" x14ac:dyDescent="0.35">
      <c r="A35" s="69" t="s">
        <v>149</v>
      </c>
      <c r="B35" s="70" t="s">
        <v>87</v>
      </c>
      <c r="C35" s="77">
        <f ca="1">INDIRECT($A35 &amp; "!C67",TRUE)</f>
        <v>0.12724072401000031</v>
      </c>
      <c r="D35" s="77">
        <f ca="1">INDIRECT($A35 &amp; "!D67",TRUE)</f>
        <v>0.14256954910171094</v>
      </c>
      <c r="E35" s="77">
        <f ca="1">INDIRECT($A35 &amp; "!E67",TRUE)</f>
        <v>0.14541514151614832</v>
      </c>
      <c r="F35" s="77">
        <f ca="1">INDIRECT($A35 &amp; "!F67",TRUE)</f>
        <v>0.1432734551187437</v>
      </c>
      <c r="G35" s="77">
        <f ca="1">INDIRECT($A35 &amp; "!G67",TRUE)</f>
        <v>0.15887527030803372</v>
      </c>
      <c r="H35" s="77">
        <f ca="1">INDIRECT($A35 &amp; "!H67",TRUE)</f>
        <v>0.21023998733195406</v>
      </c>
      <c r="I35" s="77">
        <f ca="1">INDIRECT($A35 &amp; "!I67",TRUE)</f>
        <v>0.197634776195206</v>
      </c>
      <c r="J35" s="77">
        <f ca="1">INDIRECT($A35 &amp; "!J67",TRUE)</f>
        <v>0.19118299174738432</v>
      </c>
      <c r="K35" s="77">
        <f ca="1">INDIRECT($A35 &amp; "!K67",TRUE)</f>
        <v>0.20790285451213902</v>
      </c>
      <c r="L35" s="77">
        <f ca="1">INDIRECT($A35 &amp; "!L67",TRUE)</f>
        <v>0.21095363477013274</v>
      </c>
      <c r="M35" s="77">
        <f ca="1">INDIRECT($A35 &amp; "!M67",TRUE)</f>
        <v>0.22863913255578347</v>
      </c>
      <c r="N35" s="77">
        <f ca="1">INDIRECT($A35 &amp; "!N67",TRUE)</f>
        <v>0.21988831152343732</v>
      </c>
      <c r="O35" s="77">
        <f ca="1">INDIRECT($A35 &amp; "!O67",TRUE)</f>
        <v>0.2114674750831112</v>
      </c>
      <c r="P35" s="77">
        <f ca="1">INDIRECT($A35 &amp; "!P67",TRUE)</f>
        <v>0.20286858876633859</v>
      </c>
      <c r="Q35" s="77">
        <f t="shared" ca="1" si="13"/>
        <v>0.20319859618362024</v>
      </c>
      <c r="R35" s="77">
        <f t="shared" ca="1" si="14"/>
        <v>0.2144342063451655</v>
      </c>
      <c r="S35" s="77">
        <f t="shared" ca="1" si="15"/>
        <v>0.26296860530717386</v>
      </c>
      <c r="T35" s="77">
        <f ca="1">AVERAGE(J35:K35)</f>
        <v>0.19954292312976168</v>
      </c>
      <c r="U35" s="77">
        <f ca="1">AVERAGE(L35:M35)</f>
        <v>0.21979638366295812</v>
      </c>
      <c r="V35" s="77">
        <f ca="1">AVERAGE(N35:O35)</f>
        <v>0.21567789330327425</v>
      </c>
      <c r="W35" s="77">
        <f t="shared" ca="1" si="33"/>
        <v>0.20303359247497943</v>
      </c>
      <c r="X35" s="77" t="str">
        <f ca="1">INDIRECT($A35 &amp; "!D71",TRUE)</f>
        <v>:</v>
      </c>
      <c r="Y35" s="77">
        <f ca="1">INDIRECT($A35 &amp; "!J71",TRUE)</f>
        <v>0.224</v>
      </c>
      <c r="Z35" s="77">
        <f ca="1">INDIRECT($A35 &amp; "!L71",TRUE)</f>
        <v>0.22900000000000001</v>
      </c>
      <c r="AA35" s="77">
        <f ca="1">INDIRECT($A35 &amp; "!N71",TRUE)</f>
        <v>0.23799999999999999</v>
      </c>
      <c r="AB35" s="77">
        <f ca="1">INDIRECT($A35 &amp; "!P71",TRUE)</f>
        <v>0.25</v>
      </c>
      <c r="AC35" s="77">
        <f ca="1">INDIRECT($A35 &amp; "!S71",TRUE)</f>
        <v>0.27</v>
      </c>
      <c r="AD35" s="74" t="str">
        <f>A35</f>
        <v>RS</v>
      </c>
      <c r="AF35" s="70" t="str">
        <f t="shared" si="34"/>
        <v>Serbia</v>
      </c>
      <c r="AG35" s="102">
        <f t="shared" ca="1" si="35"/>
        <v>12.724072401000031</v>
      </c>
      <c r="AH35" s="102">
        <f t="shared" ca="1" si="36"/>
        <v>14.256954910171093</v>
      </c>
      <c r="AI35" s="102">
        <f t="shared" ca="1" si="37"/>
        <v>14.541514151614832</v>
      </c>
      <c r="AJ35" s="102">
        <f t="shared" ca="1" si="38"/>
        <v>14.32734551187437</v>
      </c>
      <c r="AK35" s="102">
        <f t="shared" ca="1" si="39"/>
        <v>15.887527030803373</v>
      </c>
      <c r="AL35" s="102">
        <f t="shared" ca="1" si="40"/>
        <v>21.023998733195405</v>
      </c>
      <c r="AM35" s="102">
        <f t="shared" ca="1" si="41"/>
        <v>19.7634776195206</v>
      </c>
      <c r="AN35" s="102">
        <f t="shared" ca="1" si="42"/>
        <v>19.118299174738432</v>
      </c>
      <c r="AO35" s="102">
        <f t="shared" ca="1" si="43"/>
        <v>20.790285451213901</v>
      </c>
      <c r="AP35" s="102">
        <f t="shared" ca="1" si="44"/>
        <v>21.095363477013272</v>
      </c>
      <c r="AQ35" s="102">
        <f t="shared" ca="1" si="45"/>
        <v>22.863913255578346</v>
      </c>
      <c r="AR35" s="102">
        <f t="shared" ca="1" si="46"/>
        <v>21.988831152343732</v>
      </c>
      <c r="AS35" s="102">
        <f t="shared" ca="1" si="47"/>
        <v>21.146747508311119</v>
      </c>
      <c r="AT35" s="102">
        <f t="shared" ca="1" si="48"/>
        <v>20.286858876633858</v>
      </c>
      <c r="AU35" s="102">
        <f t="shared" ca="1" si="49"/>
        <v>20.319859618362024</v>
      </c>
      <c r="AV35" s="102">
        <f t="shared" ca="1" si="50"/>
        <v>21.443420634516549</v>
      </c>
      <c r="AW35" s="102">
        <f t="shared" ca="1" si="50"/>
        <v>26.296860530717385</v>
      </c>
      <c r="AX35" s="102">
        <f t="shared" ca="1" si="51"/>
        <v>19.954292312976168</v>
      </c>
      <c r="AY35" s="102">
        <f t="shared" ca="1" si="52"/>
        <v>21.979638366295813</v>
      </c>
      <c r="AZ35" s="102">
        <f t="shared" ca="1" si="53"/>
        <v>21.567789330327425</v>
      </c>
      <c r="BA35" s="102">
        <f t="shared" ca="1" si="54"/>
        <v>20.303359247497944</v>
      </c>
      <c r="BB35" s="102" t="str">
        <f t="shared" ca="1" si="55"/>
        <v>:</v>
      </c>
      <c r="BC35" s="102">
        <f t="shared" ca="1" si="56"/>
        <v>22.400000000000002</v>
      </c>
      <c r="BD35" s="102">
        <f t="shared" ca="1" si="57"/>
        <v>22.900000000000002</v>
      </c>
      <c r="BE35" s="102">
        <f t="shared" ca="1" si="58"/>
        <v>23.799999999999997</v>
      </c>
      <c r="BF35" s="102">
        <f t="shared" ca="1" si="59"/>
        <v>25</v>
      </c>
      <c r="BG35" s="102">
        <f t="shared" ca="1" si="60"/>
        <v>27</v>
      </c>
    </row>
    <row r="36" spans="1:59" s="58" customFormat="1" ht="13.5" customHeight="1" x14ac:dyDescent="0.35">
      <c r="A36" s="72" t="s">
        <v>147</v>
      </c>
      <c r="B36" s="73" t="s">
        <v>148</v>
      </c>
      <c r="C36" s="77">
        <f t="shared" ca="1" si="22"/>
        <v>0.29620475244185734</v>
      </c>
      <c r="D36" s="77">
        <f t="shared" ca="1" si="0"/>
        <v>0.31367320379696773</v>
      </c>
      <c r="E36" s="77">
        <f t="shared" ca="1" si="1"/>
        <v>0.32070354129081119</v>
      </c>
      <c r="F36" s="77">
        <f t="shared" ca="1" si="2"/>
        <v>0.32657130378122035</v>
      </c>
      <c r="G36" s="77">
        <f t="shared" ca="1" si="3"/>
        <v>0.32447897702580208</v>
      </c>
      <c r="H36" s="77">
        <f t="shared" ca="1" si="4"/>
        <v>0.31436917633933298</v>
      </c>
      <c r="I36" s="77">
        <f t="shared" ca="1" si="5"/>
        <v>0.31866706033710068</v>
      </c>
      <c r="J36" s="77">
        <f t="shared" ca="1" si="6"/>
        <v>0.31186618766903468</v>
      </c>
      <c r="K36" s="77">
        <f t="shared" ca="1" si="7"/>
        <v>0.35152093557912217</v>
      </c>
      <c r="L36" s="77">
        <f t="shared" ca="1" si="8"/>
        <v>0.33166988174720052</v>
      </c>
      <c r="M36" s="77">
        <f t="shared" ca="1" si="9"/>
        <v>0.31855718290373519</v>
      </c>
      <c r="N36" s="77">
        <f t="shared" ca="1" si="10"/>
        <v>0.34912716171104591</v>
      </c>
      <c r="O36" s="77">
        <f t="shared" ca="1" si="11"/>
        <v>0.36953257119978378</v>
      </c>
      <c r="P36" s="77">
        <f t="shared" ca="1" si="12"/>
        <v>0.35776497690015768</v>
      </c>
      <c r="Q36" s="77">
        <f t="shared" ca="1" si="13"/>
        <v>0.36572271639905485</v>
      </c>
      <c r="R36" s="77">
        <f t="shared" ca="1" si="14"/>
        <v>0.38041973429210918</v>
      </c>
      <c r="S36" s="77">
        <f t="shared" ca="1" si="15"/>
        <v>0.45014666732946246</v>
      </c>
      <c r="T36" s="77">
        <f t="shared" ca="1" si="23"/>
        <v>0.33169356162407843</v>
      </c>
      <c r="U36" s="77">
        <f t="shared" ca="1" si="24"/>
        <v>0.32511353232546786</v>
      </c>
      <c r="V36" s="77">
        <f t="shared" ca="1" si="25"/>
        <v>0.35932986645541487</v>
      </c>
      <c r="W36" s="77">
        <f t="shared" ca="1" si="33"/>
        <v>0.36174384664960624</v>
      </c>
      <c r="X36" s="77" t="str">
        <f t="shared" ca="1" si="26"/>
        <v>:</v>
      </c>
      <c r="Y36" s="77">
        <f t="shared" ca="1" si="27"/>
        <v>0.32600000000000001</v>
      </c>
      <c r="Z36" s="77">
        <f t="shared" ca="1" si="28"/>
        <v>0.33200000000000002</v>
      </c>
      <c r="AA36" s="77">
        <f t="shared" ca="1" si="29"/>
        <v>0.34300000000000003</v>
      </c>
      <c r="AB36" s="77">
        <f t="shared" ca="1" si="30"/>
        <v>0.35599999999999998</v>
      </c>
      <c r="AC36" s="77">
        <f t="shared" ca="1" si="31"/>
        <v>0.38</v>
      </c>
      <c r="AD36" s="74" t="str">
        <f t="shared" si="32"/>
        <v>AL</v>
      </c>
      <c r="AF36" s="70" t="str">
        <f t="shared" si="34"/>
        <v>Albania</v>
      </c>
      <c r="AG36" s="102">
        <f t="shared" ca="1" si="35"/>
        <v>29.620475244185734</v>
      </c>
      <c r="AH36" s="102">
        <f t="shared" ca="1" si="36"/>
        <v>31.367320379696771</v>
      </c>
      <c r="AI36" s="102">
        <f t="shared" ca="1" si="37"/>
        <v>32.070354129081117</v>
      </c>
      <c r="AJ36" s="102">
        <f t="shared" ca="1" si="38"/>
        <v>32.657130378122034</v>
      </c>
      <c r="AK36" s="102">
        <f t="shared" ca="1" si="39"/>
        <v>32.447897702580207</v>
      </c>
      <c r="AL36" s="102">
        <f t="shared" ca="1" si="40"/>
        <v>31.436917633933298</v>
      </c>
      <c r="AM36" s="102">
        <f t="shared" ca="1" si="41"/>
        <v>31.866706033710066</v>
      </c>
      <c r="AN36" s="102">
        <f t="shared" ca="1" si="42"/>
        <v>31.186618766903468</v>
      </c>
      <c r="AO36" s="102">
        <f t="shared" ca="1" si="43"/>
        <v>35.152093557912217</v>
      </c>
      <c r="AP36" s="102">
        <f t="shared" ca="1" si="44"/>
        <v>33.166988174720053</v>
      </c>
      <c r="AQ36" s="102">
        <f t="shared" ca="1" si="45"/>
        <v>31.85571829037352</v>
      </c>
      <c r="AR36" s="102">
        <f t="shared" ca="1" si="46"/>
        <v>34.912716171104591</v>
      </c>
      <c r="AS36" s="102">
        <f t="shared" ca="1" si="47"/>
        <v>36.953257119978375</v>
      </c>
      <c r="AT36" s="102">
        <f t="shared" ca="1" si="48"/>
        <v>35.776497690015766</v>
      </c>
      <c r="AU36" s="102">
        <f t="shared" ca="1" si="49"/>
        <v>36.572271639905487</v>
      </c>
      <c r="AV36" s="102">
        <f t="shared" ca="1" si="50"/>
        <v>38.04197342921092</v>
      </c>
      <c r="AW36" s="102">
        <f t="shared" ca="1" si="50"/>
        <v>45.014666732946246</v>
      </c>
      <c r="AX36" s="102">
        <f t="shared" ca="1" si="51"/>
        <v>33.169356162407844</v>
      </c>
      <c r="AY36" s="102">
        <f t="shared" ca="1" si="52"/>
        <v>32.511353232546789</v>
      </c>
      <c r="AZ36" s="102">
        <f t="shared" ca="1" si="53"/>
        <v>35.93298664554149</v>
      </c>
      <c r="BA36" s="102">
        <f t="shared" ca="1" si="54"/>
        <v>36.174384664960627</v>
      </c>
      <c r="BB36" s="102" t="str">
        <f t="shared" ca="1" si="55"/>
        <v>:</v>
      </c>
      <c r="BC36" s="102">
        <f t="shared" ca="1" si="56"/>
        <v>32.6</v>
      </c>
      <c r="BD36" s="102">
        <f t="shared" ca="1" si="57"/>
        <v>33.200000000000003</v>
      </c>
      <c r="BE36" s="102">
        <f t="shared" ca="1" si="58"/>
        <v>34.300000000000004</v>
      </c>
      <c r="BF36" s="102">
        <f t="shared" ca="1" si="59"/>
        <v>35.6</v>
      </c>
      <c r="BG36" s="102">
        <f t="shared" ca="1" si="60"/>
        <v>38</v>
      </c>
    </row>
    <row r="37" spans="1:59" s="58" customFormat="1" ht="14" customHeight="1" x14ac:dyDescent="0.35">
      <c r="A37" s="72" t="s">
        <v>150</v>
      </c>
      <c r="B37" s="78" t="s">
        <v>86</v>
      </c>
      <c r="C37" s="77">
        <f t="shared" ca="1" si="22"/>
        <v>0.15702371937085702</v>
      </c>
      <c r="D37" s="79">
        <f t="shared" ca="1" si="0"/>
        <v>0.16465729277363492</v>
      </c>
      <c r="E37" s="79">
        <f t="shared" ca="1" si="1"/>
        <v>0.16527265272370581</v>
      </c>
      <c r="F37" s="79">
        <f t="shared" ca="1" si="2"/>
        <v>0.14975748857987606</v>
      </c>
      <c r="G37" s="79">
        <f t="shared" ca="1" si="3"/>
        <v>0.15555363608590367</v>
      </c>
      <c r="H37" s="79">
        <f t="shared" ca="1" si="4"/>
        <v>0.17238288316955208</v>
      </c>
      <c r="I37" s="79">
        <f t="shared" ca="1" si="5"/>
        <v>0.16451351564331149</v>
      </c>
      <c r="J37" s="79">
        <f t="shared" ca="1" si="6"/>
        <v>0.16407360108555896</v>
      </c>
      <c r="K37" s="79">
        <f t="shared" ca="1" si="7"/>
        <v>0.18127688287729191</v>
      </c>
      <c r="L37" s="79">
        <f t="shared" ca="1" si="8"/>
        <v>0.18508667561726871</v>
      </c>
      <c r="M37" s="79">
        <f t="shared" ca="1" si="9"/>
        <v>0.19558780007131224</v>
      </c>
      <c r="N37" s="79">
        <f t="shared" ca="1" si="10"/>
        <v>0.19525739217159049</v>
      </c>
      <c r="O37" s="79">
        <f t="shared" ca="1" si="11"/>
        <v>0.18044208756260846</v>
      </c>
      <c r="P37" s="79">
        <f t="shared" ca="1" si="12"/>
        <v>0.19636385106497228</v>
      </c>
      <c r="Q37" s="79">
        <f t="shared" ca="1" si="13"/>
        <v>0.18178862060474255</v>
      </c>
      <c r="R37" s="79">
        <f t="shared" ca="1" si="14"/>
        <v>0.17484716746674223</v>
      </c>
      <c r="S37" s="79">
        <f t="shared" ca="1" si="15"/>
        <v>0.19221881918992087</v>
      </c>
      <c r="T37" s="79">
        <f t="shared" ca="1" si="23"/>
        <v>0.17267524198142542</v>
      </c>
      <c r="U37" s="79">
        <f t="shared" ca="1" si="24"/>
        <v>0.19033723784429046</v>
      </c>
      <c r="V37" s="79">
        <f t="shared" ca="1" si="25"/>
        <v>0.18784973986709946</v>
      </c>
      <c r="W37" s="79">
        <f t="shared" ca="1" si="33"/>
        <v>0.18907623583485741</v>
      </c>
      <c r="X37" s="77" t="str">
        <f t="shared" ca="1" si="26"/>
        <v>:</v>
      </c>
      <c r="Y37" s="79">
        <f t="shared" ca="1" si="27"/>
        <v>0.1898</v>
      </c>
      <c r="Z37" s="79">
        <f t="shared" ca="1" si="28"/>
        <v>0.19470000000000001</v>
      </c>
      <c r="AA37" s="79">
        <f t="shared" ca="1" si="29"/>
        <v>0.2021</v>
      </c>
      <c r="AB37" s="79">
        <f t="shared" ca="1" si="30"/>
        <v>0.21274999999999999</v>
      </c>
      <c r="AC37" s="79">
        <f t="shared" ca="1" si="31"/>
        <v>0.23</v>
      </c>
      <c r="AD37" s="80" t="str">
        <f t="shared" si="32"/>
        <v>MK</v>
      </c>
      <c r="AF37" s="70" t="str">
        <f t="shared" si="34"/>
        <v>North Macedonia</v>
      </c>
      <c r="AG37" s="102">
        <f t="shared" ca="1" si="35"/>
        <v>15.702371937085701</v>
      </c>
      <c r="AH37" s="102">
        <f t="shared" ca="1" si="36"/>
        <v>16.46572927736349</v>
      </c>
      <c r="AI37" s="102">
        <f t="shared" ca="1" si="37"/>
        <v>16.527265272370581</v>
      </c>
      <c r="AJ37" s="102">
        <f t="shared" ca="1" si="38"/>
        <v>14.975748857987606</v>
      </c>
      <c r="AK37" s="102">
        <f t="shared" ca="1" si="39"/>
        <v>15.555363608590367</v>
      </c>
      <c r="AL37" s="102">
        <f t="shared" ca="1" si="40"/>
        <v>17.238288316955209</v>
      </c>
      <c r="AM37" s="102">
        <f t="shared" ca="1" si="41"/>
        <v>16.451351564331148</v>
      </c>
      <c r="AN37" s="102">
        <f t="shared" ca="1" si="42"/>
        <v>16.407360108555896</v>
      </c>
      <c r="AO37" s="102">
        <f t="shared" ca="1" si="43"/>
        <v>18.127688287729189</v>
      </c>
      <c r="AP37" s="102">
        <f t="shared" ca="1" si="44"/>
        <v>18.50866756172687</v>
      </c>
      <c r="AQ37" s="102">
        <f t="shared" ca="1" si="45"/>
        <v>19.558780007131222</v>
      </c>
      <c r="AR37" s="102">
        <f t="shared" ca="1" si="46"/>
        <v>19.52573921715905</v>
      </c>
      <c r="AS37" s="102">
        <f t="shared" ca="1" si="47"/>
        <v>18.044208756260847</v>
      </c>
      <c r="AT37" s="102">
        <f t="shared" ca="1" si="48"/>
        <v>19.636385106497229</v>
      </c>
      <c r="AU37" s="102">
        <f t="shared" ca="1" si="49"/>
        <v>18.178862060474255</v>
      </c>
      <c r="AV37" s="102">
        <f t="shared" ca="1" si="50"/>
        <v>17.484716746674223</v>
      </c>
      <c r="AW37" s="102">
        <f t="shared" ca="1" si="50"/>
        <v>19.221881918992086</v>
      </c>
      <c r="AX37" s="102">
        <f t="shared" ca="1" si="51"/>
        <v>17.267524198142542</v>
      </c>
      <c r="AY37" s="102">
        <f t="shared" ca="1" si="52"/>
        <v>19.033723784429046</v>
      </c>
      <c r="AZ37" s="102">
        <f t="shared" ca="1" si="53"/>
        <v>18.784973986709947</v>
      </c>
      <c r="BA37" s="102">
        <f t="shared" ca="1" si="54"/>
        <v>18.907623583485741</v>
      </c>
      <c r="BB37" s="102" t="str">
        <f t="shared" ca="1" si="55"/>
        <v>:</v>
      </c>
      <c r="BC37" s="102">
        <f t="shared" ca="1" si="56"/>
        <v>18.98</v>
      </c>
      <c r="BD37" s="102">
        <f t="shared" ca="1" si="57"/>
        <v>19.470000000000002</v>
      </c>
      <c r="BE37" s="102">
        <f t="shared" ca="1" si="58"/>
        <v>20.21</v>
      </c>
      <c r="BF37" s="102">
        <f t="shared" ca="1" si="59"/>
        <v>21.274999999999999</v>
      </c>
      <c r="BG37" s="102">
        <f t="shared" ca="1" si="60"/>
        <v>23</v>
      </c>
    </row>
    <row r="38" spans="1:59" s="58" customFormat="1" ht="14" customHeight="1" x14ac:dyDescent="0.35">
      <c r="A38" s="72" t="s">
        <v>151</v>
      </c>
      <c r="B38" s="78" t="s">
        <v>167</v>
      </c>
      <c r="C38" s="77">
        <f t="shared" ca="1" si="22"/>
        <v>0.20540575695881436</v>
      </c>
      <c r="D38" s="79">
        <f t="shared" ca="1" si="0"/>
        <v>0.19772814056641422</v>
      </c>
      <c r="E38" s="79">
        <f t="shared" ca="1" si="1"/>
        <v>0.19511461836081953</v>
      </c>
      <c r="F38" s="79">
        <f t="shared" ca="1" si="2"/>
        <v>0.18812303784477691</v>
      </c>
      <c r="G38" s="79">
        <f t="shared" ca="1" si="3"/>
        <v>0.18429374987769473</v>
      </c>
      <c r="H38" s="79">
        <f t="shared" ca="1" si="4"/>
        <v>0.1823010862526061</v>
      </c>
      <c r="I38" s="79">
        <f t="shared" ca="1" si="5"/>
        <v>0.18229754888234823</v>
      </c>
      <c r="J38" s="79">
        <f t="shared" ca="1" si="6"/>
        <v>0.17598199137178075</v>
      </c>
      <c r="K38" s="79">
        <f t="shared" ca="1" si="7"/>
        <v>0.18624613234957507</v>
      </c>
      <c r="L38" s="79">
        <f t="shared" ca="1" si="8"/>
        <v>0.18822519285451811</v>
      </c>
      <c r="M38" s="79">
        <f t="shared" ca="1" si="9"/>
        <v>0.19543605967537742</v>
      </c>
      <c r="N38" s="79">
        <f t="shared" ca="1" si="10"/>
        <v>0.18483910694811403</v>
      </c>
      <c r="O38" s="79">
        <f t="shared" ca="1" si="11"/>
        <v>0.24471952801774807</v>
      </c>
      <c r="P38" s="79">
        <f t="shared" ca="1" si="12"/>
        <v>0.2308195308233465</v>
      </c>
      <c r="Q38" s="79">
        <f t="shared" ca="1" si="13"/>
        <v>0.24615911133665994</v>
      </c>
      <c r="R38" s="79">
        <f t="shared" ca="1" si="14"/>
        <v>0.242147863663628</v>
      </c>
      <c r="S38" s="79">
        <f t="shared" ca="1" si="15"/>
        <v>0.24400828349470569</v>
      </c>
      <c r="T38" s="79">
        <f t="shared" ref="T38" ca="1" si="61">AVERAGE(J38:K38)</f>
        <v>0.18111406186067791</v>
      </c>
      <c r="U38" s="79">
        <f t="shared" ref="U38" ca="1" si="62">AVERAGE(L38:M38)</f>
        <v>0.19183062626494776</v>
      </c>
      <c r="V38" s="79">
        <f t="shared" ref="V38" ca="1" si="63">AVERAGE(N38:O38)</f>
        <v>0.21477931748293105</v>
      </c>
      <c r="W38" s="79">
        <f t="shared" ref="W38" ca="1" si="64">AVERAGE(P38:Q38)</f>
        <v>0.2384893210800032</v>
      </c>
      <c r="X38" s="77" t="str">
        <f t="shared" ca="1" si="26"/>
        <v>:</v>
      </c>
      <c r="Y38" s="79">
        <f t="shared" ca="1" si="27"/>
        <v>0.20100000000000001</v>
      </c>
      <c r="Z38" s="79">
        <f t="shared" ca="1" si="28"/>
        <v>0.20699999999999999</v>
      </c>
      <c r="AA38" s="79">
        <f t="shared" ca="1" si="29"/>
        <v>0.216</v>
      </c>
      <c r="AB38" s="79">
        <f t="shared" ca="1" si="30"/>
        <v>0.22900000000000001</v>
      </c>
      <c r="AC38" s="79">
        <f t="shared" ca="1" si="31"/>
        <v>0.25</v>
      </c>
      <c r="AD38" s="80" t="str">
        <f t="shared" ref="AD38" si="65">A38</f>
        <v>XK</v>
      </c>
      <c r="AF38" s="70" t="str">
        <f t="shared" si="34"/>
        <v>Kosovo*</v>
      </c>
      <c r="AG38" s="102">
        <f t="shared" ref="AG38" ca="1" si="66">IFERROR(C38*100,":")</f>
        <v>20.540575695881437</v>
      </c>
      <c r="AH38" s="102">
        <f t="shared" ref="AH38" ca="1" si="67">IFERROR(D38*100,":")</f>
        <v>19.772814056641423</v>
      </c>
      <c r="AI38" s="102">
        <f t="shared" ref="AI38" ca="1" si="68">IFERROR(E38*100,":")</f>
        <v>19.511461836081953</v>
      </c>
      <c r="AJ38" s="102">
        <f t="shared" ref="AJ38" ca="1" si="69">IFERROR(F38*100,":")</f>
        <v>18.812303784477692</v>
      </c>
      <c r="AK38" s="102">
        <f t="shared" ref="AK38" ca="1" si="70">IFERROR(G38*100,":")</f>
        <v>18.429374987769474</v>
      </c>
      <c r="AL38" s="102">
        <f t="shared" ref="AL38" ca="1" si="71">IFERROR(H38*100,":")</f>
        <v>18.230108625260609</v>
      </c>
      <c r="AM38" s="102">
        <f t="shared" ref="AM38" ca="1" si="72">IFERROR(I38*100,":")</f>
        <v>18.229754888234822</v>
      </c>
      <c r="AN38" s="102">
        <f t="shared" ref="AN38" ca="1" si="73">IFERROR(J38*100,":")</f>
        <v>17.598199137178074</v>
      </c>
      <c r="AO38" s="102">
        <f t="shared" ref="AO38" ca="1" si="74">IFERROR(K38*100,":")</f>
        <v>18.624613234957508</v>
      </c>
      <c r="AP38" s="102">
        <f t="shared" ref="AP38" ca="1" si="75">IFERROR(L38*100,":")</f>
        <v>18.822519285451811</v>
      </c>
      <c r="AQ38" s="102">
        <f t="shared" ref="AQ38" ca="1" si="76">IFERROR(M38*100,":")</f>
        <v>19.54360596753774</v>
      </c>
      <c r="AR38" s="102">
        <f t="shared" ref="AR38" ca="1" si="77">IFERROR(N38*100,":")</f>
        <v>18.483910694811403</v>
      </c>
      <c r="AS38" s="102">
        <f t="shared" ref="AS38" ca="1" si="78">IFERROR(O38*100,":")</f>
        <v>24.471952801774808</v>
      </c>
      <c r="AT38" s="102">
        <f t="shared" ref="AT38" ca="1" si="79">IFERROR(P38*100,":")</f>
        <v>23.08195308233465</v>
      </c>
      <c r="AU38" s="102">
        <f t="shared" ref="AU38" ca="1" si="80">IFERROR(Q38*100,":")</f>
        <v>24.615911133665993</v>
      </c>
      <c r="AV38" s="102">
        <f t="shared" ref="AV38" ca="1" si="81">IFERROR(R38*100,":")</f>
        <v>24.214786366362802</v>
      </c>
      <c r="AW38" s="102">
        <f t="shared" ref="AW38" ca="1" si="82">IFERROR(S38*100,":")</f>
        <v>24.400828349470569</v>
      </c>
      <c r="AX38" s="102">
        <f t="shared" ref="AX38" ca="1" si="83">IFERROR(T38*100,":")</f>
        <v>18.111406186067789</v>
      </c>
      <c r="AY38" s="102">
        <f t="shared" ref="AY38" ca="1" si="84">IFERROR(U38*100,":")</f>
        <v>19.183062626494777</v>
      </c>
      <c r="AZ38" s="102">
        <f t="shared" ref="AZ38" ca="1" si="85">IFERROR(V38*100,":")</f>
        <v>21.477931748293106</v>
      </c>
      <c r="BA38" s="102">
        <f t="shared" ref="BA38" ca="1" si="86">IFERROR(W38*100,":")</f>
        <v>23.848932108000319</v>
      </c>
      <c r="BB38" s="102" t="str">
        <f t="shared" ref="BB38" ca="1" si="87">IFERROR(X38*100,":")</f>
        <v>:</v>
      </c>
      <c r="BC38" s="102">
        <f t="shared" ref="BC38" ca="1" si="88">IFERROR(Y38*100,":")</f>
        <v>20.100000000000001</v>
      </c>
      <c r="BD38" s="102">
        <f t="shared" ref="BD38" ca="1" si="89">IFERROR(Z38*100,":")</f>
        <v>20.7</v>
      </c>
      <c r="BE38" s="102">
        <f t="shared" ref="BE38" ca="1" si="90">IFERROR(AA38*100,":")</f>
        <v>21.6</v>
      </c>
      <c r="BF38" s="102">
        <f t="shared" ref="BF38" ca="1" si="91">IFERROR(AB38*100,":")</f>
        <v>22.900000000000002</v>
      </c>
      <c r="BG38" s="102">
        <f t="shared" ref="BG38" ca="1" si="92">IFERROR(AC38*100,":")</f>
        <v>25</v>
      </c>
    </row>
    <row r="39" spans="1:59" s="58" customFormat="1" ht="14.5" customHeight="1" x14ac:dyDescent="0.35">
      <c r="A39" s="72" t="s">
        <v>188</v>
      </c>
      <c r="B39" s="73" t="s">
        <v>166</v>
      </c>
      <c r="C39" s="77">
        <f t="shared" ca="1" si="22"/>
        <v>7.4495181873426505E-2</v>
      </c>
      <c r="D39" s="79">
        <f t="shared" ca="1" si="0"/>
        <v>6.4019019966757129E-2</v>
      </c>
      <c r="E39" s="79">
        <f t="shared" ca="1" si="1"/>
        <v>6.9603524229074884E-2</v>
      </c>
      <c r="F39" s="79">
        <f t="shared" ca="1" si="2"/>
        <v>6.443478867832339E-2</v>
      </c>
      <c r="G39" s="79">
        <f t="shared" ca="1" si="3"/>
        <v>6.9936191485618415E-2</v>
      </c>
      <c r="H39" s="79">
        <f t="shared" ca="1" si="4"/>
        <v>7.9240388158702865E-2</v>
      </c>
      <c r="I39" s="79">
        <f t="shared" ca="1" si="5"/>
        <v>0.21369351967264918</v>
      </c>
      <c r="J39" s="79">
        <f t="shared" ca="1" si="6"/>
        <v>0.2208111432779935</v>
      </c>
      <c r="K39" s="79">
        <f t="shared" ca="1" si="7"/>
        <v>0.2432764132744196</v>
      </c>
      <c r="L39" s="79">
        <f t="shared" ca="1" si="8"/>
        <v>0.24419476808999574</v>
      </c>
      <c r="M39" s="79">
        <f t="shared" ca="1" si="9"/>
        <v>0.26169281355509622</v>
      </c>
      <c r="N39" s="79">
        <f t="shared" ca="1" si="10"/>
        <v>0.26173302245873686</v>
      </c>
      <c r="O39" s="79">
        <f t="shared" ca="1" si="11"/>
        <v>0.26887645491990453</v>
      </c>
      <c r="P39" s="79">
        <f t="shared" ca="1" si="12"/>
        <v>0.27835861425499542</v>
      </c>
      <c r="Q39" s="79">
        <f t="shared" ca="1" si="13"/>
        <v>0.2747562118772473</v>
      </c>
      <c r="R39" s="79">
        <f t="shared" ca="1" si="14"/>
        <v>0.23843460359449062</v>
      </c>
      <c r="S39" s="79">
        <f t="shared" ca="1" si="15"/>
        <v>0.25056794317759118</v>
      </c>
      <c r="T39" s="79">
        <f t="shared" ca="1" si="23"/>
        <v>0.23204377827620654</v>
      </c>
      <c r="U39" s="79">
        <f t="shared" ca="1" si="24"/>
        <v>0.25294379082254598</v>
      </c>
      <c r="V39" s="79">
        <f t="shared" ca="1" si="25"/>
        <v>0.2653047386893207</v>
      </c>
      <c r="W39" s="79">
        <f t="shared" ca="1" si="33"/>
        <v>0.27655741306612136</v>
      </c>
      <c r="X39" s="77" t="str">
        <f t="shared" ca="1" si="26"/>
        <v>:</v>
      </c>
      <c r="Y39" s="79">
        <f t="shared" ca="1" si="27"/>
        <v>0.129</v>
      </c>
      <c r="Z39" s="79">
        <f t="shared" ca="1" si="28"/>
        <v>0.13400000000000001</v>
      </c>
      <c r="AA39" s="79">
        <f t="shared" ca="1" si="29"/>
        <v>0.14199999999999999</v>
      </c>
      <c r="AB39" s="79">
        <f t="shared" ca="1" si="30"/>
        <v>0.152</v>
      </c>
      <c r="AC39" s="79">
        <f t="shared" ca="1" si="31"/>
        <v>0.17</v>
      </c>
      <c r="AD39" s="80" t="str">
        <f t="shared" si="32"/>
        <v>MD</v>
      </c>
      <c r="AF39" s="70" t="str">
        <f t="shared" si="34"/>
        <v>Moldova</v>
      </c>
      <c r="AG39" s="102">
        <f t="shared" ca="1" si="35"/>
        <v>7.4495181873426501</v>
      </c>
      <c r="AH39" s="102">
        <f t="shared" ca="1" si="36"/>
        <v>6.4019019966757131</v>
      </c>
      <c r="AI39" s="102">
        <f t="shared" ca="1" si="37"/>
        <v>6.960352422907488</v>
      </c>
      <c r="AJ39" s="102">
        <f t="shared" ca="1" si="38"/>
        <v>6.4434788678323391</v>
      </c>
      <c r="AK39" s="102">
        <f t="shared" ca="1" si="39"/>
        <v>6.9936191485618417</v>
      </c>
      <c r="AL39" s="102">
        <f t="shared" ca="1" si="40"/>
        <v>7.9240388158702864</v>
      </c>
      <c r="AM39" s="102">
        <f t="shared" ca="1" si="41"/>
        <v>21.369351967264919</v>
      </c>
      <c r="AN39" s="102">
        <f t="shared" ca="1" si="42"/>
        <v>22.081114327799352</v>
      </c>
      <c r="AO39" s="102">
        <f t="shared" ca="1" si="43"/>
        <v>24.32764132744196</v>
      </c>
      <c r="AP39" s="102">
        <f t="shared" ca="1" si="44"/>
        <v>24.419476808999573</v>
      </c>
      <c r="AQ39" s="102">
        <f t="shared" ca="1" si="45"/>
        <v>26.169281355509622</v>
      </c>
      <c r="AR39" s="102">
        <f t="shared" ca="1" si="46"/>
        <v>26.173302245873685</v>
      </c>
      <c r="AS39" s="102">
        <f t="shared" ca="1" si="47"/>
        <v>26.887645491990455</v>
      </c>
      <c r="AT39" s="102">
        <f t="shared" ca="1" si="48"/>
        <v>27.835861425499541</v>
      </c>
      <c r="AU39" s="102">
        <f t="shared" ca="1" si="49"/>
        <v>27.47562118772473</v>
      </c>
      <c r="AV39" s="102">
        <f t="shared" ca="1" si="50"/>
        <v>23.843460359449061</v>
      </c>
      <c r="AW39" s="102">
        <f t="shared" ca="1" si="50"/>
        <v>25.056794317759117</v>
      </c>
      <c r="AX39" s="102">
        <f t="shared" ca="1" si="51"/>
        <v>23.204377827620654</v>
      </c>
      <c r="AY39" s="102">
        <f t="shared" ca="1" si="52"/>
        <v>25.294379082254597</v>
      </c>
      <c r="AZ39" s="102">
        <f t="shared" ca="1" si="53"/>
        <v>26.53047386893207</v>
      </c>
      <c r="BA39" s="102">
        <f t="shared" ca="1" si="54"/>
        <v>27.655741306612136</v>
      </c>
      <c r="BB39" s="102" t="str">
        <f t="shared" ca="1" si="55"/>
        <v>:</v>
      </c>
      <c r="BC39" s="102">
        <f t="shared" ca="1" si="56"/>
        <v>12.9</v>
      </c>
      <c r="BD39" s="102">
        <f t="shared" ca="1" si="57"/>
        <v>13.4</v>
      </c>
      <c r="BE39" s="102">
        <f t="shared" ca="1" si="58"/>
        <v>14.2</v>
      </c>
      <c r="BF39" s="102">
        <f t="shared" ca="1" si="59"/>
        <v>15.2</v>
      </c>
      <c r="BG39" s="102">
        <f t="shared" ca="1" si="60"/>
        <v>17</v>
      </c>
    </row>
    <row r="40" spans="1:59" s="58" customFormat="1" ht="21" customHeight="1" x14ac:dyDescent="0.35">
      <c r="A40" s="81" t="s">
        <v>187</v>
      </c>
      <c r="B40" s="82" t="s">
        <v>177</v>
      </c>
      <c r="C40" s="83">
        <f t="shared" ca="1" si="22"/>
        <v>1.2763859123962785E-2</v>
      </c>
      <c r="D40" s="83">
        <f t="shared" ca="1" si="0"/>
        <v>1.4485341854925593E-2</v>
      </c>
      <c r="E40" s="83">
        <f t="shared" ca="1" si="1"/>
        <v>1.8034091300697205E-2</v>
      </c>
      <c r="F40" s="83">
        <f t="shared" ca="1" si="2"/>
        <v>2.6122515374213857E-2</v>
      </c>
      <c r="G40" s="83">
        <f t="shared" ca="1" si="3"/>
        <v>2.8548126315067993E-2</v>
      </c>
      <c r="H40" s="83">
        <f t="shared" ca="1" si="4"/>
        <v>3.1053108169228669E-2</v>
      </c>
      <c r="I40" s="83">
        <f t="shared" ca="1" si="5"/>
        <v>2.9172461190372413E-2</v>
      </c>
      <c r="J40" s="83">
        <f t="shared" ca="1" si="6"/>
        <v>2.9791036789821701E-2</v>
      </c>
      <c r="K40" s="83">
        <f t="shared" ca="1" si="7"/>
        <v>3.1859014683491949E-2</v>
      </c>
      <c r="L40" s="83">
        <f t="shared" ca="1" si="8"/>
        <v>3.4503504401109185E-2</v>
      </c>
      <c r="M40" s="83">
        <f t="shared" ca="1" si="9"/>
        <v>3.9790754636445144E-2</v>
      </c>
      <c r="N40" s="83">
        <f t="shared" ca="1" si="10"/>
        <v>4.9640349334136628E-2</v>
      </c>
      <c r="O40" s="83">
        <f t="shared" ca="1" si="11"/>
        <v>5.8849588448054269E-2</v>
      </c>
      <c r="P40" s="83">
        <f t="shared" ca="1" si="12"/>
        <v>6.7189323236106852E-2</v>
      </c>
      <c r="Q40" s="83">
        <f t="shared" ca="1" si="13"/>
        <v>7.0022899388397106E-2</v>
      </c>
      <c r="R40" s="83">
        <f t="shared" ca="1" si="14"/>
        <v>8.0765354680275486E-2</v>
      </c>
      <c r="S40" s="83">
        <f t="shared" ca="1" si="15"/>
        <v>9.1945611621368245E-2</v>
      </c>
      <c r="T40" s="83">
        <f t="shared" ca="1" si="23"/>
        <v>3.0825025736656825E-2</v>
      </c>
      <c r="U40" s="83">
        <f t="shared" ca="1" si="24"/>
        <v>3.7147129518777161E-2</v>
      </c>
      <c r="V40" s="83">
        <f t="shared" ca="1" si="25"/>
        <v>5.4244968891095452E-2</v>
      </c>
      <c r="W40" s="83">
        <f t="shared" ca="1" si="33"/>
        <v>6.8606111312251972E-2</v>
      </c>
      <c r="X40" s="83" t="str">
        <f t="shared" ca="1" si="26"/>
        <v>:</v>
      </c>
      <c r="Y40" s="83">
        <f t="shared" ca="1" si="27"/>
        <v>6.6000000000000003E-2</v>
      </c>
      <c r="Z40" s="83">
        <f t="shared" ca="1" si="28"/>
        <v>7.1999999999999995E-2</v>
      </c>
      <c r="AA40" s="83">
        <f t="shared" ca="1" si="29"/>
        <v>0.08</v>
      </c>
      <c r="AB40" s="83">
        <f t="shared" ca="1" si="30"/>
        <v>9.0999999999999998E-2</v>
      </c>
      <c r="AC40" s="83">
        <f t="shared" ca="1" si="31"/>
        <v>0.11</v>
      </c>
      <c r="AD40" s="75" t="str">
        <f t="shared" si="32"/>
        <v>UA</v>
      </c>
      <c r="AF40" s="151" t="str">
        <f t="shared" si="34"/>
        <v>Ukraine</v>
      </c>
      <c r="AG40" s="103">
        <f t="shared" ca="1" si="35"/>
        <v>1.2763859123962784</v>
      </c>
      <c r="AH40" s="103">
        <f t="shared" ca="1" si="36"/>
        <v>1.4485341854925593</v>
      </c>
      <c r="AI40" s="103">
        <f t="shared" ca="1" si="37"/>
        <v>1.8034091300697206</v>
      </c>
      <c r="AJ40" s="103">
        <f t="shared" ca="1" si="38"/>
        <v>2.6122515374213857</v>
      </c>
      <c r="AK40" s="103">
        <f t="shared" ca="1" si="39"/>
        <v>2.8548126315067992</v>
      </c>
      <c r="AL40" s="103">
        <f t="shared" ca="1" si="40"/>
        <v>3.1053108169228669</v>
      </c>
      <c r="AM40" s="103">
        <f t="shared" ca="1" si="41"/>
        <v>2.9172461190372414</v>
      </c>
      <c r="AN40" s="103">
        <f t="shared" ca="1" si="42"/>
        <v>2.9791036789821703</v>
      </c>
      <c r="AO40" s="103">
        <f t="shared" ca="1" si="43"/>
        <v>3.1859014683491949</v>
      </c>
      <c r="AP40" s="103">
        <f t="shared" ca="1" si="44"/>
        <v>3.4503504401109186</v>
      </c>
      <c r="AQ40" s="103">
        <f t="shared" ca="1" si="45"/>
        <v>3.9790754636445143</v>
      </c>
      <c r="AR40" s="103">
        <f t="shared" ca="1" si="46"/>
        <v>4.9640349334136626</v>
      </c>
      <c r="AS40" s="103">
        <f t="shared" ca="1" si="47"/>
        <v>5.8849588448054266</v>
      </c>
      <c r="AT40" s="103">
        <f t="shared" ca="1" si="48"/>
        <v>6.7189323236106855</v>
      </c>
      <c r="AU40" s="103">
        <f t="shared" ca="1" si="49"/>
        <v>7.0022899388397102</v>
      </c>
      <c r="AV40" s="103">
        <f t="shared" ca="1" si="50"/>
        <v>8.076535468027549</v>
      </c>
      <c r="AW40" s="103">
        <f t="shared" ca="1" si="50"/>
        <v>9.1945611621368251</v>
      </c>
      <c r="AX40" s="103">
        <f t="shared" ca="1" si="51"/>
        <v>3.0825025736656824</v>
      </c>
      <c r="AY40" s="103">
        <f t="shared" ca="1" si="52"/>
        <v>3.7147129518777162</v>
      </c>
      <c r="AZ40" s="103">
        <f t="shared" ca="1" si="53"/>
        <v>5.4244968891095455</v>
      </c>
      <c r="BA40" s="103">
        <f t="shared" ca="1" si="54"/>
        <v>6.8606111312251974</v>
      </c>
      <c r="BB40" s="103" t="str">
        <f t="shared" ca="1" si="55"/>
        <v>:</v>
      </c>
      <c r="BC40" s="103">
        <f t="shared" ca="1" si="56"/>
        <v>6.6000000000000005</v>
      </c>
      <c r="BD40" s="103">
        <f t="shared" ca="1" si="57"/>
        <v>7.1999999999999993</v>
      </c>
      <c r="BE40" s="103">
        <f t="shared" ca="1" si="58"/>
        <v>8</v>
      </c>
      <c r="BF40" s="103">
        <f t="shared" ca="1" si="59"/>
        <v>9.1</v>
      </c>
      <c r="BG40" s="103">
        <f t="shared" ca="1" si="60"/>
        <v>11</v>
      </c>
    </row>
    <row r="41" spans="1:59" ht="12.75" customHeight="1" x14ac:dyDescent="0.25">
      <c r="A41" s="109" t="s">
        <v>168</v>
      </c>
      <c r="B41" s="93" t="s">
        <v>157</v>
      </c>
    </row>
    <row r="42" spans="1:59" ht="12.75" customHeight="1" x14ac:dyDescent="0.3">
      <c r="A42" s="109" t="s">
        <v>169</v>
      </c>
    </row>
    <row r="43" spans="1:59" ht="12.75" customHeight="1" x14ac:dyDescent="0.35">
      <c r="A43" s="109" t="s">
        <v>170</v>
      </c>
    </row>
    <row r="44" spans="1:59" ht="12.75" customHeight="1" x14ac:dyDescent="0.25">
      <c r="A44" s="109" t="s">
        <v>186</v>
      </c>
    </row>
    <row r="45" spans="1:59" ht="12.75" hidden="1" customHeight="1" x14ac:dyDescent="0.3">
      <c r="A45" s="110" t="s">
        <v>171</v>
      </c>
    </row>
    <row r="46" spans="1:59" ht="12.75" customHeight="1" x14ac:dyDescent="0.25"/>
    <row r="47" spans="1:59" s="58" customFormat="1" ht="24" customHeight="1" x14ac:dyDescent="0.45">
      <c r="A47" s="85" t="s">
        <v>181</v>
      </c>
      <c r="C47" s="59"/>
      <c r="D47" s="59"/>
      <c r="E47" s="59"/>
      <c r="F47" s="60"/>
      <c r="G47" s="60"/>
      <c r="H47" s="60"/>
      <c r="I47" s="60"/>
      <c r="J47" s="60"/>
      <c r="K47" s="60"/>
      <c r="L47" s="60"/>
      <c r="M47" s="60"/>
      <c r="N47" s="60"/>
      <c r="O47" s="60"/>
      <c r="P47" s="60"/>
      <c r="Q47" s="60"/>
      <c r="R47" s="60"/>
      <c r="S47" s="60"/>
      <c r="T47" s="84"/>
      <c r="U47" s="84"/>
      <c r="V47" s="84"/>
      <c r="W47" s="84"/>
      <c r="X47" s="84"/>
      <c r="Y47" s="84"/>
      <c r="Z47" s="84"/>
      <c r="AA47" s="84"/>
      <c r="AB47" s="84"/>
      <c r="AC47" s="84"/>
      <c r="AD47" s="84"/>
    </row>
    <row r="48" spans="1:59" s="58" customFormat="1" ht="24" customHeight="1" x14ac:dyDescent="0.25">
      <c r="A48" s="64"/>
      <c r="B48" s="64"/>
      <c r="C48" s="86">
        <v>2004</v>
      </c>
      <c r="D48" s="86">
        <v>2005</v>
      </c>
      <c r="E48" s="86">
        <v>2006</v>
      </c>
      <c r="F48" s="86">
        <v>2007</v>
      </c>
      <c r="G48" s="86">
        <v>2008</v>
      </c>
      <c r="H48" s="86">
        <v>2009</v>
      </c>
      <c r="I48" s="86">
        <v>2010</v>
      </c>
      <c r="J48" s="86">
        <v>2011</v>
      </c>
      <c r="K48" s="86">
        <v>2012</v>
      </c>
      <c r="L48" s="86">
        <v>2013</v>
      </c>
      <c r="M48" s="86">
        <v>2014</v>
      </c>
      <c r="N48" s="86">
        <v>2015</v>
      </c>
      <c r="O48" s="86">
        <v>2016</v>
      </c>
      <c r="P48" s="86">
        <v>2017</v>
      </c>
      <c r="Q48" s="86">
        <v>2018</v>
      </c>
      <c r="R48" s="86">
        <v>2019</v>
      </c>
      <c r="S48" s="86">
        <v>2020</v>
      </c>
      <c r="T48" s="87" t="s">
        <v>115</v>
      </c>
      <c r="U48" s="84"/>
      <c r="AF48" s="64"/>
      <c r="AG48" s="65">
        <v>2004</v>
      </c>
      <c r="AH48" s="65">
        <v>2005</v>
      </c>
      <c r="AI48" s="65">
        <v>2006</v>
      </c>
      <c r="AJ48" s="65">
        <v>2007</v>
      </c>
      <c r="AK48" s="65">
        <v>2008</v>
      </c>
      <c r="AL48" s="65">
        <v>2009</v>
      </c>
      <c r="AM48" s="65">
        <v>2010</v>
      </c>
      <c r="AN48" s="65">
        <v>2011</v>
      </c>
      <c r="AO48" s="65">
        <v>2012</v>
      </c>
      <c r="AP48" s="65">
        <v>2013</v>
      </c>
      <c r="AQ48" s="65">
        <v>2014</v>
      </c>
      <c r="AR48" s="65">
        <v>2015</v>
      </c>
      <c r="AS48" s="65">
        <v>2016</v>
      </c>
      <c r="AT48" s="65">
        <v>2017</v>
      </c>
      <c r="AU48" s="65">
        <v>2018</v>
      </c>
      <c r="AV48" s="65">
        <v>2019</v>
      </c>
      <c r="AW48" s="65">
        <v>2020</v>
      </c>
      <c r="AX48" s="65" t="str">
        <f>T48</f>
        <v>2020 target</v>
      </c>
    </row>
    <row r="49" spans="1:50" s="58" customFormat="1" ht="12.75" customHeight="1" x14ac:dyDescent="0.25">
      <c r="A49" s="66" t="s">
        <v>163</v>
      </c>
      <c r="B49" s="67" t="s">
        <v>160</v>
      </c>
      <c r="C49" s="88">
        <f t="shared" ref="C49:C86" ca="1" si="93">INDIRECT($A49 &amp; "!C34",TRUE)</f>
        <v>1.4320119311837442E-2</v>
      </c>
      <c r="D49" s="88">
        <f t="shared" ref="D49:D86" ca="1" si="94">INDIRECT($A49 &amp; "!D34",TRUE)</f>
        <v>1.818865014905888E-2</v>
      </c>
      <c r="E49" s="88">
        <f t="shared" ref="E49:E86" ca="1" si="95">INDIRECT($A49 &amp; "!E34",TRUE)</f>
        <v>2.4722441483801826E-2</v>
      </c>
      <c r="F49" s="88">
        <f t="shared" ref="F49:F86" ca="1" si="96">INDIRECT($A49 &amp; "!F34",TRUE)</f>
        <v>2.8867378323280495E-2</v>
      </c>
      <c r="G49" s="88">
        <f t="shared" ref="G49:G86" ca="1" si="97">INDIRECT($A49 &amp; "!G34",TRUE)</f>
        <v>4.1325583637108143E-2</v>
      </c>
      <c r="H49" s="88">
        <f t="shared" ref="H49:H86" ca="1" si="98">INDIRECT($A49 &amp; "!H34",TRUE)</f>
        <v>4.8907166879370405E-2</v>
      </c>
      <c r="I49" s="88">
        <f t="shared" ref="I49:I86" ca="1" si="99">INDIRECT($A49 &amp; "!I34",TRUE)</f>
        <v>5.4995130153158267E-2</v>
      </c>
      <c r="J49" s="88">
        <f t="shared" ref="J49:J86" ca="1" si="100">INDIRECT($A49 &amp; "!J34",TRUE)</f>
        <v>4.1154844542108937E-2</v>
      </c>
      <c r="K49" s="88">
        <f t="shared" ref="K49:K86" ca="1" si="101">INDIRECT($A49 &amp; "!K34",TRUE)</f>
        <v>5.7666028020486954E-2</v>
      </c>
      <c r="L49" s="88">
        <f t="shared" ref="L49:L86" ca="1" si="102">INDIRECT($A49 &amp; "!L34",TRUE)</f>
        <v>6.0704404870060964E-2</v>
      </c>
      <c r="M49" s="88">
        <f t="shared" ref="M49:M86" ca="1" si="103">INDIRECT($A49 &amp; "!M34",TRUE)</f>
        <v>6.5520691951282281E-2</v>
      </c>
      <c r="N49" s="88">
        <f t="shared" ref="N49:N86" ca="1" si="104">INDIRECT($A49 &amp; "!N34",TRUE)</f>
        <v>6.7533504861496493E-2</v>
      </c>
      <c r="O49" s="88">
        <f t="shared" ref="O49:O86" ca="1" si="105">INDIRECT($A49 &amp; "!O34",TRUE)</f>
        <v>7.1651991929450459E-2</v>
      </c>
      <c r="P49" s="88">
        <f t="shared" ref="P49:P86" ca="1" si="106">INDIRECT($A49 &amp; "!P34",TRUE)</f>
        <v>7.471383907549238E-2</v>
      </c>
      <c r="Q49" s="88">
        <f t="shared" ref="Q49:Q86" ca="1" si="107">INDIRECT($A49 &amp; "!Q34",TRUE)</f>
        <v>8.2646984225220155E-2</v>
      </c>
      <c r="R49" s="88">
        <f t="shared" ref="R49:R86" ca="1" si="108">INDIRECT($A49 &amp; "!R34",TRUE)</f>
        <v>8.7957748683660839E-2</v>
      </c>
      <c r="S49" s="88">
        <f t="shared" ref="S49:S86" ca="1" si="109">INDIRECT($A49 &amp; "!S34",TRUE)</f>
        <v>0.10218223272237012</v>
      </c>
      <c r="T49" s="88">
        <v>0.1</v>
      </c>
      <c r="U49" s="84"/>
      <c r="AF49" s="67" t="s">
        <v>159</v>
      </c>
      <c r="AG49" s="101">
        <f t="shared" ref="AG49:AG86" ca="1" si="110">IFERROR(C49*100,":")</f>
        <v>1.4320119311837443</v>
      </c>
      <c r="AH49" s="101">
        <f t="shared" ref="AH49:AH86" ca="1" si="111">IFERROR(D49*100,":")</f>
        <v>1.818865014905888</v>
      </c>
      <c r="AI49" s="101">
        <f t="shared" ref="AI49:AI86" ca="1" si="112">IFERROR(E49*100,":")</f>
        <v>2.4722441483801827</v>
      </c>
      <c r="AJ49" s="101">
        <f t="shared" ref="AJ49:AJ86" ca="1" si="113">IFERROR(F49*100,":")</f>
        <v>2.8867378323280497</v>
      </c>
      <c r="AK49" s="101">
        <f t="shared" ref="AK49:AK86" ca="1" si="114">IFERROR(G49*100,":")</f>
        <v>4.1325583637108139</v>
      </c>
      <c r="AL49" s="101">
        <f t="shared" ref="AL49:AL86" ca="1" si="115">IFERROR(H49*100,":")</f>
        <v>4.8907166879370401</v>
      </c>
      <c r="AM49" s="101">
        <f t="shared" ref="AM49:AM86" ca="1" si="116">IFERROR(I49*100,":")</f>
        <v>5.4995130153158271</v>
      </c>
      <c r="AN49" s="101">
        <f t="shared" ref="AN49:AN86" ca="1" si="117">IFERROR(J49*100,":")</f>
        <v>4.1154844542108933</v>
      </c>
      <c r="AO49" s="101">
        <f t="shared" ref="AO49:AO86" ca="1" si="118">IFERROR(K49*100,":")</f>
        <v>5.7666028020486957</v>
      </c>
      <c r="AP49" s="101">
        <f t="shared" ref="AP49:AP86" ca="1" si="119">IFERROR(L49*100,":")</f>
        <v>6.0704404870060964</v>
      </c>
      <c r="AQ49" s="101">
        <f t="shared" ref="AQ49:AQ86" ca="1" si="120">IFERROR(M49*100,":")</f>
        <v>6.5520691951282277</v>
      </c>
      <c r="AR49" s="101">
        <f t="shared" ref="AR49:AR86" ca="1" si="121">IFERROR(N49*100,":")</f>
        <v>6.7533504861496496</v>
      </c>
      <c r="AS49" s="101">
        <f t="shared" ref="AS49:AS86" ca="1" si="122">IFERROR(O49*100,":")</f>
        <v>7.165199192945046</v>
      </c>
      <c r="AT49" s="101">
        <f t="shared" ref="AT49:AT86" ca="1" si="123">IFERROR(P49*100,":")</f>
        <v>7.4713839075492379</v>
      </c>
      <c r="AU49" s="101">
        <f t="shared" ref="AU49:AU86" ca="1" si="124">IFERROR(Q49*100,":")</f>
        <v>8.2646984225220148</v>
      </c>
      <c r="AV49" s="101">
        <f t="shared" ref="AV49:AW86" ca="1" si="125">IFERROR(R49*100,":")</f>
        <v>8.7957748683660846</v>
      </c>
      <c r="AW49" s="101">
        <f t="shared" ca="1" si="125"/>
        <v>10.218223272237012</v>
      </c>
      <c r="AX49" s="158">
        <f t="shared" ref="AX49:AX86" si="126">IFERROR(T49*100,":")</f>
        <v>10</v>
      </c>
    </row>
    <row r="50" spans="1:50" ht="12" customHeight="1" x14ac:dyDescent="0.25">
      <c r="A50" s="69" t="s">
        <v>116</v>
      </c>
      <c r="B50" s="70" t="s">
        <v>94</v>
      </c>
      <c r="C50" s="71">
        <f t="shared" ca="1" si="93"/>
        <v>6.4221235591992096E-3</v>
      </c>
      <c r="D50" s="71">
        <f t="shared" ca="1" si="94"/>
        <v>6.6348537141841324E-3</v>
      </c>
      <c r="E50" s="71">
        <f t="shared" ca="1" si="95"/>
        <v>6.7613479090310675E-3</v>
      </c>
      <c r="F50" s="71">
        <f t="shared" ca="1" si="96"/>
        <v>6.7097251251382632E-3</v>
      </c>
      <c r="G50" s="71">
        <f t="shared" ca="1" si="97"/>
        <v>7.1175822817405067E-3</v>
      </c>
      <c r="H50" s="71">
        <f t="shared" ca="1" si="98"/>
        <v>2.1899599777005972E-2</v>
      </c>
      <c r="I50" s="71">
        <f t="shared" ca="1" si="99"/>
        <v>4.8002599093598573E-2</v>
      </c>
      <c r="J50" s="71">
        <f t="shared" ca="1" si="100"/>
        <v>4.802362844603731E-2</v>
      </c>
      <c r="K50" s="71">
        <f t="shared" ca="1" si="101"/>
        <v>4.9144886529369436E-2</v>
      </c>
      <c r="L50" s="71">
        <f t="shared" ca="1" si="102"/>
        <v>5.0879978103815976E-2</v>
      </c>
      <c r="M50" s="71">
        <f t="shared" ca="1" si="103"/>
        <v>5.8450700995116289E-2</v>
      </c>
      <c r="N50" s="71">
        <f t="shared" ca="1" si="104"/>
        <v>3.9212376117871005E-2</v>
      </c>
      <c r="O50" s="71">
        <f t="shared" ca="1" si="105"/>
        <v>6.0293868144100926E-2</v>
      </c>
      <c r="P50" s="71">
        <f t="shared" ca="1" si="106"/>
        <v>6.6373236274754152E-2</v>
      </c>
      <c r="Q50" s="71">
        <f t="shared" ca="1" si="107"/>
        <v>6.7091701687927677E-2</v>
      </c>
      <c r="R50" s="71">
        <f t="shared" ca="1" si="108"/>
        <v>6.8168100624809644E-2</v>
      </c>
      <c r="S50" s="71">
        <f t="shared" ca="1" si="109"/>
        <v>0.11034626941936991</v>
      </c>
      <c r="T50" s="71">
        <v>0.1</v>
      </c>
      <c r="AF50" s="70" t="str">
        <f>B50</f>
        <v>Belgium</v>
      </c>
      <c r="AG50" s="102">
        <f t="shared" ca="1" si="110"/>
        <v>0.64221235591992099</v>
      </c>
      <c r="AH50" s="102">
        <f t="shared" ca="1" si="111"/>
        <v>0.66348537141841324</v>
      </c>
      <c r="AI50" s="102">
        <f t="shared" ca="1" si="112"/>
        <v>0.6761347909031068</v>
      </c>
      <c r="AJ50" s="102">
        <f t="shared" ca="1" si="113"/>
        <v>0.67097251251382628</v>
      </c>
      <c r="AK50" s="102">
        <f t="shared" ca="1" si="114"/>
        <v>0.71175822817405066</v>
      </c>
      <c r="AL50" s="102">
        <f t="shared" ca="1" si="115"/>
        <v>2.1899599777005974</v>
      </c>
      <c r="AM50" s="102">
        <f t="shared" ca="1" si="116"/>
        <v>4.8002599093598572</v>
      </c>
      <c r="AN50" s="102">
        <f t="shared" ca="1" si="117"/>
        <v>4.8023628446037314</v>
      </c>
      <c r="AO50" s="102">
        <f t="shared" ca="1" si="118"/>
        <v>4.914488652936944</v>
      </c>
      <c r="AP50" s="102">
        <f t="shared" ca="1" si="119"/>
        <v>5.0879978103815979</v>
      </c>
      <c r="AQ50" s="102">
        <f t="shared" ca="1" si="120"/>
        <v>5.8450700995116289</v>
      </c>
      <c r="AR50" s="102">
        <f t="shared" ca="1" si="121"/>
        <v>3.9212376117871006</v>
      </c>
      <c r="AS50" s="102">
        <f t="shared" ca="1" si="122"/>
        <v>6.0293868144100928</v>
      </c>
      <c r="AT50" s="102">
        <f t="shared" ca="1" si="123"/>
        <v>6.637323627475415</v>
      </c>
      <c r="AU50" s="102">
        <f t="shared" ca="1" si="124"/>
        <v>6.7091701687927676</v>
      </c>
      <c r="AV50" s="102">
        <f t="shared" ca="1" si="125"/>
        <v>6.8168100624809647</v>
      </c>
      <c r="AW50" s="102">
        <f t="shared" ca="1" si="125"/>
        <v>11.034626941936992</v>
      </c>
      <c r="AX50" s="159">
        <f t="shared" si="126"/>
        <v>10</v>
      </c>
    </row>
    <row r="51" spans="1:50" ht="12" customHeight="1" x14ac:dyDescent="0.25">
      <c r="A51" s="72" t="s">
        <v>117</v>
      </c>
      <c r="B51" s="73" t="s">
        <v>104</v>
      </c>
      <c r="C51" s="74">
        <f t="shared" ca="1" si="93"/>
        <v>9.7127126447855705E-3</v>
      </c>
      <c r="D51" s="74">
        <f t="shared" ca="1" si="94"/>
        <v>8.840364159418173E-3</v>
      </c>
      <c r="E51" s="74">
        <f t="shared" ca="1" si="95"/>
        <v>1.049441849598993E-2</v>
      </c>
      <c r="F51" s="74">
        <f t="shared" ca="1" si="96"/>
        <v>9.5598444471256851E-3</v>
      </c>
      <c r="G51" s="74">
        <f t="shared" ca="1" si="97"/>
        <v>9.3845604619634659E-3</v>
      </c>
      <c r="H51" s="74">
        <f t="shared" ca="1" si="98"/>
        <v>1.0915989854120711E-2</v>
      </c>
      <c r="I51" s="74">
        <f t="shared" ca="1" si="99"/>
        <v>1.4976282566427723E-2</v>
      </c>
      <c r="J51" s="74">
        <f t="shared" ca="1" si="100"/>
        <v>8.9818679256158124E-3</v>
      </c>
      <c r="K51" s="74">
        <f t="shared" ca="1" si="101"/>
        <v>6.4972562321649555E-3</v>
      </c>
      <c r="L51" s="74">
        <f t="shared" ca="1" si="102"/>
        <v>5.8855444996224193E-2</v>
      </c>
      <c r="M51" s="74">
        <f t="shared" ca="1" si="103"/>
        <v>5.7417572282911895E-2</v>
      </c>
      <c r="N51" s="74">
        <f t="shared" ca="1" si="104"/>
        <v>6.491598428397008E-2</v>
      </c>
      <c r="O51" s="74">
        <f t="shared" ca="1" si="105"/>
        <v>7.2025994422905887E-2</v>
      </c>
      <c r="P51" s="74">
        <f t="shared" ca="1" si="106"/>
        <v>7.2728953809958141E-2</v>
      </c>
      <c r="Q51" s="74">
        <f t="shared" ca="1" si="107"/>
        <v>8.0755909820425686E-2</v>
      </c>
      <c r="R51" s="74">
        <f t="shared" ca="1" si="108"/>
        <v>7.8930568616648739E-2</v>
      </c>
      <c r="S51" s="74">
        <f t="shared" ca="1" si="109"/>
        <v>9.1006004687217132E-2</v>
      </c>
      <c r="T51" s="74">
        <v>0.1</v>
      </c>
      <c r="AF51" s="70" t="str">
        <f t="shared" ref="AF51:AF86" si="127">B51</f>
        <v>Bulgaria</v>
      </c>
      <c r="AG51" s="102">
        <f t="shared" ca="1" si="110"/>
        <v>0.97127126447855705</v>
      </c>
      <c r="AH51" s="102">
        <f t="shared" ca="1" si="111"/>
        <v>0.88403641594181726</v>
      </c>
      <c r="AI51" s="102">
        <f t="shared" ca="1" si="112"/>
        <v>1.049441849598993</v>
      </c>
      <c r="AJ51" s="102">
        <f t="shared" ca="1" si="113"/>
        <v>0.95598444471256849</v>
      </c>
      <c r="AK51" s="102">
        <f t="shared" ca="1" si="114"/>
        <v>0.93845604619634659</v>
      </c>
      <c r="AL51" s="102">
        <f t="shared" ca="1" si="115"/>
        <v>1.0915989854120711</v>
      </c>
      <c r="AM51" s="102">
        <f t="shared" ca="1" si="116"/>
        <v>1.4976282566427723</v>
      </c>
      <c r="AN51" s="102">
        <f t="shared" ca="1" si="117"/>
        <v>0.89818679256158129</v>
      </c>
      <c r="AO51" s="102">
        <f t="shared" ca="1" si="118"/>
        <v>0.64972562321649552</v>
      </c>
      <c r="AP51" s="102">
        <f t="shared" ca="1" si="119"/>
        <v>5.8855444996224193</v>
      </c>
      <c r="AQ51" s="102">
        <f t="shared" ca="1" si="120"/>
        <v>5.7417572282911893</v>
      </c>
      <c r="AR51" s="102">
        <f t="shared" ca="1" si="121"/>
        <v>6.4915984283970083</v>
      </c>
      <c r="AS51" s="102">
        <f t="shared" ca="1" si="122"/>
        <v>7.2025994422905883</v>
      </c>
      <c r="AT51" s="102">
        <f t="shared" ca="1" si="123"/>
        <v>7.2728953809958146</v>
      </c>
      <c r="AU51" s="102">
        <f t="shared" ca="1" si="124"/>
        <v>8.0755909820425682</v>
      </c>
      <c r="AV51" s="102">
        <f t="shared" ca="1" si="125"/>
        <v>7.8930568616648742</v>
      </c>
      <c r="AW51" s="102">
        <f t="shared" ca="1" si="125"/>
        <v>9.1006004687217139</v>
      </c>
      <c r="AX51" s="159">
        <f t="shared" si="126"/>
        <v>10</v>
      </c>
    </row>
    <row r="52" spans="1:50" ht="12" customHeight="1" x14ac:dyDescent="0.25">
      <c r="A52" s="72" t="s">
        <v>118</v>
      </c>
      <c r="B52" s="73" t="s">
        <v>91</v>
      </c>
      <c r="C52" s="74">
        <f t="shared" ca="1" si="93"/>
        <v>1.2025317803015476E-2</v>
      </c>
      <c r="D52" s="74">
        <f t="shared" ca="1" si="94"/>
        <v>1.0985853306448714E-2</v>
      </c>
      <c r="E52" s="74">
        <f t="shared" ca="1" si="95"/>
        <v>1.0729177750958262E-2</v>
      </c>
      <c r="F52" s="74">
        <f t="shared" ca="1" si="96"/>
        <v>1.0483132690210235E-2</v>
      </c>
      <c r="G52" s="74">
        <f t="shared" ca="1" si="97"/>
        <v>2.8425509135035561E-2</v>
      </c>
      <c r="H52" s="74">
        <f t="shared" ca="1" si="98"/>
        <v>4.3122319407627709E-2</v>
      </c>
      <c r="I52" s="74">
        <f t="shared" ca="1" si="99"/>
        <v>5.2199856525735236E-2</v>
      </c>
      <c r="J52" s="74">
        <f t="shared" ca="1" si="100"/>
        <v>1.2852963918329234E-2</v>
      </c>
      <c r="K52" s="74">
        <f t="shared" ca="1" si="101"/>
        <v>6.2486780507102678E-2</v>
      </c>
      <c r="L52" s="74">
        <f t="shared" ca="1" si="102"/>
        <v>6.4445016525454868E-2</v>
      </c>
      <c r="M52" s="74">
        <f t="shared" ca="1" si="103"/>
        <v>6.9967702099514653E-2</v>
      </c>
      <c r="N52" s="74">
        <f t="shared" ca="1" si="104"/>
        <v>6.5365140545931774E-2</v>
      </c>
      <c r="O52" s="74">
        <f t="shared" ca="1" si="105"/>
        <v>6.4961729219445152E-2</v>
      </c>
      <c r="P52" s="74">
        <f t="shared" ca="1" si="106"/>
        <v>6.6163997331912333E-2</v>
      </c>
      <c r="Q52" s="74">
        <f t="shared" ca="1" si="107"/>
        <v>6.5560976523732856E-2</v>
      </c>
      <c r="R52" s="74">
        <f t="shared" ca="1" si="108"/>
        <v>7.8407914414502927E-2</v>
      </c>
      <c r="S52" s="74">
        <f t="shared" ca="1" si="109"/>
        <v>9.3830614355918315E-2</v>
      </c>
      <c r="T52" s="74">
        <v>0.1</v>
      </c>
      <c r="AF52" s="70" t="str">
        <f t="shared" si="127"/>
        <v>Czechia</v>
      </c>
      <c r="AG52" s="102">
        <f t="shared" ca="1" si="110"/>
        <v>1.2025317803015476</v>
      </c>
      <c r="AH52" s="102">
        <f t="shared" ca="1" si="111"/>
        <v>1.0985853306448714</v>
      </c>
      <c r="AI52" s="102">
        <f t="shared" ca="1" si="112"/>
        <v>1.0729177750958263</v>
      </c>
      <c r="AJ52" s="102">
        <f t="shared" ca="1" si="113"/>
        <v>1.0483132690210235</v>
      </c>
      <c r="AK52" s="102">
        <f t="shared" ca="1" si="114"/>
        <v>2.842550913503556</v>
      </c>
      <c r="AL52" s="102">
        <f t="shared" ca="1" si="115"/>
        <v>4.3122319407627705</v>
      </c>
      <c r="AM52" s="102">
        <f t="shared" ca="1" si="116"/>
        <v>5.2199856525735235</v>
      </c>
      <c r="AN52" s="102">
        <f t="shared" ca="1" si="117"/>
        <v>1.2852963918329234</v>
      </c>
      <c r="AO52" s="102">
        <f t="shared" ca="1" si="118"/>
        <v>6.2486780507102679</v>
      </c>
      <c r="AP52" s="102">
        <f t="shared" ca="1" si="119"/>
        <v>6.4445016525454868</v>
      </c>
      <c r="AQ52" s="102">
        <f t="shared" ca="1" si="120"/>
        <v>6.9967702099514657</v>
      </c>
      <c r="AR52" s="102">
        <f t="shared" ca="1" si="121"/>
        <v>6.5365140545931775</v>
      </c>
      <c r="AS52" s="102">
        <f t="shared" ca="1" si="122"/>
        <v>6.496172921944515</v>
      </c>
      <c r="AT52" s="102">
        <f t="shared" ca="1" si="123"/>
        <v>6.6163997331912334</v>
      </c>
      <c r="AU52" s="102">
        <f t="shared" ca="1" si="124"/>
        <v>6.5560976523732855</v>
      </c>
      <c r="AV52" s="102">
        <f t="shared" ca="1" si="125"/>
        <v>7.8407914414502926</v>
      </c>
      <c r="AW52" s="102">
        <f t="shared" ca="1" si="125"/>
        <v>9.3830614355918307</v>
      </c>
      <c r="AX52" s="159">
        <f t="shared" si="126"/>
        <v>10</v>
      </c>
    </row>
    <row r="53" spans="1:50" ht="12" customHeight="1" x14ac:dyDescent="0.25">
      <c r="A53" s="72" t="s">
        <v>119</v>
      </c>
      <c r="B53" s="73" t="s">
        <v>78</v>
      </c>
      <c r="C53" s="74">
        <f t="shared" ca="1" si="93"/>
        <v>4.4486269215748414E-3</v>
      </c>
      <c r="D53" s="74">
        <f t="shared" ca="1" si="94"/>
        <v>4.4299298379991622E-3</v>
      </c>
      <c r="E53" s="74">
        <f t="shared" ca="1" si="95"/>
        <v>5.2083833328838945E-3</v>
      </c>
      <c r="F53" s="74">
        <f t="shared" ca="1" si="96"/>
        <v>5.3462450508130234E-3</v>
      </c>
      <c r="G53" s="74">
        <f t="shared" ca="1" si="97"/>
        <v>5.4039224703062447E-3</v>
      </c>
      <c r="H53" s="74">
        <f t="shared" ca="1" si="98"/>
        <v>6.9296944797711518E-3</v>
      </c>
      <c r="I53" s="74">
        <f t="shared" ca="1" si="99"/>
        <v>1.1496397704311932E-2</v>
      </c>
      <c r="J53" s="74">
        <f t="shared" ca="1" si="100"/>
        <v>3.6086962578930966E-2</v>
      </c>
      <c r="K53" s="74">
        <f t="shared" ca="1" si="101"/>
        <v>6.277912751746903E-2</v>
      </c>
      <c r="L53" s="74">
        <f t="shared" ca="1" si="102"/>
        <v>6.4562614228689308E-2</v>
      </c>
      <c r="M53" s="74">
        <f t="shared" ca="1" si="103"/>
        <v>6.5563850867444179E-2</v>
      </c>
      <c r="N53" s="74">
        <f t="shared" ca="1" si="104"/>
        <v>6.4320854737501432E-2</v>
      </c>
      <c r="O53" s="74">
        <f t="shared" ca="1" si="105"/>
        <v>6.7316662756854606E-2</v>
      </c>
      <c r="P53" s="74">
        <f t="shared" ca="1" si="106"/>
        <v>6.9354538200287974E-2</v>
      </c>
      <c r="Q53" s="74">
        <f t="shared" ca="1" si="107"/>
        <v>6.9197702714200615E-2</v>
      </c>
      <c r="R53" s="74">
        <f t="shared" ca="1" si="108"/>
        <v>7.110155520505268E-2</v>
      </c>
      <c r="S53" s="74">
        <f t="shared" ca="1" si="109"/>
        <v>9.5740855798805605E-2</v>
      </c>
      <c r="T53" s="74">
        <v>0.1</v>
      </c>
      <c r="AF53" s="70" t="str">
        <f t="shared" si="127"/>
        <v>Denmark</v>
      </c>
      <c r="AG53" s="102">
        <f t="shared" ca="1" si="110"/>
        <v>0.44486269215748414</v>
      </c>
      <c r="AH53" s="102">
        <f t="shared" ca="1" si="111"/>
        <v>0.44299298379991625</v>
      </c>
      <c r="AI53" s="102">
        <f t="shared" ca="1" si="112"/>
        <v>0.52083833328838947</v>
      </c>
      <c r="AJ53" s="102">
        <f t="shared" ca="1" si="113"/>
        <v>0.53462450508130233</v>
      </c>
      <c r="AK53" s="102">
        <f t="shared" ca="1" si="114"/>
        <v>0.5403922470306245</v>
      </c>
      <c r="AL53" s="102">
        <f t="shared" ca="1" si="115"/>
        <v>0.69296944797711513</v>
      </c>
      <c r="AM53" s="102">
        <f t="shared" ca="1" si="116"/>
        <v>1.1496397704311931</v>
      </c>
      <c r="AN53" s="102">
        <f t="shared" ca="1" si="117"/>
        <v>3.6086962578930968</v>
      </c>
      <c r="AO53" s="102">
        <f t="shared" ca="1" si="118"/>
        <v>6.2779127517469027</v>
      </c>
      <c r="AP53" s="102">
        <f t="shared" ca="1" si="119"/>
        <v>6.4562614228689306</v>
      </c>
      <c r="AQ53" s="102">
        <f t="shared" ca="1" si="120"/>
        <v>6.5563850867444176</v>
      </c>
      <c r="AR53" s="102">
        <f t="shared" ca="1" si="121"/>
        <v>6.4320854737501429</v>
      </c>
      <c r="AS53" s="102">
        <f t="shared" ca="1" si="122"/>
        <v>6.7316662756854608</v>
      </c>
      <c r="AT53" s="102">
        <f t="shared" ca="1" si="123"/>
        <v>6.9354538200287976</v>
      </c>
      <c r="AU53" s="102">
        <f t="shared" ca="1" si="124"/>
        <v>6.9197702714200613</v>
      </c>
      <c r="AV53" s="102">
        <f t="shared" ca="1" si="125"/>
        <v>7.110155520505268</v>
      </c>
      <c r="AW53" s="102">
        <f t="shared" ca="1" si="125"/>
        <v>9.5740855798805597</v>
      </c>
      <c r="AX53" s="159">
        <f t="shared" si="126"/>
        <v>10</v>
      </c>
    </row>
    <row r="54" spans="1:50" ht="12" customHeight="1" x14ac:dyDescent="0.25">
      <c r="A54" s="72" t="s">
        <v>120</v>
      </c>
      <c r="B54" s="73" t="s">
        <v>89</v>
      </c>
      <c r="C54" s="74">
        <f t="shared" ca="1" si="93"/>
        <v>2.1361137124008157E-2</v>
      </c>
      <c r="D54" s="74">
        <f t="shared" ca="1" si="94"/>
        <v>3.9527954989071204E-2</v>
      </c>
      <c r="E54" s="74">
        <f t="shared" ca="1" si="95"/>
        <v>6.7011356513106621E-2</v>
      </c>
      <c r="F54" s="74">
        <f t="shared" ca="1" si="96"/>
        <v>7.5318459655401571E-2</v>
      </c>
      <c r="G54" s="74">
        <f t="shared" ca="1" si="97"/>
        <v>6.3157275633721977E-2</v>
      </c>
      <c r="H54" s="74">
        <f t="shared" ca="1" si="98"/>
        <v>5.8768871301095614E-2</v>
      </c>
      <c r="I54" s="74">
        <f t="shared" ca="1" si="99"/>
        <v>6.4127993856734636E-2</v>
      </c>
      <c r="J54" s="74">
        <f t="shared" ca="1" si="100"/>
        <v>6.460650603896978E-2</v>
      </c>
      <c r="K54" s="74">
        <f t="shared" ca="1" si="101"/>
        <v>7.3218232702197086E-2</v>
      </c>
      <c r="L54" s="74">
        <f t="shared" ca="1" si="102"/>
        <v>7.2985947184168065E-2</v>
      </c>
      <c r="M54" s="74">
        <f t="shared" ca="1" si="103"/>
        <v>6.8995582156992447E-2</v>
      </c>
      <c r="N54" s="74">
        <f t="shared" ca="1" si="104"/>
        <v>6.56851496549853E-2</v>
      </c>
      <c r="O54" s="74">
        <f t="shared" ca="1" si="105"/>
        <v>7.0126583849660362E-2</v>
      </c>
      <c r="P54" s="74">
        <f t="shared" ca="1" si="106"/>
        <v>7.0280810201883634E-2</v>
      </c>
      <c r="Q54" s="74">
        <f t="shared" ca="1" si="107"/>
        <v>7.9407551224643325E-2</v>
      </c>
      <c r="R54" s="74">
        <f t="shared" ca="1" si="108"/>
        <v>7.6295474736912339E-2</v>
      </c>
      <c r="S54" s="74">
        <f t="shared" ca="1" si="109"/>
        <v>9.9183804854296481E-2</v>
      </c>
      <c r="T54" s="74">
        <v>0.1</v>
      </c>
      <c r="AF54" s="70" t="str">
        <f t="shared" si="127"/>
        <v>Germany</v>
      </c>
      <c r="AG54" s="102">
        <f t="shared" ca="1" si="110"/>
        <v>2.1361137124008156</v>
      </c>
      <c r="AH54" s="102">
        <f t="shared" ca="1" si="111"/>
        <v>3.9527954989071206</v>
      </c>
      <c r="AI54" s="102">
        <f t="shared" ca="1" si="112"/>
        <v>6.7011356513106621</v>
      </c>
      <c r="AJ54" s="102">
        <f t="shared" ca="1" si="113"/>
        <v>7.5318459655401568</v>
      </c>
      <c r="AK54" s="102">
        <f t="shared" ca="1" si="114"/>
        <v>6.3157275633721977</v>
      </c>
      <c r="AL54" s="102">
        <f t="shared" ca="1" si="115"/>
        <v>5.8768871301095613</v>
      </c>
      <c r="AM54" s="102">
        <f t="shared" ca="1" si="116"/>
        <v>6.4127993856734635</v>
      </c>
      <c r="AN54" s="102">
        <f t="shared" ca="1" si="117"/>
        <v>6.460650603896978</v>
      </c>
      <c r="AO54" s="102">
        <f t="shared" ca="1" si="118"/>
        <v>7.321823270219709</v>
      </c>
      <c r="AP54" s="102">
        <f t="shared" ca="1" si="119"/>
        <v>7.2985947184168065</v>
      </c>
      <c r="AQ54" s="102">
        <f t="shared" ca="1" si="120"/>
        <v>6.899558215699245</v>
      </c>
      <c r="AR54" s="102">
        <f t="shared" ca="1" si="121"/>
        <v>6.5685149654985304</v>
      </c>
      <c r="AS54" s="102">
        <f t="shared" ca="1" si="122"/>
        <v>7.012658384966036</v>
      </c>
      <c r="AT54" s="102">
        <f t="shared" ca="1" si="123"/>
        <v>7.0280810201883632</v>
      </c>
      <c r="AU54" s="102">
        <f t="shared" ca="1" si="124"/>
        <v>7.9407551224643322</v>
      </c>
      <c r="AV54" s="102">
        <f t="shared" ca="1" si="125"/>
        <v>7.6295474736912343</v>
      </c>
      <c r="AW54" s="102">
        <f t="shared" ca="1" si="125"/>
        <v>9.9183804854296476</v>
      </c>
      <c r="AX54" s="159">
        <f t="shared" si="126"/>
        <v>10</v>
      </c>
    </row>
    <row r="55" spans="1:50" ht="12" customHeight="1" x14ac:dyDescent="0.25">
      <c r="A55" s="72" t="s">
        <v>121</v>
      </c>
      <c r="B55" s="73" t="s">
        <v>101</v>
      </c>
      <c r="C55" s="74">
        <f t="shared" ca="1" si="93"/>
        <v>2.0041394944904072E-3</v>
      </c>
      <c r="D55" s="74">
        <f t="shared" ca="1" si="94"/>
        <v>2.3499726456030741E-3</v>
      </c>
      <c r="E55" s="74">
        <f t="shared" ca="1" si="95"/>
        <v>1.8416140801854742E-3</v>
      </c>
      <c r="F55" s="74">
        <f t="shared" ca="1" si="96"/>
        <v>1.6820407145162141E-3</v>
      </c>
      <c r="G55" s="74">
        <f t="shared" ca="1" si="97"/>
        <v>1.8467754178511015E-3</v>
      </c>
      <c r="H55" s="74">
        <f t="shared" ca="1" si="98"/>
        <v>4.3767892590420802E-3</v>
      </c>
      <c r="I55" s="74">
        <f t="shared" ca="1" si="99"/>
        <v>4.3281142870462462E-3</v>
      </c>
      <c r="J55" s="74">
        <f t="shared" ca="1" si="100"/>
        <v>4.4544505078082785E-3</v>
      </c>
      <c r="K55" s="74">
        <f t="shared" ca="1" si="101"/>
        <v>4.5093781362150068E-3</v>
      </c>
      <c r="L55" s="74">
        <f t="shared" ca="1" si="102"/>
        <v>4.4771303403904061E-3</v>
      </c>
      <c r="M55" s="74">
        <f t="shared" ca="1" si="103"/>
        <v>4.1827051894748508E-3</v>
      </c>
      <c r="N55" s="74">
        <f t="shared" ca="1" si="104"/>
        <v>4.1339151858033789E-3</v>
      </c>
      <c r="O55" s="74">
        <f t="shared" ca="1" si="105"/>
        <v>4.310392312387481E-3</v>
      </c>
      <c r="P55" s="74">
        <f t="shared" ca="1" si="106"/>
        <v>4.172191185486218E-3</v>
      </c>
      <c r="Q55" s="74">
        <f t="shared" ca="1" si="107"/>
        <v>3.315439915638814E-2</v>
      </c>
      <c r="R55" s="74">
        <f t="shared" ca="1" si="108"/>
        <v>6.2434400140689232E-2</v>
      </c>
      <c r="S55" s="74">
        <f t="shared" ca="1" si="109"/>
        <v>0.12164703580671045</v>
      </c>
      <c r="T55" s="74">
        <v>0.1</v>
      </c>
      <c r="AF55" s="70" t="str">
        <f t="shared" si="127"/>
        <v>Estonia</v>
      </c>
      <c r="AG55" s="102">
        <f t="shared" ca="1" si="110"/>
        <v>0.20041394944904073</v>
      </c>
      <c r="AH55" s="102">
        <f t="shared" ca="1" si="111"/>
        <v>0.23499726456030742</v>
      </c>
      <c r="AI55" s="102">
        <f t="shared" ca="1" si="112"/>
        <v>0.18416140801854741</v>
      </c>
      <c r="AJ55" s="102">
        <f t="shared" ca="1" si="113"/>
        <v>0.16820407145162142</v>
      </c>
      <c r="AK55" s="102">
        <f t="shared" ca="1" si="114"/>
        <v>0.18467754178511014</v>
      </c>
      <c r="AL55" s="102">
        <f t="shared" ca="1" si="115"/>
        <v>0.43767892590420804</v>
      </c>
      <c r="AM55" s="102">
        <f t="shared" ca="1" si="116"/>
        <v>0.43281142870462463</v>
      </c>
      <c r="AN55" s="102">
        <f t="shared" ca="1" si="117"/>
        <v>0.44544505078082786</v>
      </c>
      <c r="AO55" s="102">
        <f t="shared" ca="1" si="118"/>
        <v>0.4509378136215007</v>
      </c>
      <c r="AP55" s="102">
        <f t="shared" ca="1" si="119"/>
        <v>0.44771303403904061</v>
      </c>
      <c r="AQ55" s="102">
        <f t="shared" ca="1" si="120"/>
        <v>0.41827051894748507</v>
      </c>
      <c r="AR55" s="102">
        <f t="shared" ca="1" si="121"/>
        <v>0.4133915185803379</v>
      </c>
      <c r="AS55" s="102">
        <f t="shared" ca="1" si="122"/>
        <v>0.4310392312387481</v>
      </c>
      <c r="AT55" s="102">
        <f t="shared" ca="1" si="123"/>
        <v>0.41721911854862181</v>
      </c>
      <c r="AU55" s="102">
        <f t="shared" ca="1" si="124"/>
        <v>3.3154399156388141</v>
      </c>
      <c r="AV55" s="102">
        <f t="shared" ca="1" si="125"/>
        <v>6.2434400140689235</v>
      </c>
      <c r="AW55" s="102">
        <f t="shared" ca="1" si="125"/>
        <v>12.164703580671045</v>
      </c>
      <c r="AX55" s="159">
        <f t="shared" si="126"/>
        <v>10</v>
      </c>
    </row>
    <row r="56" spans="1:50" ht="12" customHeight="1" x14ac:dyDescent="0.25">
      <c r="A56" s="72" t="s">
        <v>122</v>
      </c>
      <c r="B56" s="73" t="s">
        <v>80</v>
      </c>
      <c r="C56" s="74">
        <f t="shared" ca="1" si="93"/>
        <v>4.4068184594573209E-4</v>
      </c>
      <c r="D56" s="74">
        <f t="shared" ca="1" si="94"/>
        <v>7.5257055474266211E-4</v>
      </c>
      <c r="E56" s="74">
        <f t="shared" ca="1" si="95"/>
        <v>1.0186328835148425E-3</v>
      </c>
      <c r="F56" s="74">
        <f t="shared" ca="1" si="96"/>
        <v>5.0330918496922792E-3</v>
      </c>
      <c r="G56" s="74">
        <f t="shared" ca="1" si="97"/>
        <v>1.3045989082765802E-2</v>
      </c>
      <c r="H56" s="74">
        <f t="shared" ca="1" si="98"/>
        <v>1.9615128420674387E-2</v>
      </c>
      <c r="I56" s="74">
        <f t="shared" ca="1" si="99"/>
        <v>2.4910581018052113E-2</v>
      </c>
      <c r="J56" s="74">
        <f t="shared" ca="1" si="100"/>
        <v>3.8435265160891706E-2</v>
      </c>
      <c r="K56" s="74">
        <f t="shared" ca="1" si="101"/>
        <v>4.0435164433993712E-2</v>
      </c>
      <c r="L56" s="74">
        <f t="shared" ca="1" si="102"/>
        <v>4.8979285450315255E-2</v>
      </c>
      <c r="M56" s="74">
        <f t="shared" ca="1" si="103"/>
        <v>5.2037528493134505E-2</v>
      </c>
      <c r="N56" s="74">
        <f t="shared" ca="1" si="104"/>
        <v>5.9416448841320427E-2</v>
      </c>
      <c r="O56" s="74">
        <f t="shared" ca="1" si="105"/>
        <v>5.1589450424007463E-2</v>
      </c>
      <c r="P56" s="74">
        <f t="shared" ca="1" si="106"/>
        <v>7.4422628249332795E-2</v>
      </c>
      <c r="Q56" s="74">
        <f t="shared" ca="1" si="107"/>
        <v>7.1856309435056345E-2</v>
      </c>
      <c r="R56" s="74">
        <f t="shared" ca="1" si="108"/>
        <v>8.9172103618144205E-2</v>
      </c>
      <c r="S56" s="74">
        <f t="shared" ca="1" si="109"/>
        <v>0.10186506826087015</v>
      </c>
      <c r="T56" s="74">
        <v>0.1</v>
      </c>
      <c r="AF56" s="70" t="str">
        <f t="shared" si="127"/>
        <v>Ireland</v>
      </c>
      <c r="AG56" s="102">
        <f t="shared" ca="1" si="110"/>
        <v>4.4068184594573206E-2</v>
      </c>
      <c r="AH56" s="102">
        <f t="shared" ca="1" si="111"/>
        <v>7.5257055474266213E-2</v>
      </c>
      <c r="AI56" s="102">
        <f t="shared" ca="1" si="112"/>
        <v>0.10186328835148424</v>
      </c>
      <c r="AJ56" s="102">
        <f t="shared" ca="1" si="113"/>
        <v>0.50330918496922794</v>
      </c>
      <c r="AK56" s="102">
        <f t="shared" ca="1" si="114"/>
        <v>1.3045989082765801</v>
      </c>
      <c r="AL56" s="102">
        <f t="shared" ca="1" si="115"/>
        <v>1.9615128420674386</v>
      </c>
      <c r="AM56" s="102">
        <f t="shared" ca="1" si="116"/>
        <v>2.4910581018052111</v>
      </c>
      <c r="AN56" s="102">
        <f t="shared" ca="1" si="117"/>
        <v>3.8435265160891707</v>
      </c>
      <c r="AO56" s="102">
        <f t="shared" ca="1" si="118"/>
        <v>4.0435164433993709</v>
      </c>
      <c r="AP56" s="102">
        <f t="shared" ca="1" si="119"/>
        <v>4.8979285450315251</v>
      </c>
      <c r="AQ56" s="102">
        <f t="shared" ca="1" si="120"/>
        <v>5.2037528493134504</v>
      </c>
      <c r="AR56" s="102">
        <f t="shared" ca="1" si="121"/>
        <v>5.9416448841320424</v>
      </c>
      <c r="AS56" s="102">
        <f t="shared" ca="1" si="122"/>
        <v>5.1589450424007461</v>
      </c>
      <c r="AT56" s="102">
        <f t="shared" ca="1" si="123"/>
        <v>7.4422628249332794</v>
      </c>
      <c r="AU56" s="102">
        <f t="shared" ca="1" si="124"/>
        <v>7.1856309435056342</v>
      </c>
      <c r="AV56" s="102">
        <f t="shared" ca="1" si="125"/>
        <v>8.9172103618144209</v>
      </c>
      <c r="AW56" s="102">
        <f t="shared" ca="1" si="125"/>
        <v>10.186506826087015</v>
      </c>
      <c r="AX56" s="159">
        <f t="shared" si="126"/>
        <v>10</v>
      </c>
    </row>
    <row r="57" spans="1:50" ht="12" customHeight="1" x14ac:dyDescent="0.25">
      <c r="A57" s="72" t="s">
        <v>123</v>
      </c>
      <c r="B57" s="132" t="s">
        <v>190</v>
      </c>
      <c r="C57" s="74">
        <f t="shared" ca="1" si="93"/>
        <v>8.6626333044193937E-4</v>
      </c>
      <c r="D57" s="74">
        <f t="shared" ca="1" si="94"/>
        <v>5.9097754239457502E-4</v>
      </c>
      <c r="E57" s="74">
        <f t="shared" ca="1" si="95"/>
        <v>7.3468570506048936E-3</v>
      </c>
      <c r="F57" s="74">
        <f t="shared" ca="1" si="96"/>
        <v>1.2694677978023733E-2</v>
      </c>
      <c r="G57" s="74">
        <f t="shared" ca="1" si="97"/>
        <v>1.0616060250289818E-2</v>
      </c>
      <c r="H57" s="74">
        <f t="shared" ca="1" si="98"/>
        <v>1.1018486522526091E-2</v>
      </c>
      <c r="I57" s="74">
        <f t="shared" ca="1" si="99"/>
        <v>1.9153219790733256E-2</v>
      </c>
      <c r="J57" s="74">
        <f t="shared" ca="1" si="100"/>
        <v>6.0017689005925365E-3</v>
      </c>
      <c r="K57" s="74">
        <f t="shared" ca="1" si="101"/>
        <v>9.0273383710915145E-3</v>
      </c>
      <c r="L57" s="74">
        <f t="shared" ca="1" si="102"/>
        <v>9.8016599178218922E-3</v>
      </c>
      <c r="M57" s="74">
        <f t="shared" ca="1" si="103"/>
        <v>1.3259220953218288E-2</v>
      </c>
      <c r="N57" s="74">
        <f t="shared" ca="1" si="104"/>
        <v>1.0998038044814156E-2</v>
      </c>
      <c r="O57" s="74">
        <f t="shared" ca="1" si="105"/>
        <v>1.6237265211296672E-2</v>
      </c>
      <c r="P57" s="74">
        <f t="shared" ca="1" si="106"/>
        <v>4.0013992606330449E-2</v>
      </c>
      <c r="Q57" s="74">
        <f t="shared" ca="1" si="107"/>
        <v>4.1076606725644935E-2</v>
      </c>
      <c r="R57" s="74">
        <f t="shared" ca="1" si="108"/>
        <v>4.0486784637733586E-2</v>
      </c>
      <c r="S57" s="74">
        <f t="shared" ca="1" si="109"/>
        <v>5.3413671395006287E-2</v>
      </c>
      <c r="T57" s="74">
        <v>0.1</v>
      </c>
      <c r="AF57" s="70" t="str">
        <f t="shared" si="127"/>
        <v>Greece (provisional)</v>
      </c>
      <c r="AG57" s="102">
        <f t="shared" ca="1" si="110"/>
        <v>8.662633304419394E-2</v>
      </c>
      <c r="AH57" s="102">
        <f t="shared" ca="1" si="111"/>
        <v>5.9097754239457505E-2</v>
      </c>
      <c r="AI57" s="102">
        <f t="shared" ca="1" si="112"/>
        <v>0.73468570506048936</v>
      </c>
      <c r="AJ57" s="102">
        <f t="shared" ca="1" si="113"/>
        <v>1.2694677978023732</v>
      </c>
      <c r="AK57" s="102">
        <f t="shared" ca="1" si="114"/>
        <v>1.0616060250289818</v>
      </c>
      <c r="AL57" s="102">
        <f t="shared" ca="1" si="115"/>
        <v>1.1018486522526092</v>
      </c>
      <c r="AM57" s="102">
        <f t="shared" ca="1" si="116"/>
        <v>1.9153219790733256</v>
      </c>
      <c r="AN57" s="102">
        <f t="shared" ca="1" si="117"/>
        <v>0.60017689005925368</v>
      </c>
      <c r="AO57" s="102">
        <f t="shared" ca="1" si="118"/>
        <v>0.90273383710915145</v>
      </c>
      <c r="AP57" s="102">
        <f t="shared" ca="1" si="119"/>
        <v>0.98016599178218922</v>
      </c>
      <c r="AQ57" s="102">
        <f t="shared" ca="1" si="120"/>
        <v>1.3259220953218287</v>
      </c>
      <c r="AR57" s="102">
        <f t="shared" ca="1" si="121"/>
        <v>1.0998038044814156</v>
      </c>
      <c r="AS57" s="102">
        <f t="shared" ca="1" si="122"/>
        <v>1.6237265211296672</v>
      </c>
      <c r="AT57" s="102">
        <f t="shared" ca="1" si="123"/>
        <v>4.0013992606330451</v>
      </c>
      <c r="AU57" s="102">
        <f t="shared" ca="1" si="124"/>
        <v>4.1076606725644931</v>
      </c>
      <c r="AV57" s="102">
        <f t="shared" ca="1" si="125"/>
        <v>4.0486784637733582</v>
      </c>
      <c r="AW57" s="102">
        <f t="shared" ca="1" si="125"/>
        <v>5.3413671395006288</v>
      </c>
      <c r="AX57" s="159">
        <f t="shared" si="126"/>
        <v>10</v>
      </c>
    </row>
    <row r="58" spans="1:50" ht="12" customHeight="1" x14ac:dyDescent="0.25">
      <c r="A58" s="72" t="s">
        <v>124</v>
      </c>
      <c r="B58" s="73" t="s">
        <v>106</v>
      </c>
      <c r="C58" s="74">
        <f t="shared" ca="1" si="93"/>
        <v>1.0349227097585631E-2</v>
      </c>
      <c r="D58" s="74">
        <f t="shared" ca="1" si="94"/>
        <v>1.2665522936074E-2</v>
      </c>
      <c r="E58" s="74">
        <f t="shared" ca="1" si="95"/>
        <v>8.3744897705416311E-3</v>
      </c>
      <c r="F58" s="74">
        <f t="shared" ca="1" si="96"/>
        <v>1.3753410334437166E-2</v>
      </c>
      <c r="G58" s="74">
        <f t="shared" ca="1" si="97"/>
        <v>2.164929800847764E-2</v>
      </c>
      <c r="H58" s="74">
        <f t="shared" ca="1" si="98"/>
        <v>3.710220736693283E-2</v>
      </c>
      <c r="I58" s="74">
        <f t="shared" ca="1" si="99"/>
        <v>5.0176328286147286E-2</v>
      </c>
      <c r="J58" s="74">
        <f t="shared" ca="1" si="100"/>
        <v>7.6661654098684343E-3</v>
      </c>
      <c r="K58" s="74">
        <f t="shared" ca="1" si="101"/>
        <v>8.6852406726586305E-3</v>
      </c>
      <c r="L58" s="74">
        <f t="shared" ca="1" si="102"/>
        <v>9.4989985741955555E-3</v>
      </c>
      <c r="M58" s="74">
        <f t="shared" ca="1" si="103"/>
        <v>1.0238552960246649E-2</v>
      </c>
      <c r="N58" s="74">
        <f t="shared" ca="1" si="104"/>
        <v>1.0878383097341151E-2</v>
      </c>
      <c r="O58" s="74">
        <f t="shared" ca="1" si="105"/>
        <v>5.1667786006678353E-2</v>
      </c>
      <c r="P58" s="74">
        <f t="shared" ca="1" si="106"/>
        <v>5.7979367026111353E-2</v>
      </c>
      <c r="Q58" s="74">
        <f t="shared" ca="1" si="107"/>
        <v>6.9384540135008901E-2</v>
      </c>
      <c r="R58" s="74">
        <f t="shared" ca="1" si="108"/>
        <v>7.6103723705223572E-2</v>
      </c>
      <c r="S58" s="74">
        <f t="shared" ca="1" si="109"/>
        <v>9.5282426827056566E-2</v>
      </c>
      <c r="T58" s="74">
        <v>0.1</v>
      </c>
      <c r="AF58" s="70" t="str">
        <f t="shared" si="127"/>
        <v>Spain</v>
      </c>
      <c r="AG58" s="102">
        <f t="shared" ca="1" si="110"/>
        <v>1.0349227097585632</v>
      </c>
      <c r="AH58" s="102">
        <f t="shared" ca="1" si="111"/>
        <v>1.2665522936074001</v>
      </c>
      <c r="AI58" s="102">
        <f t="shared" ca="1" si="112"/>
        <v>0.8374489770541631</v>
      </c>
      <c r="AJ58" s="102">
        <f t="shared" ca="1" si="113"/>
        <v>1.3753410334437166</v>
      </c>
      <c r="AK58" s="102">
        <f t="shared" ca="1" si="114"/>
        <v>2.164929800847764</v>
      </c>
      <c r="AL58" s="102">
        <f t="shared" ca="1" si="115"/>
        <v>3.7102207366932829</v>
      </c>
      <c r="AM58" s="102">
        <f t="shared" ca="1" si="116"/>
        <v>5.0176328286147287</v>
      </c>
      <c r="AN58" s="102">
        <f t="shared" ca="1" si="117"/>
        <v>0.7666165409868434</v>
      </c>
      <c r="AO58" s="102">
        <f t="shared" ca="1" si="118"/>
        <v>0.86852406726586306</v>
      </c>
      <c r="AP58" s="102">
        <f t="shared" ca="1" si="119"/>
        <v>0.94989985741955552</v>
      </c>
      <c r="AQ58" s="102">
        <f t="shared" ca="1" si="120"/>
        <v>1.023855296024665</v>
      </c>
      <c r="AR58" s="102">
        <f t="shared" ca="1" si="121"/>
        <v>1.0878383097341151</v>
      </c>
      <c r="AS58" s="102">
        <f t="shared" ca="1" si="122"/>
        <v>5.1667786006678353</v>
      </c>
      <c r="AT58" s="102">
        <f t="shared" ca="1" si="123"/>
        <v>5.7979367026111355</v>
      </c>
      <c r="AU58" s="102">
        <f t="shared" ca="1" si="124"/>
        <v>6.9384540135008903</v>
      </c>
      <c r="AV58" s="102">
        <f t="shared" ca="1" si="125"/>
        <v>7.6103723705223576</v>
      </c>
      <c r="AW58" s="102">
        <f t="shared" ca="1" si="125"/>
        <v>9.5282426827056561</v>
      </c>
      <c r="AX58" s="159">
        <f t="shared" si="126"/>
        <v>10</v>
      </c>
    </row>
    <row r="59" spans="1:50" ht="12" customHeight="1" x14ac:dyDescent="0.25">
      <c r="A59" s="72" t="s">
        <v>125</v>
      </c>
      <c r="B59" s="73" t="s">
        <v>79</v>
      </c>
      <c r="C59" s="74">
        <f t="shared" ca="1" si="93"/>
        <v>7.8309469669765736E-3</v>
      </c>
      <c r="D59" s="74">
        <f t="shared" ca="1" si="94"/>
        <v>7.8409723948048484E-3</v>
      </c>
      <c r="E59" s="74">
        <f t="shared" ca="1" si="95"/>
        <v>7.9171826273418018E-3</v>
      </c>
      <c r="F59" s="74">
        <f t="shared" ca="1" si="96"/>
        <v>8.2755207063703474E-3</v>
      </c>
      <c r="G59" s="74">
        <f t="shared" ca="1" si="97"/>
        <v>6.2454632399265055E-2</v>
      </c>
      <c r="H59" s="74">
        <f t="shared" ca="1" si="98"/>
        <v>6.6489677249292847E-2</v>
      </c>
      <c r="I59" s="74">
        <f t="shared" ca="1" si="99"/>
        <v>6.577309599535093E-2</v>
      </c>
      <c r="J59" s="74">
        <f t="shared" ca="1" si="100"/>
        <v>9.8699508781590079E-3</v>
      </c>
      <c r="K59" s="74">
        <f t="shared" ca="1" si="101"/>
        <v>7.4144539429122622E-2</v>
      </c>
      <c r="L59" s="74">
        <f t="shared" ca="1" si="102"/>
        <v>7.5997618556082031E-2</v>
      </c>
      <c r="M59" s="74">
        <f t="shared" ca="1" si="103"/>
        <v>8.2487056899540293E-2</v>
      </c>
      <c r="N59" s="74">
        <f t="shared" ca="1" si="104"/>
        <v>8.3658052037828209E-2</v>
      </c>
      <c r="O59" s="74">
        <f t="shared" ca="1" si="105"/>
        <v>8.4054482206803491E-2</v>
      </c>
      <c r="P59" s="74">
        <f t="shared" ca="1" si="106"/>
        <v>8.7646795048089796E-2</v>
      </c>
      <c r="Q59" s="74">
        <f t="shared" ca="1" si="107"/>
        <v>8.9630530088252836E-2</v>
      </c>
      <c r="R59" s="74">
        <f t="shared" ca="1" si="108"/>
        <v>9.2483940535166037E-2</v>
      </c>
      <c r="S59" s="74">
        <f t="shared" ca="1" si="109"/>
        <v>9.2068473474761936E-2</v>
      </c>
      <c r="T59" s="74">
        <v>0.1</v>
      </c>
      <c r="AF59" s="70" t="str">
        <f t="shared" si="127"/>
        <v>France</v>
      </c>
      <c r="AG59" s="102">
        <f t="shared" ca="1" si="110"/>
        <v>0.7830946966976573</v>
      </c>
      <c r="AH59" s="102">
        <f t="shared" ca="1" si="111"/>
        <v>0.78409723948048482</v>
      </c>
      <c r="AI59" s="102">
        <f t="shared" ca="1" si="112"/>
        <v>0.79171826273418022</v>
      </c>
      <c r="AJ59" s="102">
        <f t="shared" ca="1" si="113"/>
        <v>0.82755207063703473</v>
      </c>
      <c r="AK59" s="102">
        <f t="shared" ca="1" si="114"/>
        <v>6.2454632399265053</v>
      </c>
      <c r="AL59" s="102">
        <f t="shared" ca="1" si="115"/>
        <v>6.6489677249292845</v>
      </c>
      <c r="AM59" s="102">
        <f t="shared" ca="1" si="116"/>
        <v>6.5773095995350932</v>
      </c>
      <c r="AN59" s="102">
        <f t="shared" ca="1" si="117"/>
        <v>0.98699508781590084</v>
      </c>
      <c r="AO59" s="102">
        <f t="shared" ca="1" si="118"/>
        <v>7.414453942912262</v>
      </c>
      <c r="AP59" s="102">
        <f t="shared" ca="1" si="119"/>
        <v>7.5997618556082029</v>
      </c>
      <c r="AQ59" s="102">
        <f t="shared" ca="1" si="120"/>
        <v>8.2487056899540292</v>
      </c>
      <c r="AR59" s="102">
        <f t="shared" ca="1" si="121"/>
        <v>8.3658052037828217</v>
      </c>
      <c r="AS59" s="102">
        <f t="shared" ca="1" si="122"/>
        <v>8.4054482206803485</v>
      </c>
      <c r="AT59" s="102">
        <f t="shared" ca="1" si="123"/>
        <v>8.7646795048089796</v>
      </c>
      <c r="AU59" s="102">
        <f t="shared" ca="1" si="124"/>
        <v>8.963053008825284</v>
      </c>
      <c r="AV59" s="102">
        <f t="shared" ca="1" si="125"/>
        <v>9.2483940535166038</v>
      </c>
      <c r="AW59" s="102">
        <f t="shared" ca="1" si="125"/>
        <v>9.2068473474761934</v>
      </c>
      <c r="AX59" s="159">
        <f t="shared" si="126"/>
        <v>10</v>
      </c>
    </row>
    <row r="60" spans="1:50" ht="12" customHeight="1" x14ac:dyDescent="0.25">
      <c r="A60" s="72" t="s">
        <v>126</v>
      </c>
      <c r="B60" s="73" t="s">
        <v>90</v>
      </c>
      <c r="C60" s="74">
        <f t="shared" ca="1" si="93"/>
        <v>9.9545023687565761E-3</v>
      </c>
      <c r="D60" s="74">
        <f t="shared" ca="1" si="94"/>
        <v>1.0254402879566648E-2</v>
      </c>
      <c r="E60" s="74">
        <f t="shared" ca="1" si="95"/>
        <v>1.0052971490909897E-2</v>
      </c>
      <c r="F60" s="74">
        <f t="shared" ca="1" si="96"/>
        <v>1.1209643174879156E-2</v>
      </c>
      <c r="G60" s="74">
        <f t="shared" ca="1" si="97"/>
        <v>1.0715365590002877E-2</v>
      </c>
      <c r="H60" s="74">
        <f t="shared" ca="1" si="98"/>
        <v>1.2911838322121718E-2</v>
      </c>
      <c r="I60" s="74">
        <f t="shared" ca="1" si="99"/>
        <v>1.1232949076296499E-2</v>
      </c>
      <c r="J60" s="74">
        <f t="shared" ca="1" si="100"/>
        <v>1.0287551341848021E-2</v>
      </c>
      <c r="K60" s="74">
        <f t="shared" ca="1" si="101"/>
        <v>1.048604408313438E-2</v>
      </c>
      <c r="L60" s="74">
        <f t="shared" ca="1" si="102"/>
        <v>2.7147340065234251E-2</v>
      </c>
      <c r="M60" s="74">
        <f t="shared" ca="1" si="103"/>
        <v>2.6521765246281304E-2</v>
      </c>
      <c r="N60" s="74">
        <f t="shared" ca="1" si="104"/>
        <v>2.3610537667200622E-2</v>
      </c>
      <c r="O60" s="74">
        <f t="shared" ca="1" si="105"/>
        <v>1.2178206486071619E-2</v>
      </c>
      <c r="P60" s="74">
        <f t="shared" ca="1" si="106"/>
        <v>1.1741393010821954E-2</v>
      </c>
      <c r="Q60" s="74">
        <f t="shared" ca="1" si="107"/>
        <v>2.5821087524588879E-2</v>
      </c>
      <c r="R60" s="74">
        <f t="shared" ca="1" si="108"/>
        <v>5.854721901759543E-2</v>
      </c>
      <c r="S60" s="74">
        <f t="shared" ca="1" si="109"/>
        <v>6.593413639285961E-2</v>
      </c>
      <c r="T60" s="74">
        <v>0.1</v>
      </c>
      <c r="AF60" s="70" t="str">
        <f t="shared" si="127"/>
        <v>Croatia</v>
      </c>
      <c r="AG60" s="102">
        <f t="shared" ca="1" si="110"/>
        <v>0.99545023687565759</v>
      </c>
      <c r="AH60" s="102">
        <f t="shared" ca="1" si="111"/>
        <v>1.0254402879566649</v>
      </c>
      <c r="AI60" s="102">
        <f t="shared" ca="1" si="112"/>
        <v>1.0052971490909897</v>
      </c>
      <c r="AJ60" s="102">
        <f t="shared" ca="1" si="113"/>
        <v>1.1209643174879156</v>
      </c>
      <c r="AK60" s="102">
        <f t="shared" ca="1" si="114"/>
        <v>1.0715365590002877</v>
      </c>
      <c r="AL60" s="102">
        <f t="shared" ca="1" si="115"/>
        <v>1.2911838322121718</v>
      </c>
      <c r="AM60" s="102">
        <f t="shared" ca="1" si="116"/>
        <v>1.1232949076296499</v>
      </c>
      <c r="AN60" s="102">
        <f t="shared" ca="1" si="117"/>
        <v>1.028755134184802</v>
      </c>
      <c r="AO60" s="102">
        <f t="shared" ca="1" si="118"/>
        <v>1.048604408313438</v>
      </c>
      <c r="AP60" s="102">
        <f t="shared" ca="1" si="119"/>
        <v>2.7147340065234249</v>
      </c>
      <c r="AQ60" s="102">
        <f t="shared" ca="1" si="120"/>
        <v>2.6521765246281301</v>
      </c>
      <c r="AR60" s="102">
        <f t="shared" ca="1" si="121"/>
        <v>2.3610537667200622</v>
      </c>
      <c r="AS60" s="102">
        <f t="shared" ca="1" si="122"/>
        <v>1.2178206486071619</v>
      </c>
      <c r="AT60" s="102">
        <f t="shared" ca="1" si="123"/>
        <v>1.1741393010821954</v>
      </c>
      <c r="AU60" s="102">
        <f t="shared" ca="1" si="124"/>
        <v>2.5821087524588879</v>
      </c>
      <c r="AV60" s="102">
        <f t="shared" ca="1" si="125"/>
        <v>5.8547219017595431</v>
      </c>
      <c r="AW60" s="102">
        <f t="shared" ca="1" si="125"/>
        <v>6.593413639285961</v>
      </c>
      <c r="AX60" s="159">
        <f t="shared" si="126"/>
        <v>10</v>
      </c>
    </row>
    <row r="61" spans="1:50" ht="12" customHeight="1" x14ac:dyDescent="0.25">
      <c r="A61" s="72" t="s">
        <v>127</v>
      </c>
      <c r="B61" s="73" t="s">
        <v>100</v>
      </c>
      <c r="C61" s="74">
        <f t="shared" ca="1" si="93"/>
        <v>1.2131602109412668E-2</v>
      </c>
      <c r="D61" s="74">
        <f t="shared" ca="1" si="94"/>
        <v>1.0482241477516011E-2</v>
      </c>
      <c r="E61" s="74">
        <f t="shared" ca="1" si="95"/>
        <v>9.9482966273985729E-3</v>
      </c>
      <c r="F61" s="74">
        <f t="shared" ca="1" si="96"/>
        <v>9.6391940109749885E-3</v>
      </c>
      <c r="G61" s="74">
        <f t="shared" ca="1" si="97"/>
        <v>2.6163440703115087E-2</v>
      </c>
      <c r="H61" s="74">
        <f t="shared" ca="1" si="98"/>
        <v>3.9989689989921091E-2</v>
      </c>
      <c r="I61" s="74">
        <f t="shared" ca="1" si="99"/>
        <v>4.9156292833494312E-2</v>
      </c>
      <c r="J61" s="74">
        <f t="shared" ca="1" si="100"/>
        <v>5.060101335292367E-2</v>
      </c>
      <c r="K61" s="74">
        <f t="shared" ca="1" si="101"/>
        <v>6.1553939125641763E-2</v>
      </c>
      <c r="L61" s="74">
        <f t="shared" ca="1" si="102"/>
        <v>5.4111385589112104E-2</v>
      </c>
      <c r="M61" s="74">
        <f t="shared" ca="1" si="103"/>
        <v>5.0196216680432823E-2</v>
      </c>
      <c r="N61" s="74">
        <f t="shared" ca="1" si="104"/>
        <v>6.5045486505237934E-2</v>
      </c>
      <c r="O61" s="74">
        <f t="shared" ca="1" si="105"/>
        <v>7.4135311638844167E-2</v>
      </c>
      <c r="P61" s="74">
        <f t="shared" ca="1" si="106"/>
        <v>6.4838272660102489E-2</v>
      </c>
      <c r="Q61" s="74">
        <f t="shared" ca="1" si="107"/>
        <v>7.6589018987065036E-2</v>
      </c>
      <c r="R61" s="74">
        <f t="shared" ca="1" si="108"/>
        <v>9.0465739483272564E-2</v>
      </c>
      <c r="S61" s="74">
        <f t="shared" ca="1" si="109"/>
        <v>0.10735875865855385</v>
      </c>
      <c r="T61" s="74">
        <v>0.1</v>
      </c>
      <c r="AF61" s="70" t="str">
        <f t="shared" si="127"/>
        <v>Italy</v>
      </c>
      <c r="AG61" s="102">
        <f t="shared" ca="1" si="110"/>
        <v>1.2131602109412669</v>
      </c>
      <c r="AH61" s="102">
        <f t="shared" ca="1" si="111"/>
        <v>1.048224147751601</v>
      </c>
      <c r="AI61" s="102">
        <f t="shared" ca="1" si="112"/>
        <v>0.99482966273985729</v>
      </c>
      <c r="AJ61" s="102">
        <f t="shared" ca="1" si="113"/>
        <v>0.96391940109749885</v>
      </c>
      <c r="AK61" s="102">
        <f t="shared" ca="1" si="114"/>
        <v>2.6163440703115088</v>
      </c>
      <c r="AL61" s="102">
        <f t="shared" ca="1" si="115"/>
        <v>3.9989689989921091</v>
      </c>
      <c r="AM61" s="102">
        <f t="shared" ca="1" si="116"/>
        <v>4.9156292833494311</v>
      </c>
      <c r="AN61" s="102">
        <f t="shared" ca="1" si="117"/>
        <v>5.0601013352923667</v>
      </c>
      <c r="AO61" s="102">
        <f t="shared" ca="1" si="118"/>
        <v>6.1553939125641763</v>
      </c>
      <c r="AP61" s="102">
        <f t="shared" ca="1" si="119"/>
        <v>5.41113855891121</v>
      </c>
      <c r="AQ61" s="102">
        <f t="shared" ca="1" si="120"/>
        <v>5.0196216680432819</v>
      </c>
      <c r="AR61" s="102">
        <f t="shared" ca="1" si="121"/>
        <v>6.5045486505237937</v>
      </c>
      <c r="AS61" s="102">
        <f t="shared" ca="1" si="122"/>
        <v>7.413531163884417</v>
      </c>
      <c r="AT61" s="102">
        <f t="shared" ca="1" si="123"/>
        <v>6.4838272660102492</v>
      </c>
      <c r="AU61" s="102">
        <f t="shared" ca="1" si="124"/>
        <v>7.6589018987065032</v>
      </c>
      <c r="AV61" s="102">
        <f t="shared" ca="1" si="125"/>
        <v>9.0465739483272571</v>
      </c>
      <c r="AW61" s="102">
        <f t="shared" ca="1" si="125"/>
        <v>10.735875865855386</v>
      </c>
      <c r="AX61" s="159">
        <f t="shared" si="126"/>
        <v>10</v>
      </c>
    </row>
    <row r="62" spans="1:50" ht="12" customHeight="1" x14ac:dyDescent="0.25">
      <c r="A62" s="72" t="s">
        <v>128</v>
      </c>
      <c r="B62" s="73" t="s">
        <v>98</v>
      </c>
      <c r="C62" s="74">
        <f t="shared" ca="1" si="93"/>
        <v>0</v>
      </c>
      <c r="D62" s="74">
        <f t="shared" ca="1" si="94"/>
        <v>0</v>
      </c>
      <c r="E62" s="74">
        <f t="shared" ca="1" si="95"/>
        <v>0</v>
      </c>
      <c r="F62" s="74">
        <f t="shared" ca="1" si="96"/>
        <v>0</v>
      </c>
      <c r="G62" s="74">
        <f t="shared" ca="1" si="97"/>
        <v>1.9207683073229294E-2</v>
      </c>
      <c r="H62" s="74">
        <f t="shared" ca="1" si="98"/>
        <v>2.0355328306527299E-2</v>
      </c>
      <c r="I62" s="74">
        <f t="shared" ca="1" si="99"/>
        <v>1.993913649908071E-2</v>
      </c>
      <c r="J62" s="74">
        <f t="shared" ca="1" si="100"/>
        <v>0</v>
      </c>
      <c r="K62" s="74">
        <f t="shared" ca="1" si="101"/>
        <v>0</v>
      </c>
      <c r="L62" s="74">
        <f t="shared" ca="1" si="102"/>
        <v>1.1265667018655404E-2</v>
      </c>
      <c r="M62" s="74">
        <f t="shared" ca="1" si="103"/>
        <v>2.6796740344911342E-2</v>
      </c>
      <c r="N62" s="74">
        <f t="shared" ca="1" si="104"/>
        <v>2.5214045897775254E-2</v>
      </c>
      <c r="O62" s="74">
        <f t="shared" ca="1" si="105"/>
        <v>2.6711660214522658E-2</v>
      </c>
      <c r="P62" s="74">
        <f t="shared" ca="1" si="106"/>
        <v>2.5612889269899627E-2</v>
      </c>
      <c r="Q62" s="74">
        <f t="shared" ca="1" si="107"/>
        <v>2.6607781109396093E-2</v>
      </c>
      <c r="R62" s="74">
        <f t="shared" ca="1" si="108"/>
        <v>3.3163933123389992E-2</v>
      </c>
      <c r="S62" s="74">
        <f t="shared" ca="1" si="109"/>
        <v>7.400582869093178E-2</v>
      </c>
      <c r="T62" s="74">
        <v>0.1</v>
      </c>
      <c r="AF62" s="70" t="str">
        <f t="shared" si="127"/>
        <v>Cyprus</v>
      </c>
      <c r="AG62" s="102">
        <f t="shared" ca="1" si="110"/>
        <v>0</v>
      </c>
      <c r="AH62" s="102">
        <f t="shared" ca="1" si="111"/>
        <v>0</v>
      </c>
      <c r="AI62" s="102">
        <f t="shared" ca="1" si="112"/>
        <v>0</v>
      </c>
      <c r="AJ62" s="102">
        <f t="shared" ca="1" si="113"/>
        <v>0</v>
      </c>
      <c r="AK62" s="102">
        <f t="shared" ca="1" si="114"/>
        <v>1.9207683073229294</v>
      </c>
      <c r="AL62" s="102">
        <f t="shared" ca="1" si="115"/>
        <v>2.0355328306527301</v>
      </c>
      <c r="AM62" s="102">
        <f t="shared" ca="1" si="116"/>
        <v>1.993913649908071</v>
      </c>
      <c r="AN62" s="102">
        <f t="shared" ca="1" si="117"/>
        <v>0</v>
      </c>
      <c r="AO62" s="102">
        <f t="shared" ca="1" si="118"/>
        <v>0</v>
      </c>
      <c r="AP62" s="102">
        <f t="shared" ca="1" si="119"/>
        <v>1.1265667018655403</v>
      </c>
      <c r="AQ62" s="102">
        <f t="shared" ca="1" si="120"/>
        <v>2.6796740344911343</v>
      </c>
      <c r="AR62" s="102">
        <f t="shared" ca="1" si="121"/>
        <v>2.5214045897775255</v>
      </c>
      <c r="AS62" s="102">
        <f t="shared" ca="1" si="122"/>
        <v>2.6711660214522657</v>
      </c>
      <c r="AT62" s="102">
        <f t="shared" ca="1" si="123"/>
        <v>2.5612889269899628</v>
      </c>
      <c r="AU62" s="102">
        <f t="shared" ca="1" si="124"/>
        <v>2.6607781109396091</v>
      </c>
      <c r="AV62" s="102">
        <f t="shared" ca="1" si="125"/>
        <v>3.3163933123389993</v>
      </c>
      <c r="AW62" s="102">
        <f t="shared" ca="1" si="125"/>
        <v>7.4005828690931779</v>
      </c>
      <c r="AX62" s="159">
        <f t="shared" si="126"/>
        <v>10</v>
      </c>
    </row>
    <row r="63" spans="1:50" ht="12" customHeight="1" x14ac:dyDescent="0.25">
      <c r="A63" s="72" t="s">
        <v>129</v>
      </c>
      <c r="B63" s="73" t="s">
        <v>82</v>
      </c>
      <c r="C63" s="74">
        <f t="shared" ca="1" si="93"/>
        <v>2.1389087846820521E-2</v>
      </c>
      <c r="D63" s="74">
        <f t="shared" ca="1" si="94"/>
        <v>2.3892848949454381E-2</v>
      </c>
      <c r="E63" s="74">
        <f t="shared" ca="1" si="95"/>
        <v>2.1653064598049367E-2</v>
      </c>
      <c r="F63" s="74">
        <f t="shared" ca="1" si="96"/>
        <v>1.6659242543946195E-2</v>
      </c>
      <c r="G63" s="74">
        <f t="shared" ca="1" si="97"/>
        <v>1.6878799437331945E-2</v>
      </c>
      <c r="H63" s="74">
        <f t="shared" ca="1" si="98"/>
        <v>1.888099175402581E-2</v>
      </c>
      <c r="I63" s="74">
        <f t="shared" ca="1" si="99"/>
        <v>3.977517341280852E-2</v>
      </c>
      <c r="J63" s="74">
        <f t="shared" ca="1" si="100"/>
        <v>4.0900528774458142E-2</v>
      </c>
      <c r="K63" s="74">
        <f t="shared" ca="1" si="101"/>
        <v>3.9947916388218437E-2</v>
      </c>
      <c r="L63" s="74">
        <f t="shared" ca="1" si="102"/>
        <v>4.0291110108763004E-2</v>
      </c>
      <c r="M63" s="74">
        <f t="shared" ca="1" si="103"/>
        <v>4.0752763236275892E-2</v>
      </c>
      <c r="N63" s="74">
        <f t="shared" ca="1" si="104"/>
        <v>3.6391676695679345E-2</v>
      </c>
      <c r="O63" s="74">
        <f t="shared" ca="1" si="105"/>
        <v>2.448517529306311E-2</v>
      </c>
      <c r="P63" s="74">
        <f t="shared" ca="1" si="106"/>
        <v>2.2696307567490599E-2</v>
      </c>
      <c r="Q63" s="74">
        <f t="shared" ca="1" si="107"/>
        <v>4.7287945284023275E-2</v>
      </c>
      <c r="R63" s="74">
        <f t="shared" ca="1" si="108"/>
        <v>4.5538027267785997E-2</v>
      </c>
      <c r="S63" s="74">
        <f t="shared" ca="1" si="109"/>
        <v>6.732954291500097E-2</v>
      </c>
      <c r="T63" s="74">
        <v>0.1</v>
      </c>
      <c r="AF63" s="70" t="str">
        <f t="shared" si="127"/>
        <v>Latvia</v>
      </c>
      <c r="AG63" s="102">
        <f t="shared" ca="1" si="110"/>
        <v>2.138908784682052</v>
      </c>
      <c r="AH63" s="102">
        <f t="shared" ca="1" si="111"/>
        <v>2.3892848949454382</v>
      </c>
      <c r="AI63" s="102">
        <f t="shared" ca="1" si="112"/>
        <v>2.1653064598049365</v>
      </c>
      <c r="AJ63" s="102">
        <f t="shared" ca="1" si="113"/>
        <v>1.6659242543946196</v>
      </c>
      <c r="AK63" s="102">
        <f t="shared" ca="1" si="114"/>
        <v>1.6878799437331944</v>
      </c>
      <c r="AL63" s="102">
        <f t="shared" ca="1" si="115"/>
        <v>1.8880991754025811</v>
      </c>
      <c r="AM63" s="102">
        <f t="shared" ca="1" si="116"/>
        <v>3.9775173412808522</v>
      </c>
      <c r="AN63" s="102">
        <f t="shared" ca="1" si="117"/>
        <v>4.0900528774458138</v>
      </c>
      <c r="AO63" s="102">
        <f t="shared" ca="1" si="118"/>
        <v>3.9947916388218436</v>
      </c>
      <c r="AP63" s="102">
        <f t="shared" ca="1" si="119"/>
        <v>4.0291110108763002</v>
      </c>
      <c r="AQ63" s="102">
        <f t="shared" ca="1" si="120"/>
        <v>4.0752763236275893</v>
      </c>
      <c r="AR63" s="102">
        <f t="shared" ca="1" si="121"/>
        <v>3.6391676695679345</v>
      </c>
      <c r="AS63" s="102">
        <f t="shared" ca="1" si="122"/>
        <v>2.4485175293063111</v>
      </c>
      <c r="AT63" s="102">
        <f t="shared" ca="1" si="123"/>
        <v>2.2696307567490597</v>
      </c>
      <c r="AU63" s="102">
        <f t="shared" ca="1" si="124"/>
        <v>4.7287945284023278</v>
      </c>
      <c r="AV63" s="102">
        <f t="shared" ca="1" si="125"/>
        <v>4.5538027267785992</v>
      </c>
      <c r="AW63" s="102">
        <f t="shared" ca="1" si="125"/>
        <v>6.7329542915000973</v>
      </c>
      <c r="AX63" s="159">
        <f t="shared" si="126"/>
        <v>10</v>
      </c>
    </row>
    <row r="64" spans="1:50" ht="12" customHeight="1" x14ac:dyDescent="0.25">
      <c r="A64" s="72" t="s">
        <v>130</v>
      </c>
      <c r="B64" s="73" t="s">
        <v>77</v>
      </c>
      <c r="C64" s="74">
        <f t="shared" ca="1" si="93"/>
        <v>4.4614340291712984E-3</v>
      </c>
      <c r="D64" s="74">
        <f t="shared" ca="1" si="94"/>
        <v>6.5665412264719206E-3</v>
      </c>
      <c r="E64" s="74">
        <f t="shared" ca="1" si="95"/>
        <v>1.9053006624791136E-2</v>
      </c>
      <c r="F64" s="74">
        <f t="shared" ca="1" si="96"/>
        <v>3.8211588146504244E-2</v>
      </c>
      <c r="G64" s="74">
        <f t="shared" ca="1" si="97"/>
        <v>4.3175340107755131E-2</v>
      </c>
      <c r="H64" s="74">
        <f t="shared" ca="1" si="98"/>
        <v>4.4808461637065124E-2</v>
      </c>
      <c r="I64" s="74">
        <f t="shared" ca="1" si="99"/>
        <v>3.7940441311991958E-2</v>
      </c>
      <c r="J64" s="74">
        <f t="shared" ca="1" si="100"/>
        <v>3.827614884379222E-2</v>
      </c>
      <c r="K64" s="74">
        <f t="shared" ca="1" si="101"/>
        <v>4.9728312886297261E-2</v>
      </c>
      <c r="L64" s="74">
        <f t="shared" ca="1" si="102"/>
        <v>4.8353483560233737E-2</v>
      </c>
      <c r="M64" s="74">
        <f t="shared" ca="1" si="103"/>
        <v>4.354947869816226E-2</v>
      </c>
      <c r="N64" s="74">
        <f t="shared" ca="1" si="104"/>
        <v>4.582385550801877E-2</v>
      </c>
      <c r="O64" s="74">
        <f t="shared" ca="1" si="105"/>
        <v>3.6487432673111615E-2</v>
      </c>
      <c r="P64" s="74">
        <f t="shared" ca="1" si="106"/>
        <v>4.3002526731809321E-2</v>
      </c>
      <c r="Q64" s="74">
        <f t="shared" ca="1" si="107"/>
        <v>4.3334124071674703E-2</v>
      </c>
      <c r="R64" s="74">
        <f t="shared" ca="1" si="108"/>
        <v>4.0486767611642244E-2</v>
      </c>
      <c r="S64" s="74">
        <f t="shared" ca="1" si="109"/>
        <v>5.510876029653311E-2</v>
      </c>
      <c r="T64" s="74">
        <v>0.1</v>
      </c>
      <c r="AF64" s="70" t="str">
        <f t="shared" si="127"/>
        <v>Lithuania</v>
      </c>
      <c r="AG64" s="102">
        <f t="shared" ca="1" si="110"/>
        <v>0.44614340291712984</v>
      </c>
      <c r="AH64" s="102">
        <f t="shared" ca="1" si="111"/>
        <v>0.65665412264719203</v>
      </c>
      <c r="AI64" s="102">
        <f t="shared" ca="1" si="112"/>
        <v>1.9053006624791136</v>
      </c>
      <c r="AJ64" s="102">
        <f t="shared" ca="1" si="113"/>
        <v>3.8211588146504245</v>
      </c>
      <c r="AK64" s="102">
        <f t="shared" ca="1" si="114"/>
        <v>4.3175340107755131</v>
      </c>
      <c r="AL64" s="102">
        <f t="shared" ca="1" si="115"/>
        <v>4.480846163706512</v>
      </c>
      <c r="AM64" s="102">
        <f t="shared" ca="1" si="116"/>
        <v>3.7940441311991959</v>
      </c>
      <c r="AN64" s="102">
        <f t="shared" ca="1" si="117"/>
        <v>3.8276148843792219</v>
      </c>
      <c r="AO64" s="102">
        <f t="shared" ca="1" si="118"/>
        <v>4.9728312886297266</v>
      </c>
      <c r="AP64" s="102">
        <f t="shared" ca="1" si="119"/>
        <v>4.8353483560233741</v>
      </c>
      <c r="AQ64" s="102">
        <f t="shared" ca="1" si="120"/>
        <v>4.3549478698162263</v>
      </c>
      <c r="AR64" s="102">
        <f t="shared" ca="1" si="121"/>
        <v>4.5823855508018774</v>
      </c>
      <c r="AS64" s="102">
        <f t="shared" ca="1" si="122"/>
        <v>3.6487432673111617</v>
      </c>
      <c r="AT64" s="102">
        <f t="shared" ca="1" si="123"/>
        <v>4.3002526731809319</v>
      </c>
      <c r="AU64" s="102">
        <f t="shared" ca="1" si="124"/>
        <v>4.3334124071674704</v>
      </c>
      <c r="AV64" s="102">
        <f t="shared" ca="1" si="125"/>
        <v>4.0486767611642245</v>
      </c>
      <c r="AW64" s="102">
        <f t="shared" ca="1" si="125"/>
        <v>5.5108760296533106</v>
      </c>
      <c r="AX64" s="159">
        <f t="shared" si="126"/>
        <v>10</v>
      </c>
    </row>
    <row r="65" spans="1:50" ht="12" customHeight="1" x14ac:dyDescent="0.25">
      <c r="A65" s="72" t="s">
        <v>131</v>
      </c>
      <c r="B65" s="73" t="s">
        <v>81</v>
      </c>
      <c r="C65" s="74">
        <f t="shared" ca="1" si="93"/>
        <v>1.3765558362630942E-3</v>
      </c>
      <c r="D65" s="74">
        <f t="shared" ca="1" si="94"/>
        <v>1.5875973803889118E-3</v>
      </c>
      <c r="E65" s="74">
        <f t="shared" ca="1" si="95"/>
        <v>1.8904790893858213E-3</v>
      </c>
      <c r="F65" s="74">
        <f t="shared" ca="1" si="96"/>
        <v>2.2029304702864884E-2</v>
      </c>
      <c r="G65" s="74">
        <f t="shared" ca="1" si="97"/>
        <v>2.1733585369956676E-2</v>
      </c>
      <c r="H65" s="74">
        <f t="shared" ca="1" si="98"/>
        <v>2.2325118502114914E-2</v>
      </c>
      <c r="I65" s="74">
        <f t="shared" ca="1" si="99"/>
        <v>2.09328813408899E-2</v>
      </c>
      <c r="J65" s="74">
        <f t="shared" ca="1" si="100"/>
        <v>2.3596623739422673E-2</v>
      </c>
      <c r="K65" s="74">
        <f t="shared" ca="1" si="101"/>
        <v>2.8265011502931137E-2</v>
      </c>
      <c r="L65" s="74">
        <f t="shared" ca="1" si="102"/>
        <v>4.073718112145791E-2</v>
      </c>
      <c r="M65" s="74">
        <f t="shared" ca="1" si="103"/>
        <v>5.5504748600187413E-2</v>
      </c>
      <c r="N65" s="74">
        <f t="shared" ca="1" si="104"/>
        <v>6.6997483638352423E-2</v>
      </c>
      <c r="O65" s="74">
        <f t="shared" ca="1" si="105"/>
        <v>5.9649902155334056E-2</v>
      </c>
      <c r="P65" s="74">
        <f t="shared" ca="1" si="106"/>
        <v>6.4781462915726298E-2</v>
      </c>
      <c r="Q65" s="74">
        <f t="shared" ca="1" si="107"/>
        <v>6.5964866265522504E-2</v>
      </c>
      <c r="R65" s="74">
        <f t="shared" ca="1" si="108"/>
        <v>7.7067862041248575E-2</v>
      </c>
      <c r="S65" s="74">
        <f t="shared" ca="1" si="109"/>
        <v>0.12580656489765707</v>
      </c>
      <c r="T65" s="74">
        <v>0.1</v>
      </c>
      <c r="AF65" s="70" t="str">
        <f t="shared" si="127"/>
        <v>Luxembourg</v>
      </c>
      <c r="AG65" s="102">
        <f t="shared" ca="1" si="110"/>
        <v>0.13765558362630942</v>
      </c>
      <c r="AH65" s="102">
        <f t="shared" ca="1" si="111"/>
        <v>0.15875973803889118</v>
      </c>
      <c r="AI65" s="102">
        <f t="shared" ca="1" si="112"/>
        <v>0.18904790893858212</v>
      </c>
      <c r="AJ65" s="102">
        <f t="shared" ca="1" si="113"/>
        <v>2.2029304702864883</v>
      </c>
      <c r="AK65" s="102">
        <f t="shared" ca="1" si="114"/>
        <v>2.1733585369956678</v>
      </c>
      <c r="AL65" s="102">
        <f t="shared" ca="1" si="115"/>
        <v>2.2325118502114916</v>
      </c>
      <c r="AM65" s="102">
        <f t="shared" ca="1" si="116"/>
        <v>2.0932881340889899</v>
      </c>
      <c r="AN65" s="102">
        <f t="shared" ca="1" si="117"/>
        <v>2.3596623739422675</v>
      </c>
      <c r="AO65" s="102">
        <f t="shared" ca="1" si="118"/>
        <v>2.8265011502931139</v>
      </c>
      <c r="AP65" s="102">
        <f t="shared" ca="1" si="119"/>
        <v>4.0737181121457908</v>
      </c>
      <c r="AQ65" s="102">
        <f t="shared" ca="1" si="120"/>
        <v>5.550474860018741</v>
      </c>
      <c r="AR65" s="102">
        <f t="shared" ca="1" si="121"/>
        <v>6.6997483638352424</v>
      </c>
      <c r="AS65" s="102">
        <f t="shared" ca="1" si="122"/>
        <v>5.9649902155334056</v>
      </c>
      <c r="AT65" s="102">
        <f t="shared" ca="1" si="123"/>
        <v>6.4781462915726298</v>
      </c>
      <c r="AU65" s="102">
        <f t="shared" ca="1" si="124"/>
        <v>6.5964866265522506</v>
      </c>
      <c r="AV65" s="102">
        <f t="shared" ca="1" si="125"/>
        <v>7.7067862041248576</v>
      </c>
      <c r="AW65" s="102">
        <f t="shared" ca="1" si="125"/>
        <v>12.580656489765706</v>
      </c>
      <c r="AX65" s="159">
        <f t="shared" si="126"/>
        <v>10</v>
      </c>
    </row>
    <row r="66" spans="1:50" ht="12" customHeight="1" x14ac:dyDescent="0.25">
      <c r="A66" s="72" t="s">
        <v>132</v>
      </c>
      <c r="B66" s="73" t="s">
        <v>103</v>
      </c>
      <c r="C66" s="74">
        <f t="shared" ca="1" si="93"/>
        <v>1.0163256602175914E-2</v>
      </c>
      <c r="D66" s="74">
        <f t="shared" ca="1" si="94"/>
        <v>1.0061074686797716E-2</v>
      </c>
      <c r="E66" s="74">
        <f t="shared" ca="1" si="95"/>
        <v>1.2174998239130734E-2</v>
      </c>
      <c r="F66" s="74">
        <f t="shared" ca="1" si="96"/>
        <v>1.6331533421140753E-2</v>
      </c>
      <c r="G66" s="74">
        <f t="shared" ca="1" si="97"/>
        <v>5.1826048093981628E-2</v>
      </c>
      <c r="H66" s="74">
        <f t="shared" ca="1" si="98"/>
        <v>5.8869007249254424E-2</v>
      </c>
      <c r="I66" s="74">
        <f t="shared" ca="1" si="99"/>
        <v>6.162510178026874E-2</v>
      </c>
      <c r="J66" s="74">
        <f t="shared" ca="1" si="100"/>
        <v>6.174031384410663E-2</v>
      </c>
      <c r="K66" s="74">
        <f t="shared" ca="1" si="101"/>
        <v>5.9983060531384025E-2</v>
      </c>
      <c r="L66" s="74">
        <f t="shared" ca="1" si="102"/>
        <v>6.3411287086302018E-2</v>
      </c>
      <c r="M66" s="74">
        <f t="shared" ca="1" si="103"/>
        <v>7.0013647447675992E-2</v>
      </c>
      <c r="N66" s="74">
        <f t="shared" ca="1" si="104"/>
        <v>7.1686746995166389E-2</v>
      </c>
      <c r="O66" s="74">
        <f t="shared" ca="1" si="105"/>
        <v>7.7682735176332285E-2</v>
      </c>
      <c r="P66" s="74">
        <f t="shared" ca="1" si="106"/>
        <v>7.7310642738922644E-2</v>
      </c>
      <c r="Q66" s="74">
        <f t="shared" ca="1" si="107"/>
        <v>7.7459535741660784E-2</v>
      </c>
      <c r="R66" s="74">
        <f t="shared" ca="1" si="108"/>
        <v>8.0568820395998636E-2</v>
      </c>
      <c r="S66" s="74">
        <f t="shared" ca="1" si="109"/>
        <v>0.11571308759505426</v>
      </c>
      <c r="T66" s="74">
        <v>0.1</v>
      </c>
      <c r="AF66" s="70" t="str">
        <f t="shared" si="127"/>
        <v>Hungary</v>
      </c>
      <c r="AG66" s="102">
        <f t="shared" ca="1" si="110"/>
        <v>1.0163256602175914</v>
      </c>
      <c r="AH66" s="102">
        <f t="shared" ca="1" si="111"/>
        <v>1.0061074686797715</v>
      </c>
      <c r="AI66" s="102">
        <f t="shared" ca="1" si="112"/>
        <v>1.2174998239130734</v>
      </c>
      <c r="AJ66" s="102">
        <f t="shared" ca="1" si="113"/>
        <v>1.6331533421140754</v>
      </c>
      <c r="AK66" s="102">
        <f t="shared" ca="1" si="114"/>
        <v>5.1826048093981631</v>
      </c>
      <c r="AL66" s="102">
        <f t="shared" ca="1" si="115"/>
        <v>5.8869007249254421</v>
      </c>
      <c r="AM66" s="102">
        <f t="shared" ca="1" si="116"/>
        <v>6.1625101780268743</v>
      </c>
      <c r="AN66" s="102">
        <f t="shared" ca="1" si="117"/>
        <v>6.1740313844106627</v>
      </c>
      <c r="AO66" s="102">
        <f t="shared" ca="1" si="118"/>
        <v>5.9983060531384025</v>
      </c>
      <c r="AP66" s="102">
        <f t="shared" ca="1" si="119"/>
        <v>6.3411287086302019</v>
      </c>
      <c r="AQ66" s="102">
        <f t="shared" ca="1" si="120"/>
        <v>7.0013647447675993</v>
      </c>
      <c r="AR66" s="102">
        <f t="shared" ca="1" si="121"/>
        <v>7.1686746995166386</v>
      </c>
      <c r="AS66" s="102">
        <f t="shared" ca="1" si="122"/>
        <v>7.7682735176332285</v>
      </c>
      <c r="AT66" s="102">
        <f t="shared" ca="1" si="123"/>
        <v>7.7310642738922644</v>
      </c>
      <c r="AU66" s="102">
        <f t="shared" ca="1" si="124"/>
        <v>7.7459535741660783</v>
      </c>
      <c r="AV66" s="102">
        <f t="shared" ca="1" si="125"/>
        <v>8.0568820395998628</v>
      </c>
      <c r="AW66" s="102">
        <f t="shared" ca="1" si="125"/>
        <v>11.571308759505426</v>
      </c>
      <c r="AX66" s="159">
        <f t="shared" si="126"/>
        <v>10</v>
      </c>
    </row>
    <row r="67" spans="1:50" ht="12" customHeight="1" x14ac:dyDescent="0.25">
      <c r="A67" s="72" t="s">
        <v>133</v>
      </c>
      <c r="B67" s="73" t="s">
        <v>105</v>
      </c>
      <c r="C67" s="74">
        <f t="shared" ca="1" si="93"/>
        <v>0</v>
      </c>
      <c r="D67" s="74">
        <f t="shared" ca="1" si="94"/>
        <v>0</v>
      </c>
      <c r="E67" s="74">
        <f t="shared" ca="1" si="95"/>
        <v>0</v>
      </c>
      <c r="F67" s="74">
        <f t="shared" ca="1" si="96"/>
        <v>0</v>
      </c>
      <c r="G67" s="74">
        <f t="shared" ca="1" si="97"/>
        <v>0</v>
      </c>
      <c r="H67" s="74">
        <f t="shared" ca="1" si="98"/>
        <v>0</v>
      </c>
      <c r="I67" s="74">
        <f t="shared" ca="1" si="99"/>
        <v>0</v>
      </c>
      <c r="J67" s="74">
        <f t="shared" ca="1" si="100"/>
        <v>2.0158454572471281E-2</v>
      </c>
      <c r="K67" s="74">
        <f t="shared" ca="1" si="101"/>
        <v>3.2158053982071493E-2</v>
      </c>
      <c r="L67" s="74">
        <f t="shared" ca="1" si="102"/>
        <v>3.483984076787227E-2</v>
      </c>
      <c r="M67" s="74">
        <f t="shared" ca="1" si="103"/>
        <v>4.6670266976214091E-2</v>
      </c>
      <c r="N67" s="74">
        <f t="shared" ca="1" si="104"/>
        <v>4.6787847756343516E-2</v>
      </c>
      <c r="O67" s="74">
        <f t="shared" ca="1" si="105"/>
        <v>5.2690693685006479E-2</v>
      </c>
      <c r="P67" s="74">
        <f t="shared" ca="1" si="106"/>
        <v>6.8257588959105775E-2</v>
      </c>
      <c r="Q67" s="74">
        <f t="shared" ca="1" si="107"/>
        <v>8.0190809158401738E-2</v>
      </c>
      <c r="R67" s="74">
        <f t="shared" ca="1" si="108"/>
        <v>8.9022831740125902E-2</v>
      </c>
      <c r="S67" s="74">
        <f t="shared" ca="1" si="109"/>
        <v>0.10586393943515206</v>
      </c>
      <c r="T67" s="74">
        <v>0.1</v>
      </c>
      <c r="AF67" s="70" t="str">
        <f t="shared" si="127"/>
        <v>Malta</v>
      </c>
      <c r="AG67" s="102">
        <f t="shared" ca="1" si="110"/>
        <v>0</v>
      </c>
      <c r="AH67" s="102">
        <f t="shared" ca="1" si="111"/>
        <v>0</v>
      </c>
      <c r="AI67" s="102">
        <f t="shared" ca="1" si="112"/>
        <v>0</v>
      </c>
      <c r="AJ67" s="102">
        <f t="shared" ca="1" si="113"/>
        <v>0</v>
      </c>
      <c r="AK67" s="102">
        <f t="shared" ca="1" si="114"/>
        <v>0</v>
      </c>
      <c r="AL67" s="102">
        <f t="shared" ca="1" si="115"/>
        <v>0</v>
      </c>
      <c r="AM67" s="102">
        <f t="shared" ca="1" si="116"/>
        <v>0</v>
      </c>
      <c r="AN67" s="102">
        <f t="shared" ca="1" si="117"/>
        <v>2.0158454572471283</v>
      </c>
      <c r="AO67" s="102">
        <f t="shared" ca="1" si="118"/>
        <v>3.2158053982071491</v>
      </c>
      <c r="AP67" s="102">
        <f t="shared" ca="1" si="119"/>
        <v>3.4839840767872268</v>
      </c>
      <c r="AQ67" s="102">
        <f t="shared" ca="1" si="120"/>
        <v>4.6670266976214094</v>
      </c>
      <c r="AR67" s="102">
        <f t="shared" ca="1" si="121"/>
        <v>4.6787847756343517</v>
      </c>
      <c r="AS67" s="102">
        <f t="shared" ca="1" si="122"/>
        <v>5.2690693685006478</v>
      </c>
      <c r="AT67" s="102">
        <f t="shared" ca="1" si="123"/>
        <v>6.8257588959105773</v>
      </c>
      <c r="AU67" s="102">
        <f t="shared" ca="1" si="124"/>
        <v>8.0190809158401741</v>
      </c>
      <c r="AV67" s="102">
        <f t="shared" ca="1" si="125"/>
        <v>8.9022831740125898</v>
      </c>
      <c r="AW67" s="102">
        <f t="shared" ca="1" si="125"/>
        <v>10.586393943515207</v>
      </c>
      <c r="AX67" s="159">
        <f t="shared" si="126"/>
        <v>10</v>
      </c>
    </row>
    <row r="68" spans="1:50" ht="12" customHeight="1" x14ac:dyDescent="0.25">
      <c r="A68" s="72" t="s">
        <v>134</v>
      </c>
      <c r="B68" s="73" t="s">
        <v>97</v>
      </c>
      <c r="C68" s="74">
        <f t="shared" ca="1" si="93"/>
        <v>5.1467641141012032E-3</v>
      </c>
      <c r="D68" s="74">
        <f t="shared" ca="1" si="94"/>
        <v>4.9861413554335701E-3</v>
      </c>
      <c r="E68" s="74">
        <f t="shared" ca="1" si="95"/>
        <v>8.5037877783532678E-3</v>
      </c>
      <c r="F68" s="74">
        <f t="shared" ca="1" si="96"/>
        <v>3.1823923645307124E-2</v>
      </c>
      <c r="G68" s="74">
        <f t="shared" ca="1" si="97"/>
        <v>2.9812392397460453E-2</v>
      </c>
      <c r="H68" s="74">
        <f t="shared" ca="1" si="98"/>
        <v>4.5695901457802938E-2</v>
      </c>
      <c r="I68" s="74">
        <f t="shared" ca="1" si="99"/>
        <v>3.396792888856677E-2</v>
      </c>
      <c r="J68" s="74">
        <f t="shared" ca="1" si="100"/>
        <v>5.0681040455581708E-2</v>
      </c>
      <c r="K68" s="74">
        <f t="shared" ca="1" si="101"/>
        <v>5.2165367180342349E-2</v>
      </c>
      <c r="L68" s="74">
        <f t="shared" ca="1" si="102"/>
        <v>5.3426111844902702E-2</v>
      </c>
      <c r="M68" s="74">
        <f t="shared" ca="1" si="103"/>
        <v>6.5624748507866149E-2</v>
      </c>
      <c r="N68" s="74">
        <f t="shared" ca="1" si="104"/>
        <v>5.5973224072014847E-2</v>
      </c>
      <c r="O68" s="74">
        <f t="shared" ca="1" si="105"/>
        <v>4.7610315840254838E-2</v>
      </c>
      <c r="P68" s="74">
        <f t="shared" ca="1" si="106"/>
        <v>5.8423599815947816E-2</v>
      </c>
      <c r="Q68" s="74">
        <f t="shared" ca="1" si="107"/>
        <v>9.4832177502399709E-2</v>
      </c>
      <c r="R68" s="74">
        <f t="shared" ca="1" si="108"/>
        <v>0.1232563254908678</v>
      </c>
      <c r="S68" s="74">
        <f t="shared" ca="1" si="109"/>
        <v>0.1263122385370154</v>
      </c>
      <c r="T68" s="74">
        <v>0.1</v>
      </c>
      <c r="AF68" s="70" t="str">
        <f t="shared" si="127"/>
        <v>Netherlands</v>
      </c>
      <c r="AG68" s="102">
        <f t="shared" ca="1" si="110"/>
        <v>0.51467641141012033</v>
      </c>
      <c r="AH68" s="102">
        <f t="shared" ca="1" si="111"/>
        <v>0.49861413554335698</v>
      </c>
      <c r="AI68" s="102">
        <f t="shared" ca="1" si="112"/>
        <v>0.85037877783532678</v>
      </c>
      <c r="AJ68" s="102">
        <f t="shared" ca="1" si="113"/>
        <v>3.1823923645307124</v>
      </c>
      <c r="AK68" s="102">
        <f t="shared" ca="1" si="114"/>
        <v>2.9812392397460452</v>
      </c>
      <c r="AL68" s="102">
        <f t="shared" ca="1" si="115"/>
        <v>4.5695901457802934</v>
      </c>
      <c r="AM68" s="102">
        <f t="shared" ca="1" si="116"/>
        <v>3.3967928888566772</v>
      </c>
      <c r="AN68" s="102">
        <f t="shared" ca="1" si="117"/>
        <v>5.0681040455581705</v>
      </c>
      <c r="AO68" s="102">
        <f t="shared" ca="1" si="118"/>
        <v>5.2165367180342352</v>
      </c>
      <c r="AP68" s="102">
        <f t="shared" ca="1" si="119"/>
        <v>5.3426111844902699</v>
      </c>
      <c r="AQ68" s="102">
        <f t="shared" ca="1" si="120"/>
        <v>6.5624748507866144</v>
      </c>
      <c r="AR68" s="102">
        <f t="shared" ca="1" si="121"/>
        <v>5.5973224072014851</v>
      </c>
      <c r="AS68" s="102">
        <f t="shared" ca="1" si="122"/>
        <v>4.761031584025484</v>
      </c>
      <c r="AT68" s="102">
        <f t="shared" ca="1" si="123"/>
        <v>5.8423599815947815</v>
      </c>
      <c r="AU68" s="102">
        <f t="shared" ca="1" si="124"/>
        <v>9.4832177502399713</v>
      </c>
      <c r="AV68" s="102">
        <f t="shared" ca="1" si="125"/>
        <v>12.32563254908678</v>
      </c>
      <c r="AW68" s="102">
        <f t="shared" ca="1" si="125"/>
        <v>12.63122385370154</v>
      </c>
      <c r="AX68" s="159">
        <f t="shared" si="126"/>
        <v>10</v>
      </c>
    </row>
    <row r="69" spans="1:50" ht="12" customHeight="1" x14ac:dyDescent="0.25">
      <c r="A69" s="72" t="s">
        <v>135</v>
      </c>
      <c r="B69" s="73" t="s">
        <v>95</v>
      </c>
      <c r="C69" s="74">
        <f t="shared" ca="1" si="93"/>
        <v>4.5323442255918285E-2</v>
      </c>
      <c r="D69" s="74">
        <f t="shared" ca="1" si="94"/>
        <v>5.069670660214573E-2</v>
      </c>
      <c r="E69" s="74">
        <f t="shared" ca="1" si="95"/>
        <v>7.5324708687819319E-2</v>
      </c>
      <c r="F69" s="74">
        <f t="shared" ca="1" si="96"/>
        <v>8.2411162494961429E-2</v>
      </c>
      <c r="G69" s="74">
        <f t="shared" ca="1" si="97"/>
        <v>9.5598642010779639E-2</v>
      </c>
      <c r="H69" s="74">
        <f t="shared" ca="1" si="98"/>
        <v>0.11174533953330695</v>
      </c>
      <c r="I69" s="74">
        <f t="shared" ca="1" si="99"/>
        <v>0.10705444335295007</v>
      </c>
      <c r="J69" s="74">
        <f t="shared" ca="1" si="100"/>
        <v>0.10076778218755979</v>
      </c>
      <c r="K69" s="74">
        <f t="shared" ca="1" si="101"/>
        <v>0.10030882080901088</v>
      </c>
      <c r="L69" s="74">
        <f t="shared" ca="1" si="102"/>
        <v>9.6954336637437091E-2</v>
      </c>
      <c r="M69" s="74">
        <f t="shared" ca="1" si="103"/>
        <v>0.1098348400533475</v>
      </c>
      <c r="N69" s="74">
        <f t="shared" ca="1" si="104"/>
        <v>0.11409104674956501</v>
      </c>
      <c r="O69" s="74">
        <f t="shared" ca="1" si="105"/>
        <v>0.10582886600507456</v>
      </c>
      <c r="P69" s="74">
        <f t="shared" ca="1" si="106"/>
        <v>9.7028555288771065E-2</v>
      </c>
      <c r="Q69" s="74">
        <f t="shared" ca="1" si="107"/>
        <v>9.9305947603736427E-2</v>
      </c>
      <c r="R69" s="74">
        <f t="shared" ca="1" si="108"/>
        <v>0.10051265438730859</v>
      </c>
      <c r="S69" s="74">
        <f t="shared" ca="1" si="109"/>
        <v>0.10283115363983861</v>
      </c>
      <c r="T69" s="74">
        <v>0.1</v>
      </c>
      <c r="AF69" s="70" t="str">
        <f t="shared" si="127"/>
        <v>Austria</v>
      </c>
      <c r="AG69" s="102">
        <f t="shared" ca="1" si="110"/>
        <v>4.5323442255918289</v>
      </c>
      <c r="AH69" s="102">
        <f t="shared" ca="1" si="111"/>
        <v>5.0696706602145731</v>
      </c>
      <c r="AI69" s="102">
        <f t="shared" ca="1" si="112"/>
        <v>7.5324708687819317</v>
      </c>
      <c r="AJ69" s="102">
        <f t="shared" ca="1" si="113"/>
        <v>8.2411162494961427</v>
      </c>
      <c r="AK69" s="102">
        <f t="shared" ca="1" si="114"/>
        <v>9.5598642010779642</v>
      </c>
      <c r="AL69" s="102">
        <f t="shared" ca="1" si="115"/>
        <v>11.174533953330695</v>
      </c>
      <c r="AM69" s="102">
        <f t="shared" ca="1" si="116"/>
        <v>10.705444335295008</v>
      </c>
      <c r="AN69" s="102">
        <f t="shared" ca="1" si="117"/>
        <v>10.07677821875598</v>
      </c>
      <c r="AO69" s="102">
        <f t="shared" ca="1" si="118"/>
        <v>10.030882080901089</v>
      </c>
      <c r="AP69" s="102">
        <f t="shared" ca="1" si="119"/>
        <v>9.6954336637437084</v>
      </c>
      <c r="AQ69" s="102">
        <f t="shared" ca="1" si="120"/>
        <v>10.98348400533475</v>
      </c>
      <c r="AR69" s="102">
        <f t="shared" ca="1" si="121"/>
        <v>11.409104674956501</v>
      </c>
      <c r="AS69" s="102">
        <f t="shared" ca="1" si="122"/>
        <v>10.582886600507456</v>
      </c>
      <c r="AT69" s="102">
        <f t="shared" ca="1" si="123"/>
        <v>9.702855528877107</v>
      </c>
      <c r="AU69" s="102">
        <f t="shared" ca="1" si="124"/>
        <v>9.9305947603736424</v>
      </c>
      <c r="AV69" s="102">
        <f t="shared" ca="1" si="125"/>
        <v>10.051265438730859</v>
      </c>
      <c r="AW69" s="102">
        <f t="shared" ca="1" si="125"/>
        <v>10.28311536398386</v>
      </c>
      <c r="AX69" s="159">
        <f t="shared" si="126"/>
        <v>10</v>
      </c>
    </row>
    <row r="70" spans="1:50" ht="12" customHeight="1" x14ac:dyDescent="0.25">
      <c r="A70" s="72" t="s">
        <v>136</v>
      </c>
      <c r="B70" s="73" t="s">
        <v>83</v>
      </c>
      <c r="C70" s="74">
        <f t="shared" ca="1" si="93"/>
        <v>1.5813254230645859E-2</v>
      </c>
      <c r="D70" s="74">
        <f t="shared" ca="1" si="94"/>
        <v>1.7458004217746816E-2</v>
      </c>
      <c r="E70" s="74">
        <f t="shared" ca="1" si="95"/>
        <v>1.8171809345787875E-2</v>
      </c>
      <c r="F70" s="74">
        <f t="shared" ca="1" si="96"/>
        <v>1.7455485536137256E-2</v>
      </c>
      <c r="G70" s="74">
        <f t="shared" ca="1" si="97"/>
        <v>4.1428936250704658E-2</v>
      </c>
      <c r="H70" s="74">
        <f t="shared" ca="1" si="98"/>
        <v>5.4078122196431738E-2</v>
      </c>
      <c r="I70" s="74">
        <f t="shared" ca="1" si="99"/>
        <v>6.6398153123320966E-2</v>
      </c>
      <c r="J70" s="74">
        <f t="shared" ca="1" si="100"/>
        <v>6.9180837789941371E-2</v>
      </c>
      <c r="K70" s="74">
        <f t="shared" ca="1" si="101"/>
        <v>6.5334205511928742E-2</v>
      </c>
      <c r="L70" s="74">
        <f t="shared" ca="1" si="102"/>
        <v>6.665894680940411E-2</v>
      </c>
      <c r="M70" s="74">
        <f t="shared" ca="1" si="103"/>
        <v>6.3192926452866574E-2</v>
      </c>
      <c r="N70" s="74">
        <f t="shared" ca="1" si="104"/>
        <v>5.6859654409550549E-2</v>
      </c>
      <c r="O70" s="74">
        <f t="shared" ca="1" si="105"/>
        <v>3.9735891364505158E-2</v>
      </c>
      <c r="P70" s="74">
        <f t="shared" ca="1" si="106"/>
        <v>4.2319939314856121E-2</v>
      </c>
      <c r="Q70" s="74">
        <f t="shared" ca="1" si="107"/>
        <v>5.7199741039731834E-2</v>
      </c>
      <c r="R70" s="74">
        <f t="shared" ca="1" si="108"/>
        <v>6.1998301512789032E-2</v>
      </c>
      <c r="S70" s="74">
        <f t="shared" ca="1" si="109"/>
        <v>6.5752295522449697E-2</v>
      </c>
      <c r="T70" s="74">
        <v>0.1</v>
      </c>
      <c r="AF70" s="70" t="str">
        <f t="shared" si="127"/>
        <v>Poland</v>
      </c>
      <c r="AG70" s="102">
        <f t="shared" ca="1" si="110"/>
        <v>1.5813254230645859</v>
      </c>
      <c r="AH70" s="102">
        <f t="shared" ca="1" si="111"/>
        <v>1.7458004217746816</v>
      </c>
      <c r="AI70" s="102">
        <f t="shared" ca="1" si="112"/>
        <v>1.8171809345787875</v>
      </c>
      <c r="AJ70" s="102">
        <f t="shared" ca="1" si="113"/>
        <v>1.7455485536137256</v>
      </c>
      <c r="AK70" s="102">
        <f t="shared" ca="1" si="114"/>
        <v>4.1428936250704655</v>
      </c>
      <c r="AL70" s="102">
        <f t="shared" ca="1" si="115"/>
        <v>5.4078122196431737</v>
      </c>
      <c r="AM70" s="102">
        <f t="shared" ca="1" si="116"/>
        <v>6.6398153123320967</v>
      </c>
      <c r="AN70" s="102">
        <f t="shared" ca="1" si="117"/>
        <v>6.918083778994137</v>
      </c>
      <c r="AO70" s="102">
        <f t="shared" ca="1" si="118"/>
        <v>6.533420551192874</v>
      </c>
      <c r="AP70" s="102">
        <f t="shared" ca="1" si="119"/>
        <v>6.6658946809404114</v>
      </c>
      <c r="AQ70" s="102">
        <f t="shared" ca="1" si="120"/>
        <v>6.3192926452866578</v>
      </c>
      <c r="AR70" s="102">
        <f t="shared" ca="1" si="121"/>
        <v>5.6859654409550551</v>
      </c>
      <c r="AS70" s="102">
        <f t="shared" ca="1" si="122"/>
        <v>3.9735891364505158</v>
      </c>
      <c r="AT70" s="102">
        <f t="shared" ca="1" si="123"/>
        <v>4.2319939314856123</v>
      </c>
      <c r="AU70" s="102">
        <f t="shared" ca="1" si="124"/>
        <v>5.7199741039731835</v>
      </c>
      <c r="AV70" s="102">
        <f t="shared" ca="1" si="125"/>
        <v>6.1998301512789036</v>
      </c>
      <c r="AW70" s="102">
        <f t="shared" ca="1" si="125"/>
        <v>6.57522955224497</v>
      </c>
      <c r="AX70" s="159">
        <f t="shared" si="126"/>
        <v>10</v>
      </c>
    </row>
    <row r="71" spans="1:50" ht="12" customHeight="1" x14ac:dyDescent="0.25">
      <c r="A71" s="72" t="s">
        <v>137</v>
      </c>
      <c r="B71" s="73" t="s">
        <v>92</v>
      </c>
      <c r="C71" s="74">
        <f t="shared" ca="1" si="93"/>
        <v>4.2364948570787946E-3</v>
      </c>
      <c r="D71" s="74">
        <f t="shared" ca="1" si="94"/>
        <v>4.5039395817838253E-3</v>
      </c>
      <c r="E71" s="74">
        <f t="shared" ca="1" si="95"/>
        <v>1.6306801237009394E-2</v>
      </c>
      <c r="F71" s="74">
        <f t="shared" ca="1" si="96"/>
        <v>2.4328101022937716E-2</v>
      </c>
      <c r="G71" s="74">
        <f t="shared" ca="1" si="97"/>
        <v>2.5149263142797185E-2</v>
      </c>
      <c r="H71" s="74">
        <f t="shared" ca="1" si="98"/>
        <v>3.884862667385907E-2</v>
      </c>
      <c r="I71" s="74">
        <f t="shared" ca="1" si="99"/>
        <v>5.5484568379032949E-2</v>
      </c>
      <c r="J71" s="74">
        <f t="shared" ca="1" si="100"/>
        <v>6.9453528626519162E-3</v>
      </c>
      <c r="K71" s="74">
        <f t="shared" ca="1" si="101"/>
        <v>8.0667034933538505E-3</v>
      </c>
      <c r="L71" s="74">
        <f t="shared" ca="1" si="102"/>
        <v>9.2503977151718302E-3</v>
      </c>
      <c r="M71" s="74">
        <f t="shared" ca="1" si="103"/>
        <v>3.6667467191647977E-2</v>
      </c>
      <c r="N71" s="74">
        <f t="shared" ca="1" si="104"/>
        <v>7.4313038449466226E-2</v>
      </c>
      <c r="O71" s="74">
        <f t="shared" ca="1" si="105"/>
        <v>7.6467400920732759E-2</v>
      </c>
      <c r="P71" s="74">
        <f t="shared" ca="1" si="106"/>
        <v>7.9137612359430509E-2</v>
      </c>
      <c r="Q71" s="74">
        <f t="shared" ca="1" si="107"/>
        <v>9.0372648913397774E-2</v>
      </c>
      <c r="R71" s="74">
        <f t="shared" ca="1" si="108"/>
        <v>9.0889154391851204E-2</v>
      </c>
      <c r="S71" s="74">
        <f t="shared" ca="1" si="109"/>
        <v>9.7005179385797224E-2</v>
      </c>
      <c r="T71" s="74">
        <v>0.1</v>
      </c>
      <c r="AF71" s="70" t="str">
        <f t="shared" si="127"/>
        <v>Portugal</v>
      </c>
      <c r="AG71" s="102">
        <f t="shared" ca="1" si="110"/>
        <v>0.42364948570787947</v>
      </c>
      <c r="AH71" s="102">
        <f t="shared" ca="1" si="111"/>
        <v>0.45039395817838251</v>
      </c>
      <c r="AI71" s="102">
        <f t="shared" ca="1" si="112"/>
        <v>1.6306801237009394</v>
      </c>
      <c r="AJ71" s="102">
        <f t="shared" ca="1" si="113"/>
        <v>2.4328101022937716</v>
      </c>
      <c r="AK71" s="102">
        <f t="shared" ca="1" si="114"/>
        <v>2.5149263142797187</v>
      </c>
      <c r="AL71" s="102">
        <f t="shared" ca="1" si="115"/>
        <v>3.884862667385907</v>
      </c>
      <c r="AM71" s="102">
        <f t="shared" ca="1" si="116"/>
        <v>5.548456837903295</v>
      </c>
      <c r="AN71" s="102">
        <f t="shared" ca="1" si="117"/>
        <v>0.69453528626519156</v>
      </c>
      <c r="AO71" s="102">
        <f t="shared" ca="1" si="118"/>
        <v>0.80667034933538506</v>
      </c>
      <c r="AP71" s="102">
        <f t="shared" ca="1" si="119"/>
        <v>0.92503977151718297</v>
      </c>
      <c r="AQ71" s="102">
        <f t="shared" ca="1" si="120"/>
        <v>3.6667467191647978</v>
      </c>
      <c r="AR71" s="102">
        <f t="shared" ca="1" si="121"/>
        <v>7.4313038449466227</v>
      </c>
      <c r="AS71" s="102">
        <f t="shared" ca="1" si="122"/>
        <v>7.6467400920732755</v>
      </c>
      <c r="AT71" s="102">
        <f t="shared" ca="1" si="123"/>
        <v>7.9137612359430509</v>
      </c>
      <c r="AU71" s="102">
        <f t="shared" ca="1" si="124"/>
        <v>9.0372648913397775</v>
      </c>
      <c r="AV71" s="102">
        <f t="shared" ca="1" si="125"/>
        <v>9.0889154391851203</v>
      </c>
      <c r="AW71" s="102">
        <f t="shared" ca="1" si="125"/>
        <v>9.700517938579722</v>
      </c>
      <c r="AX71" s="159">
        <f t="shared" si="126"/>
        <v>10</v>
      </c>
    </row>
    <row r="72" spans="1:50" ht="12" customHeight="1" x14ac:dyDescent="0.25">
      <c r="A72" s="72" t="s">
        <v>138</v>
      </c>
      <c r="B72" s="73" t="s">
        <v>84</v>
      </c>
      <c r="C72" s="74">
        <f t="shared" ca="1" si="93"/>
        <v>1.8193194075044074E-2</v>
      </c>
      <c r="D72" s="74">
        <f t="shared" ca="1" si="94"/>
        <v>1.8715248977228708E-2</v>
      </c>
      <c r="E72" s="74">
        <f t="shared" ca="1" si="95"/>
        <v>1.5375216081115483E-2</v>
      </c>
      <c r="F72" s="74">
        <f t="shared" ca="1" si="96"/>
        <v>1.6410034333396044E-2</v>
      </c>
      <c r="G72" s="74">
        <f t="shared" ca="1" si="97"/>
        <v>1.34541180457302E-2</v>
      </c>
      <c r="H72" s="74">
        <f t="shared" ca="1" si="98"/>
        <v>1.2974435900894905E-2</v>
      </c>
      <c r="I72" s="74">
        <f t="shared" ca="1" si="99"/>
        <v>1.3662559207442809E-2</v>
      </c>
      <c r="J72" s="74">
        <f t="shared" ca="1" si="100"/>
        <v>5.5349353987113881E-2</v>
      </c>
      <c r="K72" s="74">
        <f t="shared" ca="1" si="101"/>
        <v>4.9620351238379989E-2</v>
      </c>
      <c r="L72" s="74">
        <f t="shared" ca="1" si="102"/>
        <v>5.444742737062544E-2</v>
      </c>
      <c r="M72" s="74">
        <f t="shared" ca="1" si="103"/>
        <v>4.6754178413592022E-2</v>
      </c>
      <c r="N72" s="74">
        <f t="shared" ca="1" si="104"/>
        <v>5.4881720319911967E-2</v>
      </c>
      <c r="O72" s="74">
        <f t="shared" ca="1" si="105"/>
        <v>6.1690600136040219E-2</v>
      </c>
      <c r="P72" s="74">
        <f t="shared" ca="1" si="106"/>
        <v>6.5582266920163862E-2</v>
      </c>
      <c r="Q72" s="74">
        <f t="shared" ca="1" si="107"/>
        <v>6.3418915760135586E-2</v>
      </c>
      <c r="R72" s="74">
        <f t="shared" ca="1" si="108"/>
        <v>7.8463689494886552E-2</v>
      </c>
      <c r="S72" s="74">
        <f t="shared" ca="1" si="109"/>
        <v>8.5401618778865054E-2</v>
      </c>
      <c r="T72" s="74">
        <v>0.1</v>
      </c>
      <c r="AF72" s="70" t="str">
        <f t="shared" si="127"/>
        <v>Romania</v>
      </c>
      <c r="AG72" s="102">
        <f t="shared" ca="1" si="110"/>
        <v>1.8193194075044075</v>
      </c>
      <c r="AH72" s="102">
        <f t="shared" ca="1" si="111"/>
        <v>1.8715248977228709</v>
      </c>
      <c r="AI72" s="102">
        <f t="shared" ca="1" si="112"/>
        <v>1.5375216081115484</v>
      </c>
      <c r="AJ72" s="102">
        <f t="shared" ca="1" si="113"/>
        <v>1.6410034333396044</v>
      </c>
      <c r="AK72" s="102">
        <f t="shared" ca="1" si="114"/>
        <v>1.3454118045730201</v>
      </c>
      <c r="AL72" s="102">
        <f t="shared" ca="1" si="115"/>
        <v>1.2974435900894905</v>
      </c>
      <c r="AM72" s="102">
        <f t="shared" ca="1" si="116"/>
        <v>1.3662559207442808</v>
      </c>
      <c r="AN72" s="102">
        <f t="shared" ca="1" si="117"/>
        <v>5.5349353987113883</v>
      </c>
      <c r="AO72" s="102">
        <f t="shared" ca="1" si="118"/>
        <v>4.9620351238379987</v>
      </c>
      <c r="AP72" s="102">
        <f t="shared" ca="1" si="119"/>
        <v>5.4447427370625441</v>
      </c>
      <c r="AQ72" s="102">
        <f t="shared" ca="1" si="120"/>
        <v>4.6754178413592022</v>
      </c>
      <c r="AR72" s="102">
        <f t="shared" ca="1" si="121"/>
        <v>5.4881720319911969</v>
      </c>
      <c r="AS72" s="102">
        <f t="shared" ca="1" si="122"/>
        <v>6.1690600136040219</v>
      </c>
      <c r="AT72" s="102">
        <f t="shared" ca="1" si="123"/>
        <v>6.5582266920163859</v>
      </c>
      <c r="AU72" s="102">
        <f t="shared" ca="1" si="124"/>
        <v>6.341891576013559</v>
      </c>
      <c r="AV72" s="102">
        <f t="shared" ca="1" si="125"/>
        <v>7.8463689494886548</v>
      </c>
      <c r="AW72" s="102">
        <f t="shared" ca="1" si="125"/>
        <v>8.540161877886506</v>
      </c>
      <c r="AX72" s="159">
        <f t="shared" si="126"/>
        <v>10</v>
      </c>
    </row>
    <row r="73" spans="1:50" ht="12" customHeight="1" x14ac:dyDescent="0.25">
      <c r="A73" s="72" t="s">
        <v>139</v>
      </c>
      <c r="B73" s="73" t="s">
        <v>96</v>
      </c>
      <c r="C73" s="74">
        <f t="shared" ca="1" si="93"/>
        <v>8.5043194351029795E-3</v>
      </c>
      <c r="D73" s="74">
        <f t="shared" ca="1" si="94"/>
        <v>8.3077884969864259E-3</v>
      </c>
      <c r="E73" s="74">
        <f t="shared" ca="1" si="95"/>
        <v>1.0564553328143914E-2</v>
      </c>
      <c r="F73" s="74">
        <f t="shared" ca="1" si="96"/>
        <v>1.4725668740933298E-2</v>
      </c>
      <c r="G73" s="74">
        <f t="shared" ca="1" si="97"/>
        <v>1.7733389843202347E-2</v>
      </c>
      <c r="H73" s="74">
        <f t="shared" ca="1" si="98"/>
        <v>2.2508187084631159E-2</v>
      </c>
      <c r="I73" s="74">
        <f t="shared" ca="1" si="99"/>
        <v>3.1179182559803752E-2</v>
      </c>
      <c r="J73" s="74">
        <f t="shared" ca="1" si="100"/>
        <v>2.4767056179030005E-2</v>
      </c>
      <c r="K73" s="74">
        <f t="shared" ca="1" si="101"/>
        <v>3.2517311883607222E-2</v>
      </c>
      <c r="L73" s="74">
        <f t="shared" ca="1" si="102"/>
        <v>3.7694201903568057E-2</v>
      </c>
      <c r="M73" s="74">
        <f t="shared" ca="1" si="103"/>
        <v>2.8757435283905831E-2</v>
      </c>
      <c r="N73" s="74">
        <f t="shared" ca="1" si="104"/>
        <v>2.2419959062991632E-2</v>
      </c>
      <c r="O73" s="74">
        <f t="shared" ca="1" si="105"/>
        <v>1.6013750335151965E-2</v>
      </c>
      <c r="P73" s="74">
        <f t="shared" ca="1" si="106"/>
        <v>2.570879837259471E-2</v>
      </c>
      <c r="Q73" s="74">
        <f t="shared" ca="1" si="107"/>
        <v>5.4801647000459142E-2</v>
      </c>
      <c r="R73" s="74">
        <f t="shared" ca="1" si="108"/>
        <v>7.9825723211263577E-2</v>
      </c>
      <c r="S73" s="74">
        <f t="shared" ca="1" si="109"/>
        <v>0.10910520841490917</v>
      </c>
      <c r="T73" s="74">
        <v>0.1</v>
      </c>
      <c r="AF73" s="70" t="str">
        <f t="shared" si="127"/>
        <v>Slovenia</v>
      </c>
      <c r="AG73" s="102">
        <f t="shared" ca="1" si="110"/>
        <v>0.85043194351029794</v>
      </c>
      <c r="AH73" s="102">
        <f t="shared" ca="1" si="111"/>
        <v>0.83077884969864257</v>
      </c>
      <c r="AI73" s="102">
        <f t="shared" ca="1" si="112"/>
        <v>1.0564553328143913</v>
      </c>
      <c r="AJ73" s="102">
        <f t="shared" ca="1" si="113"/>
        <v>1.4725668740933298</v>
      </c>
      <c r="AK73" s="102">
        <f t="shared" ca="1" si="114"/>
        <v>1.7733389843202347</v>
      </c>
      <c r="AL73" s="102">
        <f t="shared" ca="1" si="115"/>
        <v>2.2508187084631159</v>
      </c>
      <c r="AM73" s="102">
        <f t="shared" ca="1" si="116"/>
        <v>3.1179182559803751</v>
      </c>
      <c r="AN73" s="102">
        <f t="shared" ca="1" si="117"/>
        <v>2.4767056179030007</v>
      </c>
      <c r="AO73" s="102">
        <f t="shared" ca="1" si="118"/>
        <v>3.2517311883607221</v>
      </c>
      <c r="AP73" s="102">
        <f t="shared" ca="1" si="119"/>
        <v>3.7694201903568056</v>
      </c>
      <c r="AQ73" s="102">
        <f t="shared" ca="1" si="120"/>
        <v>2.8757435283905832</v>
      </c>
      <c r="AR73" s="102">
        <f t="shared" ca="1" si="121"/>
        <v>2.2419959062991635</v>
      </c>
      <c r="AS73" s="102">
        <f t="shared" ca="1" si="122"/>
        <v>1.6013750335151966</v>
      </c>
      <c r="AT73" s="102">
        <f t="shared" ca="1" si="123"/>
        <v>2.5708798372594712</v>
      </c>
      <c r="AU73" s="102">
        <f t="shared" ca="1" si="124"/>
        <v>5.4801647000459139</v>
      </c>
      <c r="AV73" s="102">
        <f t="shared" ca="1" si="125"/>
        <v>7.9825723211263577</v>
      </c>
      <c r="AW73" s="102">
        <f t="shared" ca="1" si="125"/>
        <v>10.910520841490918</v>
      </c>
      <c r="AX73" s="159">
        <f t="shared" si="126"/>
        <v>10</v>
      </c>
    </row>
    <row r="74" spans="1:50" ht="12" customHeight="1" x14ac:dyDescent="0.25">
      <c r="A74" s="72" t="s">
        <v>140</v>
      </c>
      <c r="B74" s="73" t="s">
        <v>165</v>
      </c>
      <c r="C74" s="74">
        <f t="shared" ca="1" si="93"/>
        <v>1.5003362076373402E-2</v>
      </c>
      <c r="D74" s="74">
        <f t="shared" ca="1" si="94"/>
        <v>1.6603128031354584E-2</v>
      </c>
      <c r="E74" s="74">
        <f t="shared" ca="1" si="95"/>
        <v>3.2947618404815734E-2</v>
      </c>
      <c r="F74" s="74">
        <f t="shared" ca="1" si="96"/>
        <v>3.9944172214602031E-2</v>
      </c>
      <c r="G74" s="74">
        <f t="shared" ca="1" si="97"/>
        <v>4.2783301547418544E-2</v>
      </c>
      <c r="H74" s="74">
        <f t="shared" ca="1" si="98"/>
        <v>5.3644236508580363E-2</v>
      </c>
      <c r="I74" s="74">
        <f t="shared" ca="1" si="99"/>
        <v>5.2924198084379349E-2</v>
      </c>
      <c r="J74" s="74">
        <f t="shared" ca="1" si="100"/>
        <v>5.7268671511803815E-2</v>
      </c>
      <c r="K74" s="74">
        <f t="shared" ca="1" si="101"/>
        <v>5.5957102092683904E-2</v>
      </c>
      <c r="L74" s="74">
        <f t="shared" ca="1" si="102"/>
        <v>6.2120459615356512E-2</v>
      </c>
      <c r="M74" s="74">
        <f t="shared" ca="1" si="103"/>
        <v>7.9511753727224771E-2</v>
      </c>
      <c r="N74" s="74">
        <f t="shared" ca="1" si="104"/>
        <v>8.6308722551365305E-2</v>
      </c>
      <c r="O74" s="74">
        <f t="shared" ca="1" si="105"/>
        <v>7.7645112152132392E-2</v>
      </c>
      <c r="P74" s="74">
        <f t="shared" ca="1" si="106"/>
        <v>6.9495997126846801E-2</v>
      </c>
      <c r="Q74" s="74">
        <f t="shared" ca="1" si="107"/>
        <v>6.9880338293917432E-2</v>
      </c>
      <c r="R74" s="74">
        <f t="shared" ca="1" si="108"/>
        <v>8.308086013210135E-2</v>
      </c>
      <c r="S74" s="74">
        <f t="shared" ca="1" si="109"/>
        <v>9.2593452645548621E-2</v>
      </c>
      <c r="T74" s="74">
        <v>0.1</v>
      </c>
      <c r="AF74" s="70" t="str">
        <f t="shared" si="127"/>
        <v>Slovakia</v>
      </c>
      <c r="AG74" s="102">
        <f t="shared" ca="1" si="110"/>
        <v>1.5003362076373401</v>
      </c>
      <c r="AH74" s="102">
        <f t="shared" ca="1" si="111"/>
        <v>1.6603128031354584</v>
      </c>
      <c r="AI74" s="102">
        <f t="shared" ca="1" si="112"/>
        <v>3.2947618404815735</v>
      </c>
      <c r="AJ74" s="102">
        <f t="shared" ca="1" si="113"/>
        <v>3.9944172214602029</v>
      </c>
      <c r="AK74" s="102">
        <f t="shared" ca="1" si="114"/>
        <v>4.2783301547418544</v>
      </c>
      <c r="AL74" s="102">
        <f t="shared" ca="1" si="115"/>
        <v>5.3644236508580363</v>
      </c>
      <c r="AM74" s="102">
        <f t="shared" ca="1" si="116"/>
        <v>5.292419808437935</v>
      </c>
      <c r="AN74" s="102">
        <f t="shared" ca="1" si="117"/>
        <v>5.7268671511803815</v>
      </c>
      <c r="AO74" s="102">
        <f t="shared" ca="1" si="118"/>
        <v>5.5957102092683906</v>
      </c>
      <c r="AP74" s="102">
        <f t="shared" ca="1" si="119"/>
        <v>6.2120459615356509</v>
      </c>
      <c r="AQ74" s="102">
        <f t="shared" ca="1" si="120"/>
        <v>7.951175372722477</v>
      </c>
      <c r="AR74" s="102">
        <f t="shared" ca="1" si="121"/>
        <v>8.6308722551365307</v>
      </c>
      <c r="AS74" s="102">
        <f t="shared" ca="1" si="122"/>
        <v>7.7645112152132389</v>
      </c>
      <c r="AT74" s="102">
        <f t="shared" ca="1" si="123"/>
        <v>6.9495997126846802</v>
      </c>
      <c r="AU74" s="102">
        <f t="shared" ca="1" si="124"/>
        <v>6.9880338293917434</v>
      </c>
      <c r="AV74" s="102">
        <f t="shared" ca="1" si="125"/>
        <v>8.3080860132101346</v>
      </c>
      <c r="AW74" s="102">
        <f t="shared" ca="1" si="125"/>
        <v>9.2593452645548613</v>
      </c>
      <c r="AX74" s="159">
        <f t="shared" si="126"/>
        <v>10</v>
      </c>
    </row>
    <row r="75" spans="1:50" ht="12" customHeight="1" x14ac:dyDescent="0.25">
      <c r="A75" s="72" t="s">
        <v>141</v>
      </c>
      <c r="B75" s="73" t="s">
        <v>107</v>
      </c>
      <c r="C75" s="74">
        <f t="shared" ca="1" si="93"/>
        <v>1.0096230190699726E-2</v>
      </c>
      <c r="D75" s="74">
        <f t="shared" ca="1" si="94"/>
        <v>9.0956030939468632E-3</v>
      </c>
      <c r="E75" s="74">
        <f t="shared" ca="1" si="95"/>
        <v>9.5649766701873182E-3</v>
      </c>
      <c r="F75" s="74">
        <f t="shared" ca="1" si="96"/>
        <v>1.0253630356593282E-2</v>
      </c>
      <c r="G75" s="74">
        <f t="shared" ca="1" si="97"/>
        <v>2.9094813421554309E-2</v>
      </c>
      <c r="H75" s="74">
        <f t="shared" ca="1" si="98"/>
        <v>4.5563159229647952E-2</v>
      </c>
      <c r="I75" s="74">
        <f t="shared" ca="1" si="99"/>
        <v>4.3864558616125392E-2</v>
      </c>
      <c r="J75" s="74">
        <f t="shared" ca="1" si="100"/>
        <v>1.0036837889833001E-2</v>
      </c>
      <c r="K75" s="74">
        <f t="shared" ca="1" si="101"/>
        <v>1.0493003937793201E-2</v>
      </c>
      <c r="L75" s="74">
        <f t="shared" ca="1" si="102"/>
        <v>0.10665278407063983</v>
      </c>
      <c r="M75" s="74">
        <f t="shared" ca="1" si="103"/>
        <v>0.241200516519714</v>
      </c>
      <c r="N75" s="74">
        <f t="shared" ca="1" si="104"/>
        <v>0.24562053609790133</v>
      </c>
      <c r="O75" s="74">
        <f t="shared" ca="1" si="105"/>
        <v>8.8136218889849946E-2</v>
      </c>
      <c r="P75" s="74">
        <f t="shared" ca="1" si="106"/>
        <v>0.18674182627623115</v>
      </c>
      <c r="Q75" s="74">
        <f t="shared" ca="1" si="107"/>
        <v>0.14766085387012737</v>
      </c>
      <c r="R75" s="74">
        <f t="shared" ca="1" si="108"/>
        <v>0.14316462573034455</v>
      </c>
      <c r="S75" s="74">
        <f t="shared" ca="1" si="109"/>
        <v>0.1343823366717011</v>
      </c>
      <c r="T75" s="74">
        <v>0.1</v>
      </c>
      <c r="AF75" s="70" t="str">
        <f t="shared" si="127"/>
        <v>Finland</v>
      </c>
      <c r="AG75" s="102">
        <f t="shared" ca="1" si="110"/>
        <v>1.0096230190699726</v>
      </c>
      <c r="AH75" s="102">
        <f t="shared" ca="1" si="111"/>
        <v>0.90956030939468635</v>
      </c>
      <c r="AI75" s="102">
        <f t="shared" ca="1" si="112"/>
        <v>0.95649766701873185</v>
      </c>
      <c r="AJ75" s="102">
        <f t="shared" ca="1" si="113"/>
        <v>1.0253630356593282</v>
      </c>
      <c r="AK75" s="102">
        <f t="shared" ca="1" si="114"/>
        <v>2.9094813421554311</v>
      </c>
      <c r="AL75" s="102">
        <f t="shared" ca="1" si="115"/>
        <v>4.5563159229647949</v>
      </c>
      <c r="AM75" s="102">
        <f t="shared" ca="1" si="116"/>
        <v>4.3864558616125393</v>
      </c>
      <c r="AN75" s="102">
        <f t="shared" ca="1" si="117"/>
        <v>1.0036837889833001</v>
      </c>
      <c r="AO75" s="102">
        <f t="shared" ca="1" si="118"/>
        <v>1.0493003937793202</v>
      </c>
      <c r="AP75" s="102">
        <f t="shared" ca="1" si="119"/>
        <v>10.665278407063983</v>
      </c>
      <c r="AQ75" s="102">
        <f t="shared" ca="1" si="120"/>
        <v>24.120051651971401</v>
      </c>
      <c r="AR75" s="102">
        <f t="shared" ca="1" si="121"/>
        <v>24.562053609790134</v>
      </c>
      <c r="AS75" s="102">
        <f t="shared" ca="1" si="122"/>
        <v>8.8136218889849953</v>
      </c>
      <c r="AT75" s="102">
        <f t="shared" ca="1" si="123"/>
        <v>18.674182627623114</v>
      </c>
      <c r="AU75" s="102">
        <f t="shared" ca="1" si="124"/>
        <v>14.766085387012737</v>
      </c>
      <c r="AV75" s="102">
        <f t="shared" ca="1" si="125"/>
        <v>14.316462573034455</v>
      </c>
      <c r="AW75" s="102">
        <f t="shared" ca="1" si="125"/>
        <v>13.43823366717011</v>
      </c>
      <c r="AX75" s="159">
        <f t="shared" si="126"/>
        <v>10</v>
      </c>
    </row>
    <row r="76" spans="1:50" ht="12" customHeight="1" x14ac:dyDescent="0.25">
      <c r="A76" s="89" t="s">
        <v>142</v>
      </c>
      <c r="B76" s="95" t="s">
        <v>102</v>
      </c>
      <c r="C76" s="80">
        <f t="shared" ca="1" si="93"/>
        <v>6.2881794051331763E-2</v>
      </c>
      <c r="D76" s="80">
        <f t="shared" ca="1" si="94"/>
        <v>6.5959851783701812E-2</v>
      </c>
      <c r="E76" s="80">
        <f t="shared" ca="1" si="95"/>
        <v>7.5093057730347842E-2</v>
      </c>
      <c r="F76" s="80">
        <f t="shared" ca="1" si="96"/>
        <v>8.4211331908613393E-2</v>
      </c>
      <c r="G76" s="80">
        <f t="shared" ca="1" si="97"/>
        <v>8.6931373155438446E-2</v>
      </c>
      <c r="H76" s="80">
        <f t="shared" ca="1" si="98"/>
        <v>9.3556871661950383E-2</v>
      </c>
      <c r="I76" s="80">
        <f t="shared" ca="1" si="99"/>
        <v>9.6266679988700726E-2</v>
      </c>
      <c r="J76" s="80">
        <f t="shared" ca="1" si="100"/>
        <v>0.11938189261155019</v>
      </c>
      <c r="K76" s="80">
        <f t="shared" ca="1" si="101"/>
        <v>0.13776766256650447</v>
      </c>
      <c r="L76" s="80">
        <f t="shared" ca="1" si="102"/>
        <v>0.15315265128696601</v>
      </c>
      <c r="M76" s="80">
        <f t="shared" ca="1" si="103"/>
        <v>0.18830993780923794</v>
      </c>
      <c r="N76" s="80">
        <f t="shared" ca="1" si="104"/>
        <v>0.21489530778499025</v>
      </c>
      <c r="O76" s="80">
        <f t="shared" ca="1" si="105"/>
        <v>0.26559872225536774</v>
      </c>
      <c r="P76" s="80">
        <f t="shared" ca="1" si="106"/>
        <v>0.26842169031937713</v>
      </c>
      <c r="Q76" s="80">
        <f t="shared" ca="1" si="107"/>
        <v>0.29695598098624437</v>
      </c>
      <c r="R76" s="80">
        <f t="shared" ca="1" si="108"/>
        <v>0.30309034148700664</v>
      </c>
      <c r="S76" s="80">
        <f t="shared" ca="1" si="109"/>
        <v>0.31854276537608611</v>
      </c>
      <c r="T76" s="80">
        <v>0.1</v>
      </c>
      <c r="AF76" s="70" t="str">
        <f t="shared" si="127"/>
        <v>Sweden</v>
      </c>
      <c r="AG76" s="104">
        <f t="shared" ca="1" si="110"/>
        <v>6.2881794051331763</v>
      </c>
      <c r="AH76" s="104">
        <f t="shared" ca="1" si="111"/>
        <v>6.5959851783701815</v>
      </c>
      <c r="AI76" s="104">
        <f t="shared" ca="1" si="112"/>
        <v>7.5093057730347841</v>
      </c>
      <c r="AJ76" s="104">
        <f t="shared" ca="1" si="113"/>
        <v>8.4211331908613385</v>
      </c>
      <c r="AK76" s="104">
        <f t="shared" ca="1" si="114"/>
        <v>8.6931373155438454</v>
      </c>
      <c r="AL76" s="104">
        <f t="shared" ca="1" si="115"/>
        <v>9.3556871661950378</v>
      </c>
      <c r="AM76" s="104">
        <f t="shared" ca="1" si="116"/>
        <v>9.6266679988700723</v>
      </c>
      <c r="AN76" s="104">
        <f t="shared" ca="1" si="117"/>
        <v>11.938189261155019</v>
      </c>
      <c r="AO76" s="104">
        <f t="shared" ca="1" si="118"/>
        <v>13.776766256650447</v>
      </c>
      <c r="AP76" s="104">
        <f t="shared" ca="1" si="119"/>
        <v>15.3152651286966</v>
      </c>
      <c r="AQ76" s="104">
        <f t="shared" ca="1" si="120"/>
        <v>18.830993780923794</v>
      </c>
      <c r="AR76" s="104">
        <f t="shared" ca="1" si="121"/>
        <v>21.489530778499024</v>
      </c>
      <c r="AS76" s="104">
        <f t="shared" ca="1" si="122"/>
        <v>26.559872225536772</v>
      </c>
      <c r="AT76" s="104">
        <f t="shared" ca="1" si="123"/>
        <v>26.842169031937711</v>
      </c>
      <c r="AU76" s="104">
        <f t="shared" ca="1" si="124"/>
        <v>29.695598098624437</v>
      </c>
      <c r="AV76" s="104">
        <f t="shared" ca="1" si="125"/>
        <v>30.309034148700665</v>
      </c>
      <c r="AW76" s="104">
        <f t="shared" ca="1" si="125"/>
        <v>31.854276537608612</v>
      </c>
      <c r="AX76" s="160">
        <f t="shared" si="126"/>
        <v>10</v>
      </c>
    </row>
    <row r="77" spans="1:50" ht="12" hidden="1" customHeight="1" x14ac:dyDescent="0.25">
      <c r="A77" s="142" t="s">
        <v>143</v>
      </c>
      <c r="B77" s="145" t="s">
        <v>99</v>
      </c>
      <c r="C77" s="138">
        <f t="shared" ca="1" si="93"/>
        <v>3.7899613074913745E-3</v>
      </c>
      <c r="D77" s="138">
        <f t="shared" ca="1" si="94"/>
        <v>5.0307582951981712E-3</v>
      </c>
      <c r="E77" s="138">
        <f t="shared" ca="1" si="95"/>
        <v>7.600694189494126E-3</v>
      </c>
      <c r="F77" s="138">
        <f t="shared" ca="1" si="96"/>
        <v>1.1624695732364489E-2</v>
      </c>
      <c r="G77" s="138">
        <f t="shared" ca="1" si="97"/>
        <v>2.3281998996973426E-2</v>
      </c>
      <c r="H77" s="138">
        <f t="shared" ca="1" si="98"/>
        <v>2.887587339951821E-2</v>
      </c>
      <c r="I77" s="138">
        <f t="shared" ca="1" si="99"/>
        <v>3.3466157753084348E-2</v>
      </c>
      <c r="J77" s="138">
        <f t="shared" ca="1" si="100"/>
        <v>3.2349594422149699E-2</v>
      </c>
      <c r="K77" s="138">
        <f t="shared" ca="1" si="101"/>
        <v>1.6895624039695523E-2</v>
      </c>
      <c r="L77" s="138">
        <f t="shared" ca="1" si="102"/>
        <v>1.8067475862299006E-2</v>
      </c>
      <c r="M77" s="138">
        <f t="shared" ca="1" si="103"/>
        <v>1.9055937904541589E-2</v>
      </c>
      <c r="N77" s="138">
        <f t="shared" ca="1" si="104"/>
        <v>4.5202217839030841E-2</v>
      </c>
      <c r="O77" s="138">
        <f t="shared" ca="1" si="105"/>
        <v>5.0251805329993238E-2</v>
      </c>
      <c r="P77" s="138">
        <f t="shared" ca="1" si="106"/>
        <v>4.8340718858524478E-2</v>
      </c>
      <c r="Q77" s="138">
        <f t="shared" ca="1" si="107"/>
        <v>6.5143048427119973E-2</v>
      </c>
      <c r="R77" s="138">
        <f t="shared" ca="1" si="108"/>
        <v>8.8556519503442691E-2</v>
      </c>
      <c r="S77" s="138" t="str">
        <f t="shared" ca="1" si="109"/>
        <v/>
      </c>
      <c r="T77" s="138">
        <v>0.1</v>
      </c>
      <c r="AF77" s="97" t="str">
        <f t="shared" si="127"/>
        <v>United Kingdom</v>
      </c>
      <c r="AG77" s="152">
        <f t="shared" ca="1" si="110"/>
        <v>0.37899613074913746</v>
      </c>
      <c r="AH77" s="152">
        <f t="shared" ca="1" si="111"/>
        <v>0.50307582951981711</v>
      </c>
      <c r="AI77" s="152">
        <f t="shared" ca="1" si="112"/>
        <v>0.7600694189494126</v>
      </c>
      <c r="AJ77" s="152">
        <f t="shared" ca="1" si="113"/>
        <v>1.1624695732364489</v>
      </c>
      <c r="AK77" s="152">
        <f t="shared" ca="1" si="114"/>
        <v>2.3281998996973425</v>
      </c>
      <c r="AL77" s="152">
        <f t="shared" ca="1" si="115"/>
        <v>2.8875873399518208</v>
      </c>
      <c r="AM77" s="152">
        <f t="shared" ca="1" si="116"/>
        <v>3.3466157753084347</v>
      </c>
      <c r="AN77" s="152">
        <f t="shared" ca="1" si="117"/>
        <v>3.2349594422149699</v>
      </c>
      <c r="AO77" s="152">
        <f t="shared" ca="1" si="118"/>
        <v>1.6895624039695523</v>
      </c>
      <c r="AP77" s="152">
        <f t="shared" ca="1" si="119"/>
        <v>1.8067475862299005</v>
      </c>
      <c r="AQ77" s="152">
        <f t="shared" ca="1" si="120"/>
        <v>1.9055937904541589</v>
      </c>
      <c r="AR77" s="152">
        <f t="shared" ca="1" si="121"/>
        <v>4.520221783903084</v>
      </c>
      <c r="AS77" s="152">
        <f t="shared" ca="1" si="122"/>
        <v>5.0251805329993235</v>
      </c>
      <c r="AT77" s="152">
        <f t="shared" ca="1" si="123"/>
        <v>4.8340718858524481</v>
      </c>
      <c r="AU77" s="152">
        <f t="shared" ca="1" si="124"/>
        <v>6.5143048427119972</v>
      </c>
      <c r="AV77" s="152">
        <f t="shared" ca="1" si="125"/>
        <v>8.855651950344269</v>
      </c>
      <c r="AW77" s="152" t="str">
        <f t="shared" ca="1" si="125"/>
        <v>:</v>
      </c>
      <c r="AX77" s="152">
        <f t="shared" si="126"/>
        <v>10</v>
      </c>
    </row>
    <row r="78" spans="1:50" ht="12" customHeight="1" x14ac:dyDescent="0.25">
      <c r="A78" s="147" t="s">
        <v>161</v>
      </c>
      <c r="B78" s="148" t="s">
        <v>162</v>
      </c>
      <c r="C78" s="146">
        <f t="shared" ca="1" si="93"/>
        <v>0</v>
      </c>
      <c r="D78" s="146">
        <f t="shared" ca="1" si="94"/>
        <v>0</v>
      </c>
      <c r="E78" s="146">
        <f t="shared" ca="1" si="95"/>
        <v>0</v>
      </c>
      <c r="F78" s="146">
        <f t="shared" ca="1" si="96"/>
        <v>7.1620126847202431E-4</v>
      </c>
      <c r="G78" s="146">
        <f t="shared" ca="1" si="97"/>
        <v>1.0670343831310071E-3</v>
      </c>
      <c r="H78" s="146">
        <f t="shared" ca="1" si="98"/>
        <v>1.3462007690171892E-3</v>
      </c>
      <c r="I78" s="146">
        <f t="shared" ca="1" si="99"/>
        <v>1.9413534763463723E-3</v>
      </c>
      <c r="J78" s="146">
        <f t="shared" ca="1" si="100"/>
        <v>8.7169708526287117E-3</v>
      </c>
      <c r="K78" s="146">
        <f t="shared" ca="1" si="101"/>
        <v>1.3383444862040517E-2</v>
      </c>
      <c r="L78" s="146">
        <f t="shared" ca="1" si="102"/>
        <v>2.0385862458126576E-2</v>
      </c>
      <c r="M78" s="146">
        <f t="shared" ca="1" si="103"/>
        <v>2.2561312446219173E-2</v>
      </c>
      <c r="N78" s="146">
        <f t="shared" ca="1" si="104"/>
        <v>6.0946516954747752E-2</v>
      </c>
      <c r="O78" s="146">
        <f t="shared" ca="1" si="105"/>
        <v>6.2971171756464508E-2</v>
      </c>
      <c r="P78" s="146">
        <f t="shared" ca="1" si="106"/>
        <v>6.9989835847754603E-2</v>
      </c>
      <c r="Q78" s="146">
        <f t="shared" ca="1" si="107"/>
        <v>8.3964714035567711E-2</v>
      </c>
      <c r="R78" s="146">
        <f t="shared" ca="1" si="108"/>
        <v>9.291858814963494E-2</v>
      </c>
      <c r="S78" s="144">
        <f t="shared" ca="1" si="109"/>
        <v>0.11959306869592197</v>
      </c>
      <c r="T78" s="71"/>
      <c r="AF78" s="148" t="str">
        <f t="shared" si="127"/>
        <v>Iceland</v>
      </c>
      <c r="AG78" s="106">
        <f t="shared" ca="1" si="110"/>
        <v>0</v>
      </c>
      <c r="AH78" s="106">
        <f t="shared" ca="1" si="111"/>
        <v>0</v>
      </c>
      <c r="AI78" s="106">
        <f t="shared" ca="1" si="112"/>
        <v>0</v>
      </c>
      <c r="AJ78" s="106">
        <f t="shared" ca="1" si="113"/>
        <v>7.1620126847202426E-2</v>
      </c>
      <c r="AK78" s="106">
        <f t="shared" ca="1" si="114"/>
        <v>0.10670343831310071</v>
      </c>
      <c r="AL78" s="106">
        <f t="shared" ca="1" si="115"/>
        <v>0.13462007690171893</v>
      </c>
      <c r="AM78" s="106">
        <f t="shared" ca="1" si="116"/>
        <v>0.19413534763463725</v>
      </c>
      <c r="AN78" s="106">
        <f t="shared" ca="1" si="117"/>
        <v>0.87169708526287115</v>
      </c>
      <c r="AO78" s="106">
        <f t="shared" ca="1" si="118"/>
        <v>1.3383444862040517</v>
      </c>
      <c r="AP78" s="106">
        <f t="shared" ca="1" si="119"/>
        <v>2.0385862458126578</v>
      </c>
      <c r="AQ78" s="106">
        <f t="shared" ca="1" si="120"/>
        <v>2.2561312446219173</v>
      </c>
      <c r="AR78" s="106">
        <f t="shared" ca="1" si="121"/>
        <v>6.0946516954747754</v>
      </c>
      <c r="AS78" s="106">
        <f t="shared" ca="1" si="122"/>
        <v>6.2971171756464512</v>
      </c>
      <c r="AT78" s="106">
        <f t="shared" ca="1" si="123"/>
        <v>6.99898358477546</v>
      </c>
      <c r="AU78" s="106">
        <f t="shared" ca="1" si="124"/>
        <v>8.3964714035567702</v>
      </c>
      <c r="AV78" s="106">
        <f t="shared" ca="1" si="125"/>
        <v>9.2918588149634935</v>
      </c>
      <c r="AW78" s="106">
        <f t="shared" ca="1" si="125"/>
        <v>11.959306869592197</v>
      </c>
      <c r="AX78" s="106" t="s">
        <v>85</v>
      </c>
    </row>
    <row r="79" spans="1:50" ht="12" customHeight="1" x14ac:dyDescent="0.25">
      <c r="A79" s="81" t="s">
        <v>144</v>
      </c>
      <c r="B79" s="140" t="s">
        <v>93</v>
      </c>
      <c r="C79" s="141">
        <f t="shared" ca="1" si="93"/>
        <v>3.0945190993463614E-2</v>
      </c>
      <c r="D79" s="141">
        <f t="shared" ca="1" si="94"/>
        <v>3.0738644566776999E-2</v>
      </c>
      <c r="E79" s="141">
        <f t="shared" ca="1" si="95"/>
        <v>3.3144002998863178E-2</v>
      </c>
      <c r="F79" s="141">
        <f t="shared" ca="1" si="96"/>
        <v>3.7422853767432582E-2</v>
      </c>
      <c r="G79" s="141">
        <f t="shared" ca="1" si="97"/>
        <v>5.2937179215182671E-2</v>
      </c>
      <c r="H79" s="141">
        <f t="shared" ca="1" si="98"/>
        <v>5.568946607297863E-2</v>
      </c>
      <c r="I79" s="141">
        <f t="shared" ca="1" si="99"/>
        <v>5.391103836242768E-2</v>
      </c>
      <c r="J79" s="141">
        <f t="shared" ca="1" si="100"/>
        <v>2.6829681600656071E-2</v>
      </c>
      <c r="K79" s="141">
        <f t="shared" ca="1" si="101"/>
        <v>3.0070209902881943E-2</v>
      </c>
      <c r="L79" s="141">
        <f t="shared" ca="1" si="102"/>
        <v>3.1903701746338602E-2</v>
      </c>
      <c r="M79" s="141">
        <f t="shared" ca="1" si="103"/>
        <v>6.1562913342794748E-2</v>
      </c>
      <c r="N79" s="141">
        <f t="shared" ca="1" si="104"/>
        <v>7.7099206650439803E-2</v>
      </c>
      <c r="O79" s="141">
        <f t="shared" ca="1" si="105"/>
        <v>0.13763363547801488</v>
      </c>
      <c r="P79" s="141">
        <f t="shared" ca="1" si="106"/>
        <v>0.19228301093622374</v>
      </c>
      <c r="Q79" s="141">
        <f t="shared" ca="1" si="107"/>
        <v>0.20317975650072659</v>
      </c>
      <c r="R79" s="141">
        <f t="shared" ca="1" si="108"/>
        <v>0.25668333447665631</v>
      </c>
      <c r="S79" s="141">
        <f t="shared" ca="1" si="109"/>
        <v>0.28689787788735938</v>
      </c>
      <c r="T79" s="141" t="s">
        <v>85</v>
      </c>
      <c r="AF79" s="140" t="str">
        <f t="shared" si="127"/>
        <v>Norway</v>
      </c>
      <c r="AG79" s="157">
        <f t="shared" ca="1" si="110"/>
        <v>3.0945190993463614</v>
      </c>
      <c r="AH79" s="157">
        <f t="shared" ca="1" si="111"/>
        <v>3.0738644566777</v>
      </c>
      <c r="AI79" s="157">
        <f t="shared" ca="1" si="112"/>
        <v>3.314400299886318</v>
      </c>
      <c r="AJ79" s="157">
        <f t="shared" ca="1" si="113"/>
        <v>3.7422853767432582</v>
      </c>
      <c r="AK79" s="157">
        <f t="shared" ca="1" si="114"/>
        <v>5.293717921518267</v>
      </c>
      <c r="AL79" s="157">
        <f t="shared" ca="1" si="115"/>
        <v>5.5689466072978631</v>
      </c>
      <c r="AM79" s="157">
        <f t="shared" ca="1" si="116"/>
        <v>5.3911038362427677</v>
      </c>
      <c r="AN79" s="157">
        <f t="shared" ca="1" si="117"/>
        <v>2.6829681600656072</v>
      </c>
      <c r="AO79" s="157">
        <f t="shared" ca="1" si="118"/>
        <v>3.0070209902881944</v>
      </c>
      <c r="AP79" s="157">
        <f t="shared" ca="1" si="119"/>
        <v>3.19037017463386</v>
      </c>
      <c r="AQ79" s="157">
        <f t="shared" ca="1" si="120"/>
        <v>6.1562913342794747</v>
      </c>
      <c r="AR79" s="157">
        <f t="shared" ca="1" si="121"/>
        <v>7.7099206650439802</v>
      </c>
      <c r="AS79" s="157">
        <f t="shared" ca="1" si="122"/>
        <v>13.763363547801488</v>
      </c>
      <c r="AT79" s="157">
        <f t="shared" ca="1" si="123"/>
        <v>19.228301093622374</v>
      </c>
      <c r="AU79" s="157">
        <f t="shared" ca="1" si="124"/>
        <v>20.317975650072658</v>
      </c>
      <c r="AV79" s="157">
        <f t="shared" ca="1" si="125"/>
        <v>25.668333447665631</v>
      </c>
      <c r="AW79" s="157">
        <f t="shared" ca="1" si="125"/>
        <v>28.689787788735938</v>
      </c>
      <c r="AX79" s="157" t="str">
        <f t="shared" si="126"/>
        <v>:</v>
      </c>
    </row>
    <row r="80" spans="1:50" ht="12" customHeight="1" x14ac:dyDescent="0.25">
      <c r="A80" s="69" t="s">
        <v>145</v>
      </c>
      <c r="B80" s="70" t="s">
        <v>146</v>
      </c>
      <c r="C80" s="71" t="str">
        <f t="shared" ca="1" si="93"/>
        <v/>
      </c>
      <c r="D80" s="71">
        <f t="shared" ca="1" si="94"/>
        <v>4.9807971347734358E-3</v>
      </c>
      <c r="E80" s="71">
        <f t="shared" ca="1" si="95"/>
        <v>5.0466006312050614E-3</v>
      </c>
      <c r="F80" s="71">
        <f t="shared" ca="1" si="96"/>
        <v>9.9611233144156226E-3</v>
      </c>
      <c r="G80" s="71">
        <f t="shared" ca="1" si="97"/>
        <v>8.8123517888622441E-3</v>
      </c>
      <c r="H80" s="71">
        <f t="shared" ca="1" si="98"/>
        <v>6.9698946492838037E-3</v>
      </c>
      <c r="I80" s="71">
        <f t="shared" ca="1" si="99"/>
        <v>7.8679953101122354E-3</v>
      </c>
      <c r="J80" s="71">
        <f t="shared" ca="1" si="100"/>
        <v>6.1317730725692025E-3</v>
      </c>
      <c r="K80" s="71">
        <f t="shared" ca="1" si="101"/>
        <v>7.3598089689585209E-3</v>
      </c>
      <c r="L80" s="71">
        <f t="shared" ca="1" si="102"/>
        <v>1.0966975984601305E-2</v>
      </c>
      <c r="M80" s="71">
        <f t="shared" ca="1" si="103"/>
        <v>1.0707162745946333E-2</v>
      </c>
      <c r="N80" s="71">
        <f t="shared" ca="1" si="104"/>
        <v>1.187907469556828E-2</v>
      </c>
      <c r="O80" s="71">
        <f t="shared" ca="1" si="105"/>
        <v>1.1023688246780603E-2</v>
      </c>
      <c r="P80" s="71">
        <f t="shared" ca="1" si="106"/>
        <v>9.5183133187490034E-3</v>
      </c>
      <c r="Q80" s="71">
        <f t="shared" ca="1" si="107"/>
        <v>8.596164197730842E-3</v>
      </c>
      <c r="R80" s="71">
        <f t="shared" ca="1" si="108"/>
        <v>8.6519693472358744E-3</v>
      </c>
      <c r="S80" s="71">
        <f t="shared" ca="1" si="109"/>
        <v>6.3196470268967906E-3</v>
      </c>
      <c r="T80" s="71" t="s">
        <v>85</v>
      </c>
      <c r="AF80" s="156" t="str">
        <f t="shared" si="127"/>
        <v>Montenegro</v>
      </c>
      <c r="AG80" s="106" t="str">
        <f t="shared" ca="1" si="110"/>
        <v>:</v>
      </c>
      <c r="AH80" s="106">
        <f t="shared" ca="1" si="111"/>
        <v>0.49807971347734359</v>
      </c>
      <c r="AI80" s="106">
        <f t="shared" ca="1" si="112"/>
        <v>0.50466006312050615</v>
      </c>
      <c r="AJ80" s="106">
        <f t="shared" ca="1" si="113"/>
        <v>0.9961123314415623</v>
      </c>
      <c r="AK80" s="106">
        <f t="shared" ca="1" si="114"/>
        <v>0.88123517888622438</v>
      </c>
      <c r="AL80" s="106">
        <f t="shared" ca="1" si="115"/>
        <v>0.69698946492838032</v>
      </c>
      <c r="AM80" s="106">
        <f t="shared" ca="1" si="116"/>
        <v>0.78679953101122357</v>
      </c>
      <c r="AN80" s="106">
        <f t="shared" ca="1" si="117"/>
        <v>0.61317730725692021</v>
      </c>
      <c r="AO80" s="106">
        <f t="shared" ca="1" si="118"/>
        <v>0.73598089689585211</v>
      </c>
      <c r="AP80" s="106">
        <f t="shared" ca="1" si="119"/>
        <v>1.0966975984601306</v>
      </c>
      <c r="AQ80" s="106">
        <f t="shared" ca="1" si="120"/>
        <v>1.0707162745946333</v>
      </c>
      <c r="AR80" s="106">
        <f t="shared" ca="1" si="121"/>
        <v>1.1879074695568279</v>
      </c>
      <c r="AS80" s="106">
        <f t="shared" ca="1" si="122"/>
        <v>1.1023688246780603</v>
      </c>
      <c r="AT80" s="106">
        <f t="shared" ca="1" si="123"/>
        <v>0.95183133187490032</v>
      </c>
      <c r="AU80" s="106">
        <f t="shared" ca="1" si="124"/>
        <v>0.85961641977308423</v>
      </c>
      <c r="AV80" s="106">
        <f t="shared" ca="1" si="125"/>
        <v>0.8651969347235875</v>
      </c>
      <c r="AW80" s="106">
        <f t="shared" ca="1" si="125"/>
        <v>0.63196470268967908</v>
      </c>
      <c r="AX80" s="106" t="str">
        <f t="shared" si="126"/>
        <v>:</v>
      </c>
    </row>
    <row r="81" spans="1:50" ht="12" customHeight="1" x14ac:dyDescent="0.25">
      <c r="A81" s="72" t="s">
        <v>149</v>
      </c>
      <c r="B81" s="73" t="s">
        <v>87</v>
      </c>
      <c r="C81" s="74">
        <f t="shared" ca="1" si="93"/>
        <v>4.5161656868217539E-3</v>
      </c>
      <c r="D81" s="74">
        <f t="shared" ca="1" si="94"/>
        <v>4.4490804725534324E-3</v>
      </c>
      <c r="E81" s="74">
        <f t="shared" ca="1" si="95"/>
        <v>4.2852637006487952E-3</v>
      </c>
      <c r="F81" s="74">
        <f t="shared" ca="1" si="96"/>
        <v>6.6483277953163717E-3</v>
      </c>
      <c r="G81" s="74">
        <f t="shared" ca="1" si="97"/>
        <v>6.7680937518227761E-3</v>
      </c>
      <c r="H81" s="74">
        <f t="shared" ca="1" si="98"/>
        <v>1.4648348663823441E-2</v>
      </c>
      <c r="I81" s="74">
        <f t="shared" ca="1" si="99"/>
        <v>6.72368018525201E-3</v>
      </c>
      <c r="J81" s="74">
        <f t="shared" ca="1" si="100"/>
        <v>1.8786169284904539E-2</v>
      </c>
      <c r="K81" s="74">
        <f t="shared" ca="1" si="101"/>
        <v>2.0005960250899842E-2</v>
      </c>
      <c r="L81" s="74">
        <f t="shared" ca="1" si="102"/>
        <v>1.6816793151529341E-2</v>
      </c>
      <c r="M81" s="74">
        <f t="shared" ca="1" si="103"/>
        <v>1.1661940526851017E-2</v>
      </c>
      <c r="N81" s="74">
        <f t="shared" ca="1" si="104"/>
        <v>1.1777625405916857E-2</v>
      </c>
      <c r="O81" s="74">
        <f t="shared" ca="1" si="105"/>
        <v>1.2323592527526409E-2</v>
      </c>
      <c r="P81" s="74">
        <f t="shared" ca="1" si="106"/>
        <v>1.2080164263510031E-2</v>
      </c>
      <c r="Q81" s="74">
        <f t="shared" ca="1" si="107"/>
        <v>1.1845622786856139E-2</v>
      </c>
      <c r="R81" s="74">
        <f t="shared" ca="1" si="108"/>
        <v>1.1374682162382377E-2</v>
      </c>
      <c r="S81" s="74">
        <f t="shared" ca="1" si="109"/>
        <v>1.173937689847452E-2</v>
      </c>
      <c r="T81" s="71" t="s">
        <v>85</v>
      </c>
      <c r="AF81" s="154" t="str">
        <f t="shared" si="127"/>
        <v>Serbia</v>
      </c>
      <c r="AG81" s="102">
        <f t="shared" ca="1" si="110"/>
        <v>0.45161656868217537</v>
      </c>
      <c r="AH81" s="102">
        <f t="shared" ca="1" si="111"/>
        <v>0.44490804725534322</v>
      </c>
      <c r="AI81" s="102">
        <f t="shared" ca="1" si="112"/>
        <v>0.42852637006487954</v>
      </c>
      <c r="AJ81" s="102">
        <f t="shared" ca="1" si="113"/>
        <v>0.66483277953163722</v>
      </c>
      <c r="AK81" s="102">
        <f t="shared" ca="1" si="114"/>
        <v>0.67680937518227757</v>
      </c>
      <c r="AL81" s="102">
        <f t="shared" ca="1" si="115"/>
        <v>1.4648348663823441</v>
      </c>
      <c r="AM81" s="102">
        <f t="shared" ca="1" si="116"/>
        <v>0.67236801852520101</v>
      </c>
      <c r="AN81" s="102">
        <f t="shared" ca="1" si="117"/>
        <v>1.8786169284904539</v>
      </c>
      <c r="AO81" s="102">
        <f t="shared" ca="1" si="118"/>
        <v>2.0005960250899841</v>
      </c>
      <c r="AP81" s="102">
        <f t="shared" ca="1" si="119"/>
        <v>1.6816793151529341</v>
      </c>
      <c r="AQ81" s="102">
        <f t="shared" ca="1" si="120"/>
        <v>1.1661940526851016</v>
      </c>
      <c r="AR81" s="102">
        <f t="shared" ca="1" si="121"/>
        <v>1.1777625405916858</v>
      </c>
      <c r="AS81" s="102">
        <f t="shared" ca="1" si="122"/>
        <v>1.232359252752641</v>
      </c>
      <c r="AT81" s="102">
        <f t="shared" ca="1" si="123"/>
        <v>1.2080164263510031</v>
      </c>
      <c r="AU81" s="102">
        <f t="shared" ca="1" si="124"/>
        <v>1.184562278685614</v>
      </c>
      <c r="AV81" s="102">
        <f t="shared" ca="1" si="125"/>
        <v>1.1374682162382377</v>
      </c>
      <c r="AW81" s="102">
        <f t="shared" ca="1" si="125"/>
        <v>1.1739376898474521</v>
      </c>
      <c r="AX81" s="102" t="str">
        <f t="shared" si="126"/>
        <v>:</v>
      </c>
    </row>
    <row r="82" spans="1:50" ht="12" customHeight="1" x14ac:dyDescent="0.25">
      <c r="A82" s="69" t="s">
        <v>147</v>
      </c>
      <c r="B82" s="70" t="s">
        <v>148</v>
      </c>
      <c r="C82" s="74">
        <f t="shared" ca="1" si="93"/>
        <v>9.8602597958522605E-4</v>
      </c>
      <c r="D82" s="74">
        <f t="shared" ca="1" si="94"/>
        <v>9.5133516210677341E-4</v>
      </c>
      <c r="E82" s="74">
        <f t="shared" ca="1" si="95"/>
        <v>0</v>
      </c>
      <c r="F82" s="74">
        <f t="shared" ca="1" si="96"/>
        <v>0</v>
      </c>
      <c r="G82" s="74">
        <f t="shared" ca="1" si="97"/>
        <v>0</v>
      </c>
      <c r="H82" s="74">
        <f t="shared" ca="1" si="98"/>
        <v>0</v>
      </c>
      <c r="I82" s="74">
        <f t="shared" ca="1" si="99"/>
        <v>0</v>
      </c>
      <c r="J82" s="74">
        <f t="shared" ca="1" si="100"/>
        <v>0</v>
      </c>
      <c r="K82" s="74">
        <f t="shared" ca="1" si="101"/>
        <v>0</v>
      </c>
      <c r="L82" s="74">
        <f t="shared" ca="1" si="102"/>
        <v>0</v>
      </c>
      <c r="M82" s="74">
        <f t="shared" ca="1" si="103"/>
        <v>0</v>
      </c>
      <c r="N82" s="74">
        <f t="shared" ca="1" si="104"/>
        <v>0</v>
      </c>
      <c r="O82" s="74">
        <f t="shared" ca="1" si="105"/>
        <v>0</v>
      </c>
      <c r="P82" s="74">
        <f t="shared" ca="1" si="106"/>
        <v>0</v>
      </c>
      <c r="Q82" s="74">
        <f t="shared" ca="1" si="107"/>
        <v>0</v>
      </c>
      <c r="R82" s="74">
        <f t="shared" ca="1" si="108"/>
        <v>2.0340511293745829E-3</v>
      </c>
      <c r="S82" s="74">
        <f t="shared" ca="1" si="109"/>
        <v>3.4712594000557264E-3</v>
      </c>
      <c r="T82" s="71" t="s">
        <v>85</v>
      </c>
      <c r="AF82" s="154" t="str">
        <f t="shared" si="127"/>
        <v>Albania</v>
      </c>
      <c r="AG82" s="102">
        <f t="shared" ca="1" si="110"/>
        <v>9.8602597958522609E-2</v>
      </c>
      <c r="AH82" s="102">
        <f t="shared" ca="1" si="111"/>
        <v>9.5133516210677338E-2</v>
      </c>
      <c r="AI82" s="102">
        <f t="shared" ca="1" si="112"/>
        <v>0</v>
      </c>
      <c r="AJ82" s="102">
        <f t="shared" ca="1" si="113"/>
        <v>0</v>
      </c>
      <c r="AK82" s="102">
        <f t="shared" ca="1" si="114"/>
        <v>0</v>
      </c>
      <c r="AL82" s="102">
        <f t="shared" ca="1" si="115"/>
        <v>0</v>
      </c>
      <c r="AM82" s="102">
        <f t="shared" ca="1" si="116"/>
        <v>0</v>
      </c>
      <c r="AN82" s="102">
        <f t="shared" ca="1" si="117"/>
        <v>0</v>
      </c>
      <c r="AO82" s="102">
        <f t="shared" ca="1" si="118"/>
        <v>0</v>
      </c>
      <c r="AP82" s="102">
        <f t="shared" ca="1" si="119"/>
        <v>0</v>
      </c>
      <c r="AQ82" s="102">
        <f t="shared" ca="1" si="120"/>
        <v>0</v>
      </c>
      <c r="AR82" s="102">
        <f t="shared" ca="1" si="121"/>
        <v>0</v>
      </c>
      <c r="AS82" s="102">
        <f t="shared" ca="1" si="122"/>
        <v>0</v>
      </c>
      <c r="AT82" s="102">
        <f t="shared" ca="1" si="123"/>
        <v>0</v>
      </c>
      <c r="AU82" s="102">
        <f t="shared" ca="1" si="124"/>
        <v>0</v>
      </c>
      <c r="AV82" s="102">
        <f t="shared" ca="1" si="125"/>
        <v>0.2034051129374583</v>
      </c>
      <c r="AW82" s="102">
        <f t="shared" ca="1" si="125"/>
        <v>0.34712594000557262</v>
      </c>
      <c r="AX82" s="102" t="str">
        <f t="shared" si="126"/>
        <v>:</v>
      </c>
    </row>
    <row r="83" spans="1:50" ht="13" customHeight="1" x14ac:dyDescent="0.25">
      <c r="A83" s="72" t="s">
        <v>150</v>
      </c>
      <c r="B83" s="78" t="s">
        <v>86</v>
      </c>
      <c r="C83" s="74">
        <f t="shared" ca="1" si="93"/>
        <v>2.0250048374635347E-3</v>
      </c>
      <c r="D83" s="74">
        <f t="shared" ca="1" si="94"/>
        <v>2.4302365460864991E-3</v>
      </c>
      <c r="E83" s="74">
        <f t="shared" ca="1" si="95"/>
        <v>2.8019470182658263E-3</v>
      </c>
      <c r="F83" s="74">
        <f t="shared" ca="1" si="96"/>
        <v>2.819206078084733E-3</v>
      </c>
      <c r="G83" s="74">
        <f t="shared" ca="1" si="97"/>
        <v>2.8311877695677058E-3</v>
      </c>
      <c r="H83" s="74">
        <f t="shared" ca="1" si="98"/>
        <v>2.3330676682866316E-3</v>
      </c>
      <c r="I83" s="74">
        <f t="shared" ca="1" si="99"/>
        <v>1.9762148160648468E-3</v>
      </c>
      <c r="J83" s="74">
        <f t="shared" ca="1" si="100"/>
        <v>1.749204932794491E-3</v>
      </c>
      <c r="K83" s="74">
        <f t="shared" ca="1" si="101"/>
        <v>1.8820565018387589E-3</v>
      </c>
      <c r="L83" s="74">
        <f t="shared" ca="1" si="102"/>
        <v>1.8175325498305031E-3</v>
      </c>
      <c r="M83" s="74">
        <f t="shared" ca="1" si="103"/>
        <v>2.1055718235569064E-3</v>
      </c>
      <c r="N83" s="74">
        <f t="shared" ca="1" si="104"/>
        <v>1.8162868304320531E-3</v>
      </c>
      <c r="O83" s="74">
        <f t="shared" ca="1" si="105"/>
        <v>1.4013955198098782E-3</v>
      </c>
      <c r="P83" s="74">
        <f t="shared" ca="1" si="106"/>
        <v>1.3500027203862399E-3</v>
      </c>
      <c r="Q83" s="74">
        <f t="shared" ca="1" si="107"/>
        <v>1.1845459807314923E-3</v>
      </c>
      <c r="R83" s="74">
        <f t="shared" ca="1" si="108"/>
        <v>1.3555163308025442E-3</v>
      </c>
      <c r="S83" s="74">
        <f t="shared" ca="1" si="109"/>
        <v>1.4773181884402671E-3</v>
      </c>
      <c r="T83" s="71" t="s">
        <v>85</v>
      </c>
      <c r="AF83" s="154" t="str">
        <f t="shared" si="127"/>
        <v>North Macedonia</v>
      </c>
      <c r="AG83" s="102">
        <f t="shared" ca="1" si="110"/>
        <v>0.20250048374635346</v>
      </c>
      <c r="AH83" s="102">
        <f t="shared" ca="1" si="111"/>
        <v>0.24302365460864991</v>
      </c>
      <c r="AI83" s="102">
        <f t="shared" ca="1" si="112"/>
        <v>0.28019470182658263</v>
      </c>
      <c r="AJ83" s="102">
        <f t="shared" ca="1" si="113"/>
        <v>0.28192060780847328</v>
      </c>
      <c r="AK83" s="102">
        <f t="shared" ca="1" si="114"/>
        <v>0.28311877695677057</v>
      </c>
      <c r="AL83" s="102">
        <f t="shared" ca="1" si="115"/>
        <v>0.23330676682866316</v>
      </c>
      <c r="AM83" s="102">
        <f t="shared" ca="1" si="116"/>
        <v>0.19762148160648468</v>
      </c>
      <c r="AN83" s="102">
        <f t="shared" ca="1" si="117"/>
        <v>0.17492049327944911</v>
      </c>
      <c r="AO83" s="102">
        <f t="shared" ca="1" si="118"/>
        <v>0.18820565018387589</v>
      </c>
      <c r="AP83" s="102">
        <f t="shared" ca="1" si="119"/>
        <v>0.18175325498305031</v>
      </c>
      <c r="AQ83" s="102">
        <f t="shared" ca="1" si="120"/>
        <v>0.21055718235569063</v>
      </c>
      <c r="AR83" s="102">
        <f t="shared" ca="1" si="121"/>
        <v>0.18162868304320531</v>
      </c>
      <c r="AS83" s="102">
        <f t="shared" ca="1" si="122"/>
        <v>0.14013955198098782</v>
      </c>
      <c r="AT83" s="102">
        <f t="shared" ca="1" si="123"/>
        <v>0.135000272038624</v>
      </c>
      <c r="AU83" s="102">
        <f t="shared" ca="1" si="124"/>
        <v>0.11845459807314923</v>
      </c>
      <c r="AV83" s="102">
        <f t="shared" ca="1" si="125"/>
        <v>0.13555163308025442</v>
      </c>
      <c r="AW83" s="102">
        <f t="shared" ca="1" si="125"/>
        <v>0.14773181884402672</v>
      </c>
      <c r="AX83" s="102" t="str">
        <f t="shared" si="126"/>
        <v>:</v>
      </c>
    </row>
    <row r="84" spans="1:50" ht="13" customHeight="1" x14ac:dyDescent="0.25">
      <c r="A84" s="72" t="s">
        <v>151</v>
      </c>
      <c r="B84" s="73" t="s">
        <v>167</v>
      </c>
      <c r="C84" s="74">
        <f t="shared" ca="1" si="93"/>
        <v>0</v>
      </c>
      <c r="D84" s="74">
        <f t="shared" ca="1" si="94"/>
        <v>0</v>
      </c>
      <c r="E84" s="74">
        <f t="shared" ca="1" si="95"/>
        <v>0</v>
      </c>
      <c r="F84" s="74">
        <f t="shared" ca="1" si="96"/>
        <v>0</v>
      </c>
      <c r="G84" s="74">
        <f t="shared" ca="1" si="97"/>
        <v>0</v>
      </c>
      <c r="H84" s="74">
        <f t="shared" ca="1" si="98"/>
        <v>0</v>
      </c>
      <c r="I84" s="74">
        <f t="shared" ca="1" si="99"/>
        <v>0</v>
      </c>
      <c r="J84" s="74">
        <f t="shared" ca="1" si="100"/>
        <v>0</v>
      </c>
      <c r="K84" s="74">
        <f t="shared" ca="1" si="101"/>
        <v>0</v>
      </c>
      <c r="L84" s="74">
        <f t="shared" ca="1" si="102"/>
        <v>0</v>
      </c>
      <c r="M84" s="74">
        <f t="shared" ca="1" si="103"/>
        <v>0</v>
      </c>
      <c r="N84" s="74">
        <f t="shared" ca="1" si="104"/>
        <v>0</v>
      </c>
      <c r="O84" s="74">
        <f t="shared" ca="1" si="105"/>
        <v>0</v>
      </c>
      <c r="P84" s="74">
        <f t="shared" ca="1" si="106"/>
        <v>0</v>
      </c>
      <c r="Q84" s="74">
        <f t="shared" ca="1" si="107"/>
        <v>0</v>
      </c>
      <c r="R84" s="74">
        <f t="shared" ca="1" si="108"/>
        <v>0</v>
      </c>
      <c r="S84" s="74">
        <f t="shared" ca="1" si="109"/>
        <v>0</v>
      </c>
      <c r="T84" s="74" t="s">
        <v>85</v>
      </c>
      <c r="AF84" s="154" t="str">
        <f t="shared" si="127"/>
        <v>Kosovo*</v>
      </c>
      <c r="AG84" s="102">
        <f t="shared" ca="1" si="110"/>
        <v>0</v>
      </c>
      <c r="AH84" s="102">
        <f t="shared" ca="1" si="111"/>
        <v>0</v>
      </c>
      <c r="AI84" s="102">
        <f t="shared" ca="1" si="112"/>
        <v>0</v>
      </c>
      <c r="AJ84" s="102">
        <f t="shared" ca="1" si="113"/>
        <v>0</v>
      </c>
      <c r="AK84" s="102">
        <f t="shared" ca="1" si="114"/>
        <v>0</v>
      </c>
      <c r="AL84" s="102">
        <f t="shared" ca="1" si="115"/>
        <v>0</v>
      </c>
      <c r="AM84" s="102">
        <f t="shared" ca="1" si="116"/>
        <v>0</v>
      </c>
      <c r="AN84" s="102">
        <f t="shared" ca="1" si="117"/>
        <v>0</v>
      </c>
      <c r="AO84" s="102">
        <f t="shared" ca="1" si="118"/>
        <v>0</v>
      </c>
      <c r="AP84" s="102">
        <f t="shared" ca="1" si="119"/>
        <v>0</v>
      </c>
      <c r="AQ84" s="102">
        <f t="shared" ca="1" si="120"/>
        <v>0</v>
      </c>
      <c r="AR84" s="102">
        <f t="shared" ca="1" si="121"/>
        <v>0</v>
      </c>
      <c r="AS84" s="102">
        <f t="shared" ca="1" si="122"/>
        <v>0</v>
      </c>
      <c r="AT84" s="102">
        <f t="shared" ca="1" si="123"/>
        <v>0</v>
      </c>
      <c r="AU84" s="102">
        <f t="shared" ca="1" si="124"/>
        <v>0</v>
      </c>
      <c r="AV84" s="102">
        <f t="shared" ca="1" si="125"/>
        <v>0</v>
      </c>
      <c r="AW84" s="102">
        <f t="shared" ca="1" si="125"/>
        <v>0</v>
      </c>
      <c r="AX84" s="102" t="str">
        <f t="shared" si="126"/>
        <v>:</v>
      </c>
    </row>
    <row r="85" spans="1:50" ht="13" customHeight="1" x14ac:dyDescent="0.25">
      <c r="A85" s="72" t="s">
        <v>188</v>
      </c>
      <c r="B85" s="73" t="s">
        <v>166</v>
      </c>
      <c r="C85" s="74">
        <f t="shared" ca="1" si="93"/>
        <v>0.15869999999999998</v>
      </c>
      <c r="D85" s="74">
        <f t="shared" ca="1" si="94"/>
        <v>0.15869999999999998</v>
      </c>
      <c r="E85" s="74">
        <f t="shared" ca="1" si="95"/>
        <v>0.15869999999999998</v>
      </c>
      <c r="F85" s="74">
        <f t="shared" ca="1" si="96"/>
        <v>0.16399999999999998</v>
      </c>
      <c r="G85" s="74">
        <f t="shared" ca="1" si="97"/>
        <v>0.16889999999999999</v>
      </c>
      <c r="H85" s="74">
        <f t="shared" ca="1" si="98"/>
        <v>0.17660000000000001</v>
      </c>
      <c r="I85" s="74">
        <f t="shared" ca="1" si="99"/>
        <v>1.3118735221054605E-3</v>
      </c>
      <c r="J85" s="74">
        <f t="shared" ca="1" si="100"/>
        <v>1.482563694267516E-3</v>
      </c>
      <c r="K85" s="74">
        <f t="shared" ca="1" si="101"/>
        <v>1.8908158142167287E-3</v>
      </c>
      <c r="L85" s="74">
        <f t="shared" ca="1" si="102"/>
        <v>2.1352158295071797E-3</v>
      </c>
      <c r="M85" s="74">
        <f t="shared" ca="1" si="103"/>
        <v>1.7744306245623398E-3</v>
      </c>
      <c r="N85" s="74">
        <f t="shared" ca="1" si="104"/>
        <v>1.8354776704748034E-3</v>
      </c>
      <c r="O85" s="74">
        <f t="shared" ca="1" si="105"/>
        <v>2.3622882700695992E-3</v>
      </c>
      <c r="P85" s="74">
        <f t="shared" ca="1" si="106"/>
        <v>3.2011615744161038E-3</v>
      </c>
      <c r="Q85" s="74">
        <f t="shared" ca="1" si="107"/>
        <v>2.8007721758813225E-3</v>
      </c>
      <c r="R85" s="74">
        <f t="shared" ca="1" si="108"/>
        <v>1.744945987787941E-3</v>
      </c>
      <c r="S85" s="74">
        <f t="shared" ca="1" si="109"/>
        <v>1.7945992170855236E-3</v>
      </c>
      <c r="T85" s="74" t="s">
        <v>85</v>
      </c>
      <c r="AF85" s="154" t="str">
        <f t="shared" si="127"/>
        <v>Moldova</v>
      </c>
      <c r="AG85" s="102">
        <f t="shared" ref="AG85" ca="1" si="128">IFERROR(C85*100,":")</f>
        <v>15.869999999999997</v>
      </c>
      <c r="AH85" s="102">
        <f t="shared" ref="AH85" ca="1" si="129">IFERROR(D85*100,":")</f>
        <v>15.869999999999997</v>
      </c>
      <c r="AI85" s="102">
        <f t="shared" ref="AI85" ca="1" si="130">IFERROR(E85*100,":")</f>
        <v>15.869999999999997</v>
      </c>
      <c r="AJ85" s="102">
        <f t="shared" ref="AJ85" ca="1" si="131">IFERROR(F85*100,":")</f>
        <v>16.399999999999999</v>
      </c>
      <c r="AK85" s="102">
        <f t="shared" ref="AK85" ca="1" si="132">IFERROR(G85*100,":")</f>
        <v>16.89</v>
      </c>
      <c r="AL85" s="102">
        <f t="shared" ref="AL85" ca="1" si="133">IFERROR(H85*100,":")</f>
        <v>17.66</v>
      </c>
      <c r="AM85" s="102">
        <f t="shared" ref="AM85" ca="1" si="134">IFERROR(I85*100,":")</f>
        <v>0.13118735221054606</v>
      </c>
      <c r="AN85" s="102">
        <f t="shared" ref="AN85" ca="1" si="135">IFERROR(J85*100,":")</f>
        <v>0.14825636942675161</v>
      </c>
      <c r="AO85" s="102">
        <f t="shared" ref="AO85" ca="1" si="136">IFERROR(K85*100,":")</f>
        <v>0.18908158142167286</v>
      </c>
      <c r="AP85" s="102">
        <f t="shared" ref="AP85" ca="1" si="137">IFERROR(L85*100,":")</f>
        <v>0.21352158295071796</v>
      </c>
      <c r="AQ85" s="102">
        <f t="shared" ref="AQ85" ca="1" si="138">IFERROR(M85*100,":")</f>
        <v>0.17744306245623398</v>
      </c>
      <c r="AR85" s="102">
        <f t="shared" ref="AR85" ca="1" si="139">IFERROR(N85*100,":")</f>
        <v>0.18354776704748033</v>
      </c>
      <c r="AS85" s="102">
        <f t="shared" ref="AS85" ca="1" si="140">IFERROR(O85*100,":")</f>
        <v>0.23622882700695991</v>
      </c>
      <c r="AT85" s="102">
        <f t="shared" ref="AT85" ca="1" si="141">IFERROR(P85*100,":")</f>
        <v>0.32011615744161037</v>
      </c>
      <c r="AU85" s="102">
        <f t="shared" ref="AU85" ca="1" si="142">IFERROR(Q85*100,":")</f>
        <v>0.28007721758813225</v>
      </c>
      <c r="AV85" s="102">
        <f t="shared" ref="AV85" ca="1" si="143">IFERROR(R85*100,":")</f>
        <v>0.17449459877879409</v>
      </c>
      <c r="AW85" s="102">
        <f t="shared" ref="AW85" ca="1" si="144">IFERROR(S85*100,":")</f>
        <v>0.17945992170855235</v>
      </c>
      <c r="AX85" s="102" t="str">
        <f t="shared" ref="AX85" si="145">IFERROR(T85*100,":")</f>
        <v>:</v>
      </c>
    </row>
    <row r="86" spans="1:50" ht="15" customHeight="1" x14ac:dyDescent="0.25">
      <c r="A86" s="81" t="s">
        <v>187</v>
      </c>
      <c r="B86" s="82" t="s">
        <v>177</v>
      </c>
      <c r="C86" s="75">
        <f t="shared" ca="1" si="93"/>
        <v>1.0240472754778206E-2</v>
      </c>
      <c r="D86" s="75">
        <f t="shared" ca="1" si="94"/>
        <v>1.0317790555254835E-2</v>
      </c>
      <c r="E86" s="75">
        <f t="shared" ca="1" si="95"/>
        <v>1.1915747406889695E-2</v>
      </c>
      <c r="F86" s="75">
        <f t="shared" ca="1" si="96"/>
        <v>1.1825967738267693E-2</v>
      </c>
      <c r="G86" s="75">
        <f t="shared" ca="1" si="97"/>
        <v>1.1621585976908976E-2</v>
      </c>
      <c r="H86" s="75">
        <f t="shared" ca="1" si="98"/>
        <v>1.1224522546192066E-2</v>
      </c>
      <c r="I86" s="75">
        <f t="shared" ca="1" si="99"/>
        <v>1.1391060812444856E-2</v>
      </c>
      <c r="J86" s="75">
        <f t="shared" ca="1" si="100"/>
        <v>1.4187769083452432E-2</v>
      </c>
      <c r="K86" s="75">
        <f t="shared" ca="1" si="101"/>
        <v>1.258652616325495E-2</v>
      </c>
      <c r="L86" s="75">
        <f t="shared" ca="1" si="102"/>
        <v>1.7662088212801283E-2</v>
      </c>
      <c r="M86" s="75">
        <f t="shared" ca="1" si="103"/>
        <v>1.9958439808346044E-2</v>
      </c>
      <c r="N86" s="75">
        <f t="shared" ca="1" si="104"/>
        <v>2.0644224077370162E-2</v>
      </c>
      <c r="O86" s="75">
        <f t="shared" ca="1" si="105"/>
        <v>2.1035797309473424E-2</v>
      </c>
      <c r="P86" s="83">
        <f t="shared" ca="1" si="106"/>
        <v>2.437860341018484E-2</v>
      </c>
      <c r="Q86" s="83">
        <f t="shared" ca="1" si="107"/>
        <v>2.1953728129698143E-2</v>
      </c>
      <c r="R86" s="83">
        <f t="shared" ca="1" si="108"/>
        <v>3.0680431351970457E-2</v>
      </c>
      <c r="S86" s="83">
        <f t="shared" ca="1" si="109"/>
        <v>2.4676882269586198E-2</v>
      </c>
      <c r="T86" s="75" t="s">
        <v>85</v>
      </c>
      <c r="AF86" s="155" t="str">
        <f t="shared" si="127"/>
        <v>Ukraine</v>
      </c>
      <c r="AG86" s="103">
        <f t="shared" ca="1" si="110"/>
        <v>1.0240472754778205</v>
      </c>
      <c r="AH86" s="103">
        <f t="shared" ca="1" si="111"/>
        <v>1.0317790555254835</v>
      </c>
      <c r="AI86" s="103">
        <f t="shared" ca="1" si="112"/>
        <v>1.1915747406889694</v>
      </c>
      <c r="AJ86" s="103">
        <f t="shared" ca="1" si="113"/>
        <v>1.1825967738267693</v>
      </c>
      <c r="AK86" s="103">
        <f t="shared" ca="1" si="114"/>
        <v>1.1621585976908977</v>
      </c>
      <c r="AL86" s="103">
        <f t="shared" ca="1" si="115"/>
        <v>1.1224522546192066</v>
      </c>
      <c r="AM86" s="103">
        <f t="shared" ca="1" si="116"/>
        <v>1.1391060812444855</v>
      </c>
      <c r="AN86" s="103">
        <f t="shared" ca="1" si="117"/>
        <v>1.4187769083452433</v>
      </c>
      <c r="AO86" s="103">
        <f t="shared" ca="1" si="118"/>
        <v>1.258652616325495</v>
      </c>
      <c r="AP86" s="103">
        <f t="shared" ca="1" si="119"/>
        <v>1.7662088212801283</v>
      </c>
      <c r="AQ86" s="103">
        <f t="shared" ca="1" si="120"/>
        <v>1.9958439808346045</v>
      </c>
      <c r="AR86" s="103">
        <f t="shared" ca="1" si="121"/>
        <v>2.0644224077370161</v>
      </c>
      <c r="AS86" s="103">
        <f t="shared" ca="1" si="122"/>
        <v>2.1035797309473425</v>
      </c>
      <c r="AT86" s="103">
        <f t="shared" ca="1" si="123"/>
        <v>2.4378603410184838</v>
      </c>
      <c r="AU86" s="103">
        <f t="shared" ca="1" si="124"/>
        <v>2.1953728129698145</v>
      </c>
      <c r="AV86" s="103">
        <f t="shared" ca="1" si="125"/>
        <v>3.0680431351970459</v>
      </c>
      <c r="AW86" s="103">
        <f t="shared" ca="1" si="125"/>
        <v>2.4676882269586198</v>
      </c>
      <c r="AX86" s="103" t="str">
        <f t="shared" si="126"/>
        <v>:</v>
      </c>
    </row>
    <row r="87" spans="1:50" ht="15.75" customHeight="1" x14ac:dyDescent="0.25">
      <c r="A87" s="109" t="s">
        <v>168</v>
      </c>
    </row>
    <row r="88" spans="1:50" ht="15.75" customHeight="1" x14ac:dyDescent="0.25">
      <c r="A88" s="109"/>
    </row>
    <row r="89" spans="1:50" ht="15.75" customHeight="1" x14ac:dyDescent="0.3">
      <c r="A89" s="109" t="s">
        <v>169</v>
      </c>
    </row>
    <row r="90" spans="1:50" ht="15.75" customHeight="1" x14ac:dyDescent="0.3">
      <c r="A90" s="110" t="s">
        <v>171</v>
      </c>
    </row>
    <row r="91" spans="1:50" ht="15.75" customHeight="1" x14ac:dyDescent="0.25"/>
    <row r="92" spans="1:50" s="58" customFormat="1" ht="24" customHeight="1" x14ac:dyDescent="0.45">
      <c r="A92" s="85" t="s">
        <v>183</v>
      </c>
      <c r="C92" s="59"/>
      <c r="D92" s="59"/>
      <c r="E92" s="59"/>
      <c r="F92" s="60"/>
      <c r="G92" s="60"/>
      <c r="H92" s="60"/>
      <c r="I92" s="60"/>
      <c r="J92" s="60"/>
      <c r="K92" s="60"/>
      <c r="L92" s="60"/>
      <c r="M92" s="60"/>
      <c r="N92" s="60"/>
      <c r="O92" s="60"/>
      <c r="P92" s="60"/>
      <c r="Q92" s="60"/>
      <c r="R92" s="60"/>
      <c r="S92" s="60"/>
      <c r="T92" s="84"/>
      <c r="U92" s="84"/>
      <c r="AF92" s="84"/>
      <c r="AG92" s="84"/>
      <c r="AH92" s="84"/>
      <c r="AI92" s="84"/>
      <c r="AJ92" s="84"/>
      <c r="AK92" s="84"/>
      <c r="AL92" s="84"/>
      <c r="AM92" s="84"/>
      <c r="AN92" s="84"/>
    </row>
    <row r="93" spans="1:50" s="58" customFormat="1" ht="24" customHeight="1" x14ac:dyDescent="0.25">
      <c r="A93" s="64"/>
      <c r="B93" s="64"/>
      <c r="C93" s="86">
        <v>2004</v>
      </c>
      <c r="D93" s="86">
        <v>2005</v>
      </c>
      <c r="E93" s="86">
        <v>2006</v>
      </c>
      <c r="F93" s="86">
        <v>2007</v>
      </c>
      <c r="G93" s="86">
        <v>2008</v>
      </c>
      <c r="H93" s="86">
        <v>2009</v>
      </c>
      <c r="I93" s="86">
        <v>2010</v>
      </c>
      <c r="J93" s="86">
        <v>2011</v>
      </c>
      <c r="K93" s="86">
        <v>2012</v>
      </c>
      <c r="L93" s="86">
        <v>2013</v>
      </c>
      <c r="M93" s="86">
        <v>2014</v>
      </c>
      <c r="N93" s="86">
        <v>2015</v>
      </c>
      <c r="O93" s="86">
        <v>2016</v>
      </c>
      <c r="P93" s="86">
        <v>2017</v>
      </c>
      <c r="Q93" s="86">
        <v>2018</v>
      </c>
      <c r="R93" s="86">
        <v>2019</v>
      </c>
      <c r="S93" s="86">
        <v>2020</v>
      </c>
      <c r="T93" s="84"/>
      <c r="U93" s="84"/>
      <c r="AF93" s="64"/>
      <c r="AG93" s="65">
        <v>2004</v>
      </c>
      <c r="AH93" s="65">
        <v>2005</v>
      </c>
      <c r="AI93" s="65">
        <v>2006</v>
      </c>
      <c r="AJ93" s="65">
        <v>2007</v>
      </c>
      <c r="AK93" s="65">
        <v>2008</v>
      </c>
      <c r="AL93" s="65">
        <v>2009</v>
      </c>
      <c r="AM93" s="65">
        <v>2010</v>
      </c>
      <c r="AN93" s="65">
        <v>2011</v>
      </c>
      <c r="AO93" s="65">
        <v>2012</v>
      </c>
      <c r="AP93" s="65">
        <v>2013</v>
      </c>
      <c r="AQ93" s="65">
        <v>2014</v>
      </c>
      <c r="AR93" s="65">
        <v>2015</v>
      </c>
      <c r="AS93" s="65">
        <v>2016</v>
      </c>
      <c r="AT93" s="65">
        <v>2017</v>
      </c>
      <c r="AU93" s="65">
        <v>2018</v>
      </c>
      <c r="AV93" s="65">
        <v>2019</v>
      </c>
      <c r="AW93" s="65">
        <v>2020</v>
      </c>
    </row>
    <row r="94" spans="1:50" s="58" customFormat="1" ht="13.5" customHeight="1" x14ac:dyDescent="0.25">
      <c r="A94" s="66" t="s">
        <v>163</v>
      </c>
      <c r="B94" s="67" t="s">
        <v>160</v>
      </c>
      <c r="C94" s="88">
        <f ca="1">INDIRECT($A94 &amp; "!C16",TRUE)</f>
        <v>0.15870926295511528</v>
      </c>
      <c r="D94" s="88">
        <f ca="1">INDIRECT($A94 &amp; "!D16",TRUE)</f>
        <v>0.16401604961799968</v>
      </c>
      <c r="E94" s="88">
        <f ca="1">INDIRECT($A94 &amp; "!E16",TRUE)</f>
        <v>0.1687914949535434</v>
      </c>
      <c r="F94" s="88">
        <f ca="1">INDIRECT($A94 &amp; "!F16",TRUE)</f>
        <v>0.17647427307840524</v>
      </c>
      <c r="G94" s="88">
        <f ca="1">INDIRECT($A94 &amp; "!G16",TRUE)</f>
        <v>0.1852630994066892</v>
      </c>
      <c r="H94" s="88">
        <f ca="1">INDIRECT($A94 &amp; "!H16",TRUE)</f>
        <v>0.20654169437562062</v>
      </c>
      <c r="I94" s="88">
        <f ca="1">INDIRECT($A94 &amp; "!I16",TRUE)</f>
        <v>0.21282999417689655</v>
      </c>
      <c r="J94" s="88">
        <f ca="1">INDIRECT($A94 &amp; "!J16",TRUE)</f>
        <v>0.23300418404233358</v>
      </c>
      <c r="K94" s="88">
        <f ca="1">INDIRECT($A94 &amp; "!K16",TRUE)</f>
        <v>0.2513815512146681</v>
      </c>
      <c r="L94" s="88">
        <f ca="1">INDIRECT($A94 &amp; "!L16",TRUE)</f>
        <v>0.26768815447947009</v>
      </c>
      <c r="M94" s="88">
        <f ca="1">INDIRECT($A94 &amp; "!M16",TRUE)</f>
        <v>0.28601281720262339</v>
      </c>
      <c r="N94" s="88">
        <f ca="1">INDIRECT($A94 &amp; "!N16",TRUE)</f>
        <v>0.29654713231742719</v>
      </c>
      <c r="O94" s="88">
        <f t="shared" ref="O94:O131" ca="1" si="146">INDIRECT($A94 &amp; "!O16",TRUE)</f>
        <v>0.30172167556784762</v>
      </c>
      <c r="P94" s="88">
        <f t="shared" ref="P94:P131" ca="1" si="147">INDIRECT($A94 &amp; "!P16",TRUE)</f>
        <v>0.31103564061162547</v>
      </c>
      <c r="Q94" s="88">
        <f t="shared" ref="Q94:Q131" ca="1" si="148">INDIRECT($A94 &amp; "!Q16",TRUE)</f>
        <v>0.32134287048543414</v>
      </c>
      <c r="R94" s="88">
        <f t="shared" ref="R94:R131" ca="1" si="149">INDIRECT($A94 &amp; "!R16",TRUE)</f>
        <v>0.34086305713456333</v>
      </c>
      <c r="S94" s="88">
        <f t="shared" ref="S94:S131" ca="1" si="150">INDIRECT($A94 &amp; "!S16",TRUE)</f>
        <v>0.37481754722795907</v>
      </c>
      <c r="T94" s="94"/>
      <c r="U94" s="84"/>
      <c r="AF94" s="67" t="s">
        <v>191</v>
      </c>
      <c r="AG94" s="101">
        <f t="shared" ref="AG94:AG131" ca="1" si="151">IFERROR(C94*100,":")</f>
        <v>15.870926295511529</v>
      </c>
      <c r="AH94" s="101">
        <f t="shared" ref="AH94:AH131" ca="1" si="152">IFERROR(D94*100,":")</f>
        <v>16.401604961799968</v>
      </c>
      <c r="AI94" s="101">
        <f t="shared" ref="AI94:AI131" ca="1" si="153">IFERROR(E94*100,":")</f>
        <v>16.879149495354341</v>
      </c>
      <c r="AJ94" s="101">
        <f t="shared" ref="AJ94:AJ131" ca="1" si="154">IFERROR(F94*100,":")</f>
        <v>17.647427307840523</v>
      </c>
      <c r="AK94" s="101">
        <f t="shared" ref="AK94:AK131" ca="1" si="155">IFERROR(G94*100,":")</f>
        <v>18.52630994066892</v>
      </c>
      <c r="AL94" s="101">
        <f t="shared" ref="AL94:AL131" ca="1" si="156">IFERROR(H94*100,":")</f>
        <v>20.654169437562061</v>
      </c>
      <c r="AM94" s="101">
        <f t="shared" ref="AM94:AM131" ca="1" si="157">IFERROR(I94*100,":")</f>
        <v>21.282999417689656</v>
      </c>
      <c r="AN94" s="101">
        <f t="shared" ref="AN94:AN131" ca="1" si="158">IFERROR(J94*100,":")</f>
        <v>23.300418404233358</v>
      </c>
      <c r="AO94" s="101">
        <f t="shared" ref="AO94:AO131" ca="1" si="159">IFERROR(K94*100,":")</f>
        <v>25.138155121466809</v>
      </c>
      <c r="AP94" s="101">
        <f t="shared" ref="AP94:AP131" ca="1" si="160">IFERROR(L94*100,":")</f>
        <v>26.768815447947009</v>
      </c>
      <c r="AQ94" s="101">
        <f t="shared" ref="AQ94:AQ131" ca="1" si="161">IFERROR(M94*100,":")</f>
        <v>28.601281720262339</v>
      </c>
      <c r="AR94" s="101">
        <f t="shared" ref="AR94:AR131" ca="1" si="162">IFERROR(N94*100,":")</f>
        <v>29.654713231742718</v>
      </c>
      <c r="AS94" s="101">
        <f t="shared" ref="AS94:AS131" ca="1" si="163">IFERROR(O94*100,":")</f>
        <v>30.172167556784764</v>
      </c>
      <c r="AT94" s="101">
        <f t="shared" ref="AT94:AT131" ca="1" si="164">IFERROR(P94*100,":")</f>
        <v>31.103564061162547</v>
      </c>
      <c r="AU94" s="101">
        <f t="shared" ref="AU94:AU131" ca="1" si="165">IFERROR(Q94*100,":")</f>
        <v>32.134287048543413</v>
      </c>
      <c r="AV94" s="101">
        <f t="shared" ref="AV94:AW131" ca="1" si="166">IFERROR(R94*100,":")</f>
        <v>34.086305713456333</v>
      </c>
      <c r="AW94" s="101">
        <f t="shared" ca="1" si="166"/>
        <v>37.481754722795905</v>
      </c>
    </row>
    <row r="95" spans="1:50" ht="12" customHeight="1" x14ac:dyDescent="0.25">
      <c r="A95" s="69" t="s">
        <v>116</v>
      </c>
      <c r="B95" s="70" t="s">
        <v>94</v>
      </c>
      <c r="C95" s="71">
        <f t="shared" ref="C95:C131" ca="1" si="167">INDIRECT($A95 &amp; "!C16",TRUE)</f>
        <v>1.7141675340468916E-2</v>
      </c>
      <c r="D95" s="71">
        <f t="shared" ref="D95:D131" ca="1" si="168">INDIRECT($A95 &amp; "!D16",TRUE)</f>
        <v>2.3855258918466814E-2</v>
      </c>
      <c r="E95" s="71">
        <f t="shared" ref="E95:E131" ca="1" si="169">INDIRECT($A95 &amp; "!E16",TRUE)</f>
        <v>3.1302834282736398E-2</v>
      </c>
      <c r="F95" s="71">
        <f t="shared" ref="F95:F131" ca="1" si="170">INDIRECT($A95 &amp; "!F16",TRUE)</f>
        <v>3.661606755641271E-2</v>
      </c>
      <c r="G95" s="71">
        <f t="shared" ref="G95:G131" ca="1" si="171">INDIRECT($A95 &amp; "!G16",TRUE)</f>
        <v>4.6248136611462522E-2</v>
      </c>
      <c r="H95" s="71">
        <f t="shared" ref="H95:H131" ca="1" si="172">INDIRECT($A95 &amp; "!H16",TRUE)</f>
        <v>6.1760264573639749E-2</v>
      </c>
      <c r="I95" s="71">
        <f t="shared" ref="I95:I131" ca="1" si="173">INDIRECT($A95 &amp; "!I16",TRUE)</f>
        <v>7.3324077871685128E-2</v>
      </c>
      <c r="J95" s="71">
        <f t="shared" ref="J95:J131" ca="1" si="174">INDIRECT($A95 &amp; "!J16",TRUE)</f>
        <v>8.9888267646675832E-2</v>
      </c>
      <c r="K95" s="71">
        <f t="shared" ref="K95:K131" ca="1" si="175">INDIRECT($A95 &amp; "!K16",TRUE)</f>
        <v>0.1133779693341916</v>
      </c>
      <c r="L95" s="71">
        <f t="shared" ref="L95:L131" ca="1" si="176">INDIRECT($A95 &amp; "!L16",TRUE)</f>
        <v>0.12546936541659909</v>
      </c>
      <c r="M95" s="71">
        <f t="shared" ref="M95:M131" ca="1" si="177">INDIRECT($A95 &amp; "!M16",TRUE)</f>
        <v>0.13413608521323278</v>
      </c>
      <c r="N95" s="71">
        <f t="shared" ref="N95:N131" ca="1" si="178">INDIRECT($A95 &amp; "!N16",TRUE)</f>
        <v>0.15573088106565464</v>
      </c>
      <c r="O95" s="71">
        <f t="shared" ca="1" si="146"/>
        <v>0.15833764270894302</v>
      </c>
      <c r="P95" s="71">
        <f t="shared" ca="1" si="147"/>
        <v>0.17213574863695436</v>
      </c>
      <c r="Q95" s="71">
        <f t="shared" ca="1" si="148"/>
        <v>0.18886357285072003</v>
      </c>
      <c r="R95" s="71">
        <f t="shared" ca="1" si="149"/>
        <v>0.20817160021331166</v>
      </c>
      <c r="S95" s="71">
        <f t="shared" ca="1" si="150"/>
        <v>0.25122386312061767</v>
      </c>
      <c r="AF95" s="70" t="s">
        <v>94</v>
      </c>
      <c r="AG95" s="102">
        <f t="shared" ca="1" si="151"/>
        <v>1.7141675340468916</v>
      </c>
      <c r="AH95" s="102">
        <f t="shared" ca="1" si="152"/>
        <v>2.3855258918466813</v>
      </c>
      <c r="AI95" s="102">
        <f t="shared" ca="1" si="153"/>
        <v>3.13028342827364</v>
      </c>
      <c r="AJ95" s="102">
        <f t="shared" ca="1" si="154"/>
        <v>3.6616067556412708</v>
      </c>
      <c r="AK95" s="102">
        <f t="shared" ca="1" si="155"/>
        <v>4.624813661146252</v>
      </c>
      <c r="AL95" s="102">
        <f t="shared" ca="1" si="156"/>
        <v>6.1760264573639745</v>
      </c>
      <c r="AM95" s="102">
        <f t="shared" ca="1" si="157"/>
        <v>7.3324077871685125</v>
      </c>
      <c r="AN95" s="102">
        <f t="shared" ca="1" si="158"/>
        <v>8.9888267646675839</v>
      </c>
      <c r="AO95" s="102">
        <f t="shared" ca="1" si="159"/>
        <v>11.33779693341916</v>
      </c>
      <c r="AP95" s="102">
        <f t="shared" ca="1" si="160"/>
        <v>12.546936541659909</v>
      </c>
      <c r="AQ95" s="102">
        <f t="shared" ca="1" si="161"/>
        <v>13.413608521323278</v>
      </c>
      <c r="AR95" s="102">
        <f t="shared" ca="1" si="162"/>
        <v>15.573088106565464</v>
      </c>
      <c r="AS95" s="102">
        <f t="shared" ca="1" si="163"/>
        <v>15.833764270894301</v>
      </c>
      <c r="AT95" s="102">
        <f t="shared" ca="1" si="164"/>
        <v>17.213574863695435</v>
      </c>
      <c r="AU95" s="102">
        <f t="shared" ca="1" si="165"/>
        <v>18.886357285072002</v>
      </c>
      <c r="AV95" s="102">
        <f t="shared" ca="1" si="166"/>
        <v>20.817160021331166</v>
      </c>
      <c r="AW95" s="102">
        <f t="shared" ca="1" si="166"/>
        <v>25.122386312061767</v>
      </c>
    </row>
    <row r="96" spans="1:50" ht="12" customHeight="1" x14ac:dyDescent="0.25">
      <c r="A96" s="72" t="s">
        <v>117</v>
      </c>
      <c r="B96" s="73" t="s">
        <v>104</v>
      </c>
      <c r="C96" s="74">
        <f t="shared" ca="1" si="167"/>
        <v>8.3577121871827795E-2</v>
      </c>
      <c r="D96" s="74">
        <f t="shared" ca="1" si="168"/>
        <v>8.6660393118036749E-2</v>
      </c>
      <c r="E96" s="74">
        <f t="shared" ca="1" si="169"/>
        <v>8.7296682951932852E-2</v>
      </c>
      <c r="F96" s="74">
        <f t="shared" ca="1" si="170"/>
        <v>8.8993420744816462E-2</v>
      </c>
      <c r="G96" s="74">
        <f t="shared" ca="1" si="171"/>
        <v>9.5437659901408164E-2</v>
      </c>
      <c r="H96" s="74">
        <f t="shared" ca="1" si="172"/>
        <v>0.10906011719917987</v>
      </c>
      <c r="I96" s="74">
        <f t="shared" ca="1" si="173"/>
        <v>0.12357829691353832</v>
      </c>
      <c r="J96" s="74">
        <f t="shared" ca="1" si="174"/>
        <v>0.12621074891922704</v>
      </c>
      <c r="K96" s="74">
        <f t="shared" ca="1" si="175"/>
        <v>0.15815844948233787</v>
      </c>
      <c r="L96" s="74">
        <f t="shared" ca="1" si="176"/>
        <v>0.18682013851067894</v>
      </c>
      <c r="M96" s="74">
        <f t="shared" ca="1" si="177"/>
        <v>0.18685971273176991</v>
      </c>
      <c r="N96" s="74">
        <f t="shared" ca="1" si="178"/>
        <v>0.18975271841632671</v>
      </c>
      <c r="O96" s="74">
        <f t="shared" ca="1" si="146"/>
        <v>0.19146988940333157</v>
      </c>
      <c r="P96" s="74">
        <f t="shared" ca="1" si="147"/>
        <v>0.19021656609895404</v>
      </c>
      <c r="Q96" s="74">
        <f t="shared" ca="1" si="148"/>
        <v>0.2235526519875452</v>
      </c>
      <c r="R96" s="74">
        <f t="shared" ca="1" si="149"/>
        <v>0.23509136261486929</v>
      </c>
      <c r="S96" s="74">
        <f t="shared" ca="1" si="150"/>
        <v>0.23586229029682104</v>
      </c>
      <c r="AF96" s="73" t="s">
        <v>104</v>
      </c>
      <c r="AG96" s="102">
        <f t="shared" ca="1" si="151"/>
        <v>8.3577121871827789</v>
      </c>
      <c r="AH96" s="102">
        <f t="shared" ca="1" si="152"/>
        <v>8.6660393118036758</v>
      </c>
      <c r="AI96" s="102">
        <f t="shared" ca="1" si="153"/>
        <v>8.7296682951932851</v>
      </c>
      <c r="AJ96" s="102">
        <f t="shared" ca="1" si="154"/>
        <v>8.8993420744816465</v>
      </c>
      <c r="AK96" s="102">
        <f t="shared" ca="1" si="155"/>
        <v>9.5437659901408161</v>
      </c>
      <c r="AL96" s="102">
        <f t="shared" ca="1" si="156"/>
        <v>10.906011719917986</v>
      </c>
      <c r="AM96" s="102">
        <f t="shared" ca="1" si="157"/>
        <v>12.357829691353832</v>
      </c>
      <c r="AN96" s="102">
        <f t="shared" ca="1" si="158"/>
        <v>12.621074891922705</v>
      </c>
      <c r="AO96" s="102">
        <f t="shared" ca="1" si="159"/>
        <v>15.815844948233787</v>
      </c>
      <c r="AP96" s="102">
        <f t="shared" ca="1" si="160"/>
        <v>18.682013851067893</v>
      </c>
      <c r="AQ96" s="102">
        <f t="shared" ca="1" si="161"/>
        <v>18.685971273176989</v>
      </c>
      <c r="AR96" s="102">
        <f t="shared" ca="1" si="162"/>
        <v>18.975271841632672</v>
      </c>
      <c r="AS96" s="102">
        <f t="shared" ca="1" si="163"/>
        <v>19.146988940333156</v>
      </c>
      <c r="AT96" s="102">
        <f t="shared" ca="1" si="164"/>
        <v>19.021656609895405</v>
      </c>
      <c r="AU96" s="102">
        <f t="shared" ca="1" si="165"/>
        <v>22.35526519875452</v>
      </c>
      <c r="AV96" s="102">
        <f t="shared" ca="1" si="166"/>
        <v>23.50913626148693</v>
      </c>
      <c r="AW96" s="102">
        <f t="shared" ca="1" si="166"/>
        <v>23.586229029682105</v>
      </c>
    </row>
    <row r="97" spans="1:49" ht="12" customHeight="1" x14ac:dyDescent="0.25">
      <c r="A97" s="72" t="s">
        <v>118</v>
      </c>
      <c r="B97" s="73" t="s">
        <v>91</v>
      </c>
      <c r="C97" s="74">
        <f t="shared" ca="1" si="167"/>
        <v>3.6926114604355069E-2</v>
      </c>
      <c r="D97" s="74">
        <f t="shared" ca="1" si="168"/>
        <v>3.7820348603560525E-2</v>
      </c>
      <c r="E97" s="74">
        <f t="shared" ca="1" si="169"/>
        <v>4.0961024588628742E-2</v>
      </c>
      <c r="F97" s="74">
        <f t="shared" ca="1" si="170"/>
        <v>4.6208857962275793E-2</v>
      </c>
      <c r="G97" s="74">
        <f t="shared" ca="1" si="171"/>
        <v>5.1821972295224381E-2</v>
      </c>
      <c r="H97" s="74">
        <f t="shared" ca="1" si="172"/>
        <v>6.3784216902292828E-2</v>
      </c>
      <c r="I97" s="74">
        <f t="shared" ca="1" si="173"/>
        <v>7.5158187896580839E-2</v>
      </c>
      <c r="J97" s="74">
        <f t="shared" ca="1" si="174"/>
        <v>0.10609865402523447</v>
      </c>
      <c r="K97" s="74">
        <f t="shared" ca="1" si="175"/>
        <v>0.11666672107613248</v>
      </c>
      <c r="L97" s="74">
        <f t="shared" ca="1" si="176"/>
        <v>0.12781433194144304</v>
      </c>
      <c r="M97" s="74">
        <f t="shared" ca="1" si="177"/>
        <v>0.13890213562021267</v>
      </c>
      <c r="N97" s="74">
        <f t="shared" ca="1" si="178"/>
        <v>0.14072138802356504</v>
      </c>
      <c r="O97" s="74">
        <f t="shared" ca="1" si="146"/>
        <v>0.13614869199689414</v>
      </c>
      <c r="P97" s="74">
        <f t="shared" ca="1" si="147"/>
        <v>0.13654016300446237</v>
      </c>
      <c r="Q97" s="74">
        <f t="shared" ca="1" si="148"/>
        <v>0.13711294247777928</v>
      </c>
      <c r="R97" s="74">
        <f t="shared" ca="1" si="149"/>
        <v>0.14046472195697335</v>
      </c>
      <c r="S97" s="74">
        <f t="shared" ca="1" si="150"/>
        <v>0.14810111602024753</v>
      </c>
      <c r="AF97" s="73" t="s">
        <v>91</v>
      </c>
      <c r="AG97" s="102">
        <f t="shared" ca="1" si="151"/>
        <v>3.6926114604355069</v>
      </c>
      <c r="AH97" s="102">
        <f t="shared" ca="1" si="152"/>
        <v>3.7820348603560525</v>
      </c>
      <c r="AI97" s="102">
        <f t="shared" ca="1" si="153"/>
        <v>4.0961024588628741</v>
      </c>
      <c r="AJ97" s="102">
        <f t="shared" ca="1" si="154"/>
        <v>4.6208857962275793</v>
      </c>
      <c r="AK97" s="102">
        <f t="shared" ca="1" si="155"/>
        <v>5.1821972295224379</v>
      </c>
      <c r="AL97" s="102">
        <f t="shared" ca="1" si="156"/>
        <v>6.378421690229283</v>
      </c>
      <c r="AM97" s="102">
        <f t="shared" ca="1" si="157"/>
        <v>7.5158187896580841</v>
      </c>
      <c r="AN97" s="102">
        <f t="shared" ca="1" si="158"/>
        <v>10.609865402523447</v>
      </c>
      <c r="AO97" s="102">
        <f t="shared" ca="1" si="159"/>
        <v>11.666672107613248</v>
      </c>
      <c r="AP97" s="102">
        <f t="shared" ca="1" si="160"/>
        <v>12.781433194144304</v>
      </c>
      <c r="AQ97" s="102">
        <f t="shared" ca="1" si="161"/>
        <v>13.890213562021266</v>
      </c>
      <c r="AR97" s="102">
        <f t="shared" ca="1" si="162"/>
        <v>14.072138802356504</v>
      </c>
      <c r="AS97" s="102">
        <f t="shared" ca="1" si="163"/>
        <v>13.614869199689414</v>
      </c>
      <c r="AT97" s="102">
        <f t="shared" ca="1" si="164"/>
        <v>13.654016300446237</v>
      </c>
      <c r="AU97" s="102">
        <f t="shared" ca="1" si="165"/>
        <v>13.711294247777928</v>
      </c>
      <c r="AV97" s="102">
        <f t="shared" ca="1" si="166"/>
        <v>14.046472195697335</v>
      </c>
      <c r="AW97" s="102">
        <f t="shared" ca="1" si="166"/>
        <v>14.810111602024753</v>
      </c>
    </row>
    <row r="98" spans="1:49" ht="12" customHeight="1" x14ac:dyDescent="0.25">
      <c r="A98" s="72" t="s">
        <v>119</v>
      </c>
      <c r="B98" s="73" t="s">
        <v>78</v>
      </c>
      <c r="C98" s="74">
        <f t="shared" ca="1" si="167"/>
        <v>0.2375379758460123</v>
      </c>
      <c r="D98" s="74">
        <f t="shared" ca="1" si="168"/>
        <v>0.24647439098297869</v>
      </c>
      <c r="E98" s="74">
        <f t="shared" ca="1" si="169"/>
        <v>0.23966341680346645</v>
      </c>
      <c r="F98" s="74">
        <f t="shared" ca="1" si="170"/>
        <v>0.25001017242393947</v>
      </c>
      <c r="G98" s="74">
        <f t="shared" ca="1" si="171"/>
        <v>0.25935764549521073</v>
      </c>
      <c r="H98" s="74">
        <f t="shared" ca="1" si="172"/>
        <v>0.28256957734634325</v>
      </c>
      <c r="I98" s="74">
        <f t="shared" ca="1" si="173"/>
        <v>0.32735372585336925</v>
      </c>
      <c r="J98" s="74">
        <f t="shared" ca="1" si="174"/>
        <v>0.35874239662554491</v>
      </c>
      <c r="K98" s="74">
        <f t="shared" ca="1" si="175"/>
        <v>0.38716246403712629</v>
      </c>
      <c r="L98" s="74">
        <f t="shared" ca="1" si="176"/>
        <v>0.43083503403901857</v>
      </c>
      <c r="M98" s="74">
        <f t="shared" ca="1" si="177"/>
        <v>0.48492835411935969</v>
      </c>
      <c r="N98" s="74">
        <f t="shared" ca="1" si="178"/>
        <v>0.51291970214102078</v>
      </c>
      <c r="O98" s="74">
        <f t="shared" ca="1" si="146"/>
        <v>0.53716676235406857</v>
      </c>
      <c r="P98" s="74">
        <f t="shared" ca="1" si="147"/>
        <v>0.59939723217750973</v>
      </c>
      <c r="Q98" s="74">
        <f t="shared" ca="1" si="148"/>
        <v>0.62393891264649959</v>
      </c>
      <c r="R98" s="74">
        <f t="shared" ca="1" si="149"/>
        <v>0.65347481174054212</v>
      </c>
      <c r="S98" s="74">
        <f t="shared" ca="1" si="150"/>
        <v>0.65322953161130548</v>
      </c>
      <c r="AF98" s="73" t="s">
        <v>78</v>
      </c>
      <c r="AG98" s="102">
        <f t="shared" ca="1" si="151"/>
        <v>23.75379758460123</v>
      </c>
      <c r="AH98" s="102">
        <f t="shared" ca="1" si="152"/>
        <v>24.64743909829787</v>
      </c>
      <c r="AI98" s="102">
        <f t="shared" ca="1" si="153"/>
        <v>23.966341680346645</v>
      </c>
      <c r="AJ98" s="102">
        <f t="shared" ca="1" si="154"/>
        <v>25.001017242393946</v>
      </c>
      <c r="AK98" s="102">
        <f t="shared" ca="1" si="155"/>
        <v>25.935764549521075</v>
      </c>
      <c r="AL98" s="102">
        <f t="shared" ca="1" si="156"/>
        <v>28.256957734634327</v>
      </c>
      <c r="AM98" s="102">
        <f t="shared" ca="1" si="157"/>
        <v>32.735372585336926</v>
      </c>
      <c r="AN98" s="102">
        <f t="shared" ca="1" si="158"/>
        <v>35.874239662554494</v>
      </c>
      <c r="AO98" s="102">
        <f t="shared" ca="1" si="159"/>
        <v>38.716246403712631</v>
      </c>
      <c r="AP98" s="102">
        <f t="shared" ca="1" si="160"/>
        <v>43.083503403901858</v>
      </c>
      <c r="AQ98" s="102">
        <f t="shared" ca="1" si="161"/>
        <v>48.492835411935971</v>
      </c>
      <c r="AR98" s="102">
        <f t="shared" ca="1" si="162"/>
        <v>51.291970214102079</v>
      </c>
      <c r="AS98" s="102">
        <f t="shared" ca="1" si="163"/>
        <v>53.716676235406858</v>
      </c>
      <c r="AT98" s="102">
        <f t="shared" ca="1" si="164"/>
        <v>59.939723217750974</v>
      </c>
      <c r="AU98" s="102">
        <f t="shared" ca="1" si="165"/>
        <v>62.393891264649959</v>
      </c>
      <c r="AV98" s="102">
        <f t="shared" ca="1" si="166"/>
        <v>65.347481174054209</v>
      </c>
      <c r="AW98" s="102">
        <f t="shared" ca="1" si="166"/>
        <v>65.322953161130542</v>
      </c>
    </row>
    <row r="99" spans="1:49" ht="12" customHeight="1" x14ac:dyDescent="0.25">
      <c r="A99" s="72" t="s">
        <v>120</v>
      </c>
      <c r="B99" s="73" t="s">
        <v>89</v>
      </c>
      <c r="C99" s="74">
        <f t="shared" ca="1" si="167"/>
        <v>9.4362041972206531E-2</v>
      </c>
      <c r="D99" s="74">
        <f t="shared" ca="1" si="168"/>
        <v>0.10576897743744815</v>
      </c>
      <c r="E99" s="74">
        <f t="shared" ca="1" si="169"/>
        <v>0.11944139159576264</v>
      </c>
      <c r="F99" s="74">
        <f t="shared" ca="1" si="170"/>
        <v>0.13726593013474062</v>
      </c>
      <c r="G99" s="74">
        <f t="shared" ca="1" si="171"/>
        <v>0.15141463530313937</v>
      </c>
      <c r="H99" s="74">
        <f t="shared" ca="1" si="172"/>
        <v>0.17520534235299109</v>
      </c>
      <c r="I99" s="74">
        <f t="shared" ca="1" si="173"/>
        <v>0.18241362827894442</v>
      </c>
      <c r="J99" s="74">
        <f t="shared" ca="1" si="174"/>
        <v>0.20929953772591964</v>
      </c>
      <c r="K99" s="74">
        <f t="shared" ca="1" si="175"/>
        <v>0.23604671247893738</v>
      </c>
      <c r="L99" s="74">
        <f t="shared" ca="1" si="176"/>
        <v>0.25284361429728258</v>
      </c>
      <c r="M99" s="74">
        <f t="shared" ca="1" si="177"/>
        <v>0.28171489988664394</v>
      </c>
      <c r="N99" s="74">
        <f t="shared" ca="1" si="178"/>
        <v>0.30882266236380745</v>
      </c>
      <c r="O99" s="74">
        <f t="shared" ca="1" si="146"/>
        <v>0.32272526614251673</v>
      </c>
      <c r="P99" s="74">
        <f t="shared" ca="1" si="147"/>
        <v>0.3461165404463683</v>
      </c>
      <c r="Q99" s="74">
        <f t="shared" ca="1" si="148"/>
        <v>0.37591008420904493</v>
      </c>
      <c r="R99" s="74">
        <f t="shared" ca="1" si="149"/>
        <v>0.40603585100122996</v>
      </c>
      <c r="S99" s="74">
        <f t="shared" ca="1" si="150"/>
        <v>0.44695972332685263</v>
      </c>
      <c r="AF99" s="73" t="s">
        <v>89</v>
      </c>
      <c r="AG99" s="102">
        <f t="shared" ca="1" si="151"/>
        <v>9.4362041972206523</v>
      </c>
      <c r="AH99" s="102">
        <f t="shared" ca="1" si="152"/>
        <v>10.576897743744814</v>
      </c>
      <c r="AI99" s="102">
        <f t="shared" ca="1" si="153"/>
        <v>11.944139159576265</v>
      </c>
      <c r="AJ99" s="102">
        <f t="shared" ca="1" si="154"/>
        <v>13.726593013474062</v>
      </c>
      <c r="AK99" s="102">
        <f t="shared" ca="1" si="155"/>
        <v>15.141463530313937</v>
      </c>
      <c r="AL99" s="102">
        <f t="shared" ca="1" si="156"/>
        <v>17.52053423529911</v>
      </c>
      <c r="AM99" s="102">
        <f t="shared" ca="1" si="157"/>
        <v>18.241362827894442</v>
      </c>
      <c r="AN99" s="102">
        <f t="shared" ca="1" si="158"/>
        <v>20.929953772591965</v>
      </c>
      <c r="AO99" s="102">
        <f t="shared" ca="1" si="159"/>
        <v>23.604671247893737</v>
      </c>
      <c r="AP99" s="102">
        <f t="shared" ca="1" si="160"/>
        <v>25.284361429728257</v>
      </c>
      <c r="AQ99" s="102">
        <f t="shared" ca="1" si="161"/>
        <v>28.171489988664394</v>
      </c>
      <c r="AR99" s="102">
        <f t="shared" ca="1" si="162"/>
        <v>30.882266236380744</v>
      </c>
      <c r="AS99" s="102">
        <f t="shared" ca="1" si="163"/>
        <v>32.272526614251674</v>
      </c>
      <c r="AT99" s="102">
        <f t="shared" ca="1" si="164"/>
        <v>34.611654044636829</v>
      </c>
      <c r="AU99" s="102">
        <f t="shared" ca="1" si="165"/>
        <v>37.591008420904494</v>
      </c>
      <c r="AV99" s="102">
        <f t="shared" ca="1" si="166"/>
        <v>40.603585100122999</v>
      </c>
      <c r="AW99" s="102">
        <f t="shared" ca="1" si="166"/>
        <v>44.695972332685265</v>
      </c>
    </row>
    <row r="100" spans="1:49" ht="12" customHeight="1" x14ac:dyDescent="0.25">
      <c r="A100" s="72" t="s">
        <v>121</v>
      </c>
      <c r="B100" s="73" t="s">
        <v>101</v>
      </c>
      <c r="C100" s="74">
        <f t="shared" ca="1" si="167"/>
        <v>5.4602428515471988E-3</v>
      </c>
      <c r="D100" s="74">
        <f t="shared" ca="1" si="168"/>
        <v>1.127110232251561E-2</v>
      </c>
      <c r="E100" s="74">
        <f t="shared" ca="1" si="169"/>
        <v>1.4275071430503793E-2</v>
      </c>
      <c r="F100" s="74">
        <f t="shared" ca="1" si="170"/>
        <v>1.4315230296827023E-2</v>
      </c>
      <c r="G100" s="74">
        <f t="shared" ca="1" si="171"/>
        <v>1.9719873620487202E-2</v>
      </c>
      <c r="H100" s="74">
        <f t="shared" ca="1" si="172"/>
        <v>5.9659359999667677E-2</v>
      </c>
      <c r="I100" s="74">
        <f t="shared" ca="1" si="173"/>
        <v>0.10293532932082761</v>
      </c>
      <c r="J100" s="74">
        <f t="shared" ca="1" si="174"/>
        <v>0.12198689747829321</v>
      </c>
      <c r="K100" s="74">
        <f t="shared" ca="1" si="175"/>
        <v>0.15669551329123607</v>
      </c>
      <c r="L100" s="74">
        <f t="shared" ca="1" si="176"/>
        <v>0.12948305497284526</v>
      </c>
      <c r="M100" s="74">
        <f t="shared" ca="1" si="177"/>
        <v>0.14017222627681575</v>
      </c>
      <c r="N100" s="74">
        <f t="shared" ca="1" si="178"/>
        <v>0.16152356988754718</v>
      </c>
      <c r="O100" s="74">
        <f t="shared" ca="1" si="146"/>
        <v>0.161940294917506</v>
      </c>
      <c r="P100" s="74">
        <f t="shared" ca="1" si="147"/>
        <v>0.17583378567927183</v>
      </c>
      <c r="Q100" s="74">
        <f t="shared" ca="1" si="148"/>
        <v>0.19679351701140371</v>
      </c>
      <c r="R100" s="74">
        <f t="shared" ca="1" si="149"/>
        <v>0.21997964108418944</v>
      </c>
      <c r="S100" s="74">
        <f t="shared" ca="1" si="150"/>
        <v>0.28292683542428071</v>
      </c>
      <c r="AF100" s="73" t="s">
        <v>101</v>
      </c>
      <c r="AG100" s="102">
        <f t="shared" ca="1" si="151"/>
        <v>0.5460242851547199</v>
      </c>
      <c r="AH100" s="102">
        <f t="shared" ca="1" si="152"/>
        <v>1.1271102322515609</v>
      </c>
      <c r="AI100" s="102">
        <f t="shared" ca="1" si="153"/>
        <v>1.4275071430503792</v>
      </c>
      <c r="AJ100" s="102">
        <f t="shared" ca="1" si="154"/>
        <v>1.4315230296827024</v>
      </c>
      <c r="AK100" s="102">
        <f t="shared" ca="1" si="155"/>
        <v>1.9719873620487203</v>
      </c>
      <c r="AL100" s="102">
        <f t="shared" ca="1" si="156"/>
        <v>5.965935999966768</v>
      </c>
      <c r="AM100" s="102">
        <f t="shared" ca="1" si="157"/>
        <v>10.29353293208276</v>
      </c>
      <c r="AN100" s="102">
        <f t="shared" ca="1" si="158"/>
        <v>12.19868974782932</v>
      </c>
      <c r="AO100" s="102">
        <f t="shared" ca="1" si="159"/>
        <v>15.669551329123607</v>
      </c>
      <c r="AP100" s="102">
        <f t="shared" ca="1" si="160"/>
        <v>12.948305497284526</v>
      </c>
      <c r="AQ100" s="102">
        <f t="shared" ca="1" si="161"/>
        <v>14.017222627681575</v>
      </c>
      <c r="AR100" s="102">
        <f t="shared" ca="1" si="162"/>
        <v>16.152356988754718</v>
      </c>
      <c r="AS100" s="102">
        <f t="shared" ca="1" si="163"/>
        <v>16.194029491750602</v>
      </c>
      <c r="AT100" s="102">
        <f t="shared" ca="1" si="164"/>
        <v>17.583378567927184</v>
      </c>
      <c r="AU100" s="102">
        <f t="shared" ca="1" si="165"/>
        <v>19.679351701140373</v>
      </c>
      <c r="AV100" s="102">
        <f t="shared" ca="1" si="166"/>
        <v>21.997964108418945</v>
      </c>
      <c r="AW100" s="102">
        <f t="shared" ca="1" si="166"/>
        <v>28.292683542428072</v>
      </c>
    </row>
    <row r="101" spans="1:49" ht="12" customHeight="1" x14ac:dyDescent="0.25">
      <c r="A101" s="72" t="s">
        <v>122</v>
      </c>
      <c r="B101" s="73" t="s">
        <v>80</v>
      </c>
      <c r="C101" s="74">
        <f t="shared" ca="1" si="167"/>
        <v>6.031353945881833E-2</v>
      </c>
      <c r="D101" s="74">
        <f t="shared" ca="1" si="168"/>
        <v>7.1962706129676327E-2</v>
      </c>
      <c r="E101" s="74">
        <f t="shared" ca="1" si="169"/>
        <v>8.5048688419412904E-2</v>
      </c>
      <c r="F101" s="74">
        <f t="shared" ca="1" si="170"/>
        <v>9.5338993878133341E-2</v>
      </c>
      <c r="G101" s="74">
        <f t="shared" ca="1" si="171"/>
        <v>0.10821647722915591</v>
      </c>
      <c r="H101" s="74">
        <f t="shared" ca="1" si="172"/>
        <v>0.14060579522198138</v>
      </c>
      <c r="I101" s="74">
        <f t="shared" ca="1" si="173"/>
        <v>0.15641957158256026</v>
      </c>
      <c r="J101" s="74">
        <f t="shared" ca="1" si="174"/>
        <v>0.1825181846570284</v>
      </c>
      <c r="K101" s="74">
        <f t="shared" ca="1" si="175"/>
        <v>0.19837533824675027</v>
      </c>
      <c r="L101" s="74">
        <f t="shared" ca="1" si="176"/>
        <v>0.20960038982307816</v>
      </c>
      <c r="M101" s="74">
        <f t="shared" ca="1" si="177"/>
        <v>0.23319820580527342</v>
      </c>
      <c r="N101" s="74">
        <f t="shared" ca="1" si="178"/>
        <v>0.25725096746515619</v>
      </c>
      <c r="O101" s="74">
        <f t="shared" ca="1" si="146"/>
        <v>0.27068948686520627</v>
      </c>
      <c r="P101" s="74">
        <f t="shared" ca="1" si="147"/>
        <v>0.30317814905490387</v>
      </c>
      <c r="Q101" s="74">
        <f t="shared" ca="1" si="148"/>
        <v>0.33316847437342345</v>
      </c>
      <c r="R101" s="74">
        <f t="shared" ca="1" si="149"/>
        <v>0.36460332273625851</v>
      </c>
      <c r="S101" s="74">
        <f t="shared" ca="1" si="150"/>
        <v>0.39054891900356331</v>
      </c>
      <c r="AF101" s="73" t="s">
        <v>80</v>
      </c>
      <c r="AG101" s="102">
        <f t="shared" ca="1" si="151"/>
        <v>6.0313539458818326</v>
      </c>
      <c r="AH101" s="102">
        <f t="shared" ca="1" si="152"/>
        <v>7.1962706129676324</v>
      </c>
      <c r="AI101" s="102">
        <f t="shared" ca="1" si="153"/>
        <v>8.5048688419412901</v>
      </c>
      <c r="AJ101" s="102">
        <f t="shared" ca="1" si="154"/>
        <v>9.5338993878133333</v>
      </c>
      <c r="AK101" s="102">
        <f t="shared" ca="1" si="155"/>
        <v>10.821647722915591</v>
      </c>
      <c r="AL101" s="102">
        <f t="shared" ca="1" si="156"/>
        <v>14.060579522198138</v>
      </c>
      <c r="AM101" s="102">
        <f t="shared" ca="1" si="157"/>
        <v>15.641957158256027</v>
      </c>
      <c r="AN101" s="102">
        <f t="shared" ca="1" si="158"/>
        <v>18.25181846570284</v>
      </c>
      <c r="AO101" s="102">
        <f t="shared" ca="1" si="159"/>
        <v>19.837533824675027</v>
      </c>
      <c r="AP101" s="102">
        <f t="shared" ca="1" si="160"/>
        <v>20.960038982307815</v>
      </c>
      <c r="AQ101" s="102">
        <f t="shared" ca="1" si="161"/>
        <v>23.319820580527342</v>
      </c>
      <c r="AR101" s="102">
        <f t="shared" ca="1" si="162"/>
        <v>25.725096746515618</v>
      </c>
      <c r="AS101" s="102">
        <f t="shared" ca="1" si="163"/>
        <v>27.068948686520628</v>
      </c>
      <c r="AT101" s="102">
        <f t="shared" ca="1" si="164"/>
        <v>30.317814905490387</v>
      </c>
      <c r="AU101" s="102">
        <f t="shared" ca="1" si="165"/>
        <v>33.316847437342346</v>
      </c>
      <c r="AV101" s="102">
        <f t="shared" ca="1" si="166"/>
        <v>36.460332273625852</v>
      </c>
      <c r="AW101" s="102">
        <f t="shared" ca="1" si="166"/>
        <v>39.054891900356331</v>
      </c>
    </row>
    <row r="102" spans="1:49" ht="12" customHeight="1" x14ac:dyDescent="0.25">
      <c r="A102" s="72" t="s">
        <v>123</v>
      </c>
      <c r="B102" s="132" t="s">
        <v>190</v>
      </c>
      <c r="C102" s="74">
        <f t="shared" ca="1" si="167"/>
        <v>7.8419434947628555E-2</v>
      </c>
      <c r="D102" s="74">
        <f t="shared" ca="1" si="168"/>
        <v>8.212742677320016E-2</v>
      </c>
      <c r="E102" s="74">
        <f t="shared" ca="1" si="169"/>
        <v>8.924488989911103E-2</v>
      </c>
      <c r="F102" s="74">
        <f t="shared" ca="1" si="170"/>
        <v>9.330381369350442E-2</v>
      </c>
      <c r="G102" s="74">
        <f t="shared" ca="1" si="171"/>
        <v>9.6460940669886933E-2</v>
      </c>
      <c r="H102" s="74">
        <f t="shared" ca="1" si="172"/>
        <v>0.11015709016658415</v>
      </c>
      <c r="I102" s="74">
        <f t="shared" ca="1" si="173"/>
        <v>0.12306798396790136</v>
      </c>
      <c r="J102" s="74">
        <f t="shared" ca="1" si="174"/>
        <v>0.13810130784129984</v>
      </c>
      <c r="K102" s="74">
        <f t="shared" ca="1" si="175"/>
        <v>0.16363640702045248</v>
      </c>
      <c r="L102" s="74">
        <f t="shared" ca="1" si="176"/>
        <v>0.2124075007306423</v>
      </c>
      <c r="M102" s="74">
        <f t="shared" ca="1" si="177"/>
        <v>0.2192329562302579</v>
      </c>
      <c r="N102" s="74">
        <f t="shared" ca="1" si="178"/>
        <v>0.2208918977870018</v>
      </c>
      <c r="O102" s="74">
        <f t="shared" ca="1" si="146"/>
        <v>0.22657495009247153</v>
      </c>
      <c r="P102" s="74">
        <f t="shared" ca="1" si="147"/>
        <v>0.24464493304204349</v>
      </c>
      <c r="Q102" s="74">
        <f t="shared" ca="1" si="148"/>
        <v>0.26001242810661518</v>
      </c>
      <c r="R102" s="74">
        <f t="shared" ca="1" si="149"/>
        <v>0.31295139946853917</v>
      </c>
      <c r="S102" s="74">
        <f t="shared" ca="1" si="150"/>
        <v>0.35856409577308845</v>
      </c>
      <c r="AF102" s="73" t="s">
        <v>190</v>
      </c>
      <c r="AG102" s="102">
        <f t="shared" ca="1" si="151"/>
        <v>7.8419434947628552</v>
      </c>
      <c r="AH102" s="102">
        <f t="shared" ca="1" si="152"/>
        <v>8.2127426773200156</v>
      </c>
      <c r="AI102" s="102">
        <f t="shared" ca="1" si="153"/>
        <v>8.9244889899111026</v>
      </c>
      <c r="AJ102" s="102">
        <f t="shared" ca="1" si="154"/>
        <v>9.3303813693504427</v>
      </c>
      <c r="AK102" s="102">
        <f t="shared" ca="1" si="155"/>
        <v>9.6460940669886934</v>
      </c>
      <c r="AL102" s="102">
        <f t="shared" ca="1" si="156"/>
        <v>11.015709016658414</v>
      </c>
      <c r="AM102" s="102">
        <f t="shared" ca="1" si="157"/>
        <v>12.306798396790136</v>
      </c>
      <c r="AN102" s="102">
        <f t="shared" ca="1" si="158"/>
        <v>13.810130784129985</v>
      </c>
      <c r="AO102" s="102">
        <f t="shared" ca="1" si="159"/>
        <v>16.363640702045249</v>
      </c>
      <c r="AP102" s="102">
        <f t="shared" ca="1" si="160"/>
        <v>21.24075007306423</v>
      </c>
      <c r="AQ102" s="102">
        <f t="shared" ca="1" si="161"/>
        <v>21.92329562302579</v>
      </c>
      <c r="AR102" s="102">
        <f t="shared" ca="1" si="162"/>
        <v>22.089189778700181</v>
      </c>
      <c r="AS102" s="102">
        <f t="shared" ca="1" si="163"/>
        <v>22.657495009247153</v>
      </c>
      <c r="AT102" s="102">
        <f t="shared" ca="1" si="164"/>
        <v>24.46449330420435</v>
      </c>
      <c r="AU102" s="102">
        <f t="shared" ca="1" si="165"/>
        <v>26.001242810661516</v>
      </c>
      <c r="AV102" s="102">
        <f t="shared" ca="1" si="166"/>
        <v>31.295139946853919</v>
      </c>
      <c r="AW102" s="102">
        <f t="shared" ca="1" si="166"/>
        <v>35.856409577308845</v>
      </c>
    </row>
    <row r="103" spans="1:49" ht="12" customHeight="1" x14ac:dyDescent="0.25">
      <c r="A103" s="72" t="s">
        <v>124</v>
      </c>
      <c r="B103" s="73" t="s">
        <v>106</v>
      </c>
      <c r="C103" s="74">
        <f t="shared" ca="1" si="167"/>
        <v>0.19017705457847095</v>
      </c>
      <c r="D103" s="74">
        <f t="shared" ca="1" si="168"/>
        <v>0.19166243645286718</v>
      </c>
      <c r="E103" s="74">
        <f t="shared" ca="1" si="169"/>
        <v>0.20027410450855815</v>
      </c>
      <c r="F103" s="74">
        <f t="shared" ca="1" si="170"/>
        <v>0.21717646682488428</v>
      </c>
      <c r="G103" s="74">
        <f t="shared" ca="1" si="171"/>
        <v>0.23777060146759843</v>
      </c>
      <c r="H103" s="74">
        <f t="shared" ca="1" si="172"/>
        <v>0.27881830947194353</v>
      </c>
      <c r="I103" s="74">
        <f t="shared" ca="1" si="173"/>
        <v>0.29747648080798311</v>
      </c>
      <c r="J103" s="74">
        <f t="shared" ca="1" si="174"/>
        <v>0.3152958291058397</v>
      </c>
      <c r="K103" s="74">
        <f t="shared" ca="1" si="175"/>
        <v>0.33438115719335865</v>
      </c>
      <c r="L103" s="74">
        <f t="shared" ca="1" si="176"/>
        <v>0.36026817336349759</v>
      </c>
      <c r="M103" s="74">
        <f t="shared" ca="1" si="177"/>
        <v>0.37127941305365136</v>
      </c>
      <c r="N103" s="74">
        <f t="shared" ca="1" si="178"/>
        <v>0.36971800741009864</v>
      </c>
      <c r="O103" s="74">
        <f t="shared" ca="1" si="146"/>
        <v>0.36675609012939442</v>
      </c>
      <c r="P103" s="74">
        <f t="shared" ca="1" si="147"/>
        <v>0.36465038040289083</v>
      </c>
      <c r="Q103" s="74">
        <f t="shared" ca="1" si="148"/>
        <v>0.35235901500830513</v>
      </c>
      <c r="R103" s="74">
        <f t="shared" ca="1" si="149"/>
        <v>0.37130804113217863</v>
      </c>
      <c r="S103" s="74">
        <f t="shared" ca="1" si="150"/>
        <v>0.42943856086229393</v>
      </c>
      <c r="AF103" s="73" t="s">
        <v>106</v>
      </c>
      <c r="AG103" s="102">
        <f t="shared" ca="1" si="151"/>
        <v>19.017705457847097</v>
      </c>
      <c r="AH103" s="102">
        <f t="shared" ca="1" si="152"/>
        <v>19.16624364528672</v>
      </c>
      <c r="AI103" s="102">
        <f t="shared" ca="1" si="153"/>
        <v>20.027410450855815</v>
      </c>
      <c r="AJ103" s="102">
        <f t="shared" ca="1" si="154"/>
        <v>21.717646682488429</v>
      </c>
      <c r="AK103" s="102">
        <f t="shared" ca="1" si="155"/>
        <v>23.777060146759844</v>
      </c>
      <c r="AL103" s="102">
        <f t="shared" ca="1" si="156"/>
        <v>27.881830947194352</v>
      </c>
      <c r="AM103" s="102">
        <f t="shared" ca="1" si="157"/>
        <v>29.74764808079831</v>
      </c>
      <c r="AN103" s="102">
        <f t="shared" ca="1" si="158"/>
        <v>31.529582910583969</v>
      </c>
      <c r="AO103" s="102">
        <f t="shared" ca="1" si="159"/>
        <v>33.438115719335862</v>
      </c>
      <c r="AP103" s="102">
        <f t="shared" ca="1" si="160"/>
        <v>36.026817336349758</v>
      </c>
      <c r="AQ103" s="102">
        <f t="shared" ca="1" si="161"/>
        <v>37.127941305365134</v>
      </c>
      <c r="AR103" s="102">
        <f t="shared" ca="1" si="162"/>
        <v>36.971800741009865</v>
      </c>
      <c r="AS103" s="102">
        <f t="shared" ca="1" si="163"/>
        <v>36.675609012939439</v>
      </c>
      <c r="AT103" s="102">
        <f t="shared" ca="1" si="164"/>
        <v>36.46503804028908</v>
      </c>
      <c r="AU103" s="102">
        <f t="shared" ca="1" si="165"/>
        <v>35.235901500830515</v>
      </c>
      <c r="AV103" s="102">
        <f t="shared" ca="1" si="166"/>
        <v>37.130804113217863</v>
      </c>
      <c r="AW103" s="102">
        <f t="shared" ca="1" si="166"/>
        <v>42.943856086229395</v>
      </c>
    </row>
    <row r="104" spans="1:49" ht="12" customHeight="1" x14ac:dyDescent="0.25">
      <c r="A104" s="72" t="s">
        <v>125</v>
      </c>
      <c r="B104" s="73" t="s">
        <v>79</v>
      </c>
      <c r="C104" s="74">
        <f t="shared" ca="1" si="167"/>
        <v>0.13781602432885562</v>
      </c>
      <c r="D104" s="74">
        <f t="shared" ca="1" si="168"/>
        <v>0.13737816466652861</v>
      </c>
      <c r="E104" s="74">
        <f t="shared" ca="1" si="169"/>
        <v>0.14057908205178257</v>
      </c>
      <c r="F104" s="74">
        <f t="shared" ca="1" si="170"/>
        <v>0.14289151899895011</v>
      </c>
      <c r="G104" s="74">
        <f t="shared" ca="1" si="171"/>
        <v>0.14357965606371956</v>
      </c>
      <c r="H104" s="74">
        <f t="shared" ca="1" si="172"/>
        <v>0.15088402137497692</v>
      </c>
      <c r="I104" s="74">
        <f t="shared" ca="1" si="173"/>
        <v>0.14814938397864552</v>
      </c>
      <c r="J104" s="74">
        <f t="shared" ca="1" si="174"/>
        <v>0.16179486569872975</v>
      </c>
      <c r="K104" s="74">
        <f t="shared" ca="1" si="175"/>
        <v>0.16548362155627769</v>
      </c>
      <c r="L104" s="74">
        <f t="shared" ca="1" si="176"/>
        <v>0.16977323146623932</v>
      </c>
      <c r="M104" s="74">
        <f t="shared" ca="1" si="177"/>
        <v>0.18465270193453859</v>
      </c>
      <c r="N104" s="74">
        <f t="shared" ca="1" si="178"/>
        <v>0.18821108777566106</v>
      </c>
      <c r="O104" s="74">
        <f t="shared" ca="1" si="146"/>
        <v>0.19209417976386398</v>
      </c>
      <c r="P104" s="74">
        <f t="shared" ca="1" si="147"/>
        <v>0.19933001624731719</v>
      </c>
      <c r="Q104" s="74">
        <f t="shared" ca="1" si="148"/>
        <v>0.21130764669041863</v>
      </c>
      <c r="R104" s="74">
        <f t="shared" ca="1" si="149"/>
        <v>0.22389057028122719</v>
      </c>
      <c r="S104" s="74">
        <f t="shared" ca="1" si="150"/>
        <v>0.24818648447841071</v>
      </c>
      <c r="AF104" s="73" t="s">
        <v>79</v>
      </c>
      <c r="AG104" s="102">
        <f t="shared" ca="1" si="151"/>
        <v>13.781602432885562</v>
      </c>
      <c r="AH104" s="102">
        <f t="shared" ca="1" si="152"/>
        <v>13.737816466652861</v>
      </c>
      <c r="AI104" s="102">
        <f t="shared" ca="1" si="153"/>
        <v>14.057908205178258</v>
      </c>
      <c r="AJ104" s="102">
        <f t="shared" ca="1" si="154"/>
        <v>14.28915189989501</v>
      </c>
      <c r="AK104" s="102">
        <f t="shared" ca="1" si="155"/>
        <v>14.357965606371955</v>
      </c>
      <c r="AL104" s="102">
        <f t="shared" ca="1" si="156"/>
        <v>15.088402137497692</v>
      </c>
      <c r="AM104" s="102">
        <f t="shared" ca="1" si="157"/>
        <v>14.814938397864552</v>
      </c>
      <c r="AN104" s="102">
        <f t="shared" ca="1" si="158"/>
        <v>16.179486569872974</v>
      </c>
      <c r="AO104" s="102">
        <f t="shared" ca="1" si="159"/>
        <v>16.548362155627768</v>
      </c>
      <c r="AP104" s="102">
        <f t="shared" ca="1" si="160"/>
        <v>16.977323146623931</v>
      </c>
      <c r="AQ104" s="102">
        <f t="shared" ca="1" si="161"/>
        <v>18.465270193453858</v>
      </c>
      <c r="AR104" s="102">
        <f t="shared" ca="1" si="162"/>
        <v>18.821108777566106</v>
      </c>
      <c r="AS104" s="102">
        <f t="shared" ca="1" si="163"/>
        <v>19.209417976386398</v>
      </c>
      <c r="AT104" s="102">
        <f t="shared" ca="1" si="164"/>
        <v>19.93300162473172</v>
      </c>
      <c r="AU104" s="102">
        <f t="shared" ca="1" si="165"/>
        <v>21.130764669041863</v>
      </c>
      <c r="AV104" s="102">
        <f t="shared" ca="1" si="166"/>
        <v>22.389057028122718</v>
      </c>
      <c r="AW104" s="102">
        <f t="shared" ca="1" si="166"/>
        <v>24.81864844784107</v>
      </c>
    </row>
    <row r="105" spans="1:49" ht="12" customHeight="1" x14ac:dyDescent="0.25">
      <c r="A105" s="72" t="s">
        <v>126</v>
      </c>
      <c r="B105" s="73" t="s">
        <v>90</v>
      </c>
      <c r="C105" s="74">
        <f t="shared" ca="1" si="167"/>
        <v>0.35026642104018707</v>
      </c>
      <c r="D105" s="74">
        <f t="shared" ca="1" si="168"/>
        <v>0.35184040957579588</v>
      </c>
      <c r="E105" s="74">
        <f t="shared" ca="1" si="169"/>
        <v>0.34818161700461903</v>
      </c>
      <c r="F105" s="74">
        <f t="shared" ca="1" si="170"/>
        <v>0.33975772913716845</v>
      </c>
      <c r="G105" s="74">
        <f t="shared" ca="1" si="171"/>
        <v>0.33865347002969159</v>
      </c>
      <c r="H105" s="74">
        <f t="shared" ca="1" si="172"/>
        <v>0.35876726635217931</v>
      </c>
      <c r="I105" s="74">
        <f t="shared" ca="1" si="173"/>
        <v>0.37520493728247617</v>
      </c>
      <c r="J105" s="74">
        <f t="shared" ca="1" si="174"/>
        <v>0.37591637289052049</v>
      </c>
      <c r="K105" s="74">
        <f t="shared" ca="1" si="175"/>
        <v>0.38764383877334396</v>
      </c>
      <c r="L105" s="74">
        <f t="shared" ca="1" si="176"/>
        <v>0.4207705062462106</v>
      </c>
      <c r="M105" s="74">
        <f t="shared" ca="1" si="177"/>
        <v>0.45240745560843187</v>
      </c>
      <c r="N105" s="74">
        <f t="shared" ca="1" si="178"/>
        <v>0.4540893078492052</v>
      </c>
      <c r="O105" s="74">
        <f t="shared" ca="1" si="146"/>
        <v>0.4666656147845713</v>
      </c>
      <c r="P105" s="74">
        <f t="shared" ca="1" si="147"/>
        <v>0.46437206037995876</v>
      </c>
      <c r="Q105" s="74">
        <f t="shared" ca="1" si="148"/>
        <v>0.48139389053265641</v>
      </c>
      <c r="R105" s="74">
        <f t="shared" ca="1" si="149"/>
        <v>0.49783005594895308</v>
      </c>
      <c r="S105" s="74">
        <f t="shared" ca="1" si="150"/>
        <v>0.53816089939789169</v>
      </c>
      <c r="AF105" s="73" t="s">
        <v>90</v>
      </c>
      <c r="AG105" s="102">
        <f t="shared" ca="1" si="151"/>
        <v>35.026642104018705</v>
      </c>
      <c r="AH105" s="102">
        <f t="shared" ca="1" si="152"/>
        <v>35.18404095757959</v>
      </c>
      <c r="AI105" s="102">
        <f t="shared" ca="1" si="153"/>
        <v>34.8181617004619</v>
      </c>
      <c r="AJ105" s="102">
        <f t="shared" ca="1" si="154"/>
        <v>33.975772913716845</v>
      </c>
      <c r="AK105" s="102">
        <f t="shared" ca="1" si="155"/>
        <v>33.865347002969159</v>
      </c>
      <c r="AL105" s="102">
        <f t="shared" ca="1" si="156"/>
        <v>35.876726635217935</v>
      </c>
      <c r="AM105" s="102">
        <f t="shared" ca="1" si="157"/>
        <v>37.520493728247615</v>
      </c>
      <c r="AN105" s="102">
        <f t="shared" ca="1" si="158"/>
        <v>37.591637289052052</v>
      </c>
      <c r="AO105" s="102">
        <f t="shared" ca="1" si="159"/>
        <v>38.764383877334396</v>
      </c>
      <c r="AP105" s="102">
        <f t="shared" ca="1" si="160"/>
        <v>42.077050624621059</v>
      </c>
      <c r="AQ105" s="102">
        <f t="shared" ca="1" si="161"/>
        <v>45.240745560843187</v>
      </c>
      <c r="AR105" s="102">
        <f t="shared" ca="1" si="162"/>
        <v>45.408930784920521</v>
      </c>
      <c r="AS105" s="102">
        <f t="shared" ca="1" si="163"/>
        <v>46.666561478457133</v>
      </c>
      <c r="AT105" s="102">
        <f t="shared" ca="1" si="164"/>
        <v>46.437206037995878</v>
      </c>
      <c r="AU105" s="102">
        <f t="shared" ca="1" si="165"/>
        <v>48.139389053265639</v>
      </c>
      <c r="AV105" s="102">
        <f t="shared" ca="1" si="166"/>
        <v>49.783005594895307</v>
      </c>
      <c r="AW105" s="102">
        <f t="shared" ca="1" si="166"/>
        <v>53.816089939789165</v>
      </c>
    </row>
    <row r="106" spans="1:49" ht="12" customHeight="1" x14ac:dyDescent="0.25">
      <c r="A106" s="72" t="s">
        <v>127</v>
      </c>
      <c r="B106" s="73" t="s">
        <v>100</v>
      </c>
      <c r="C106" s="74">
        <f t="shared" ca="1" si="167"/>
        <v>0.16086434371413108</v>
      </c>
      <c r="D106" s="74">
        <f t="shared" ca="1" si="168"/>
        <v>0.16292806442881624</v>
      </c>
      <c r="E106" s="74">
        <f t="shared" ca="1" si="169"/>
        <v>0.1592637244888106</v>
      </c>
      <c r="F106" s="74">
        <f t="shared" ca="1" si="170"/>
        <v>0.15953949025521402</v>
      </c>
      <c r="G106" s="74">
        <f t="shared" ca="1" si="171"/>
        <v>0.16645302192758396</v>
      </c>
      <c r="H106" s="74">
        <f t="shared" ca="1" si="172"/>
        <v>0.18807405275315914</v>
      </c>
      <c r="I106" s="74">
        <f t="shared" ca="1" si="173"/>
        <v>0.20091001041580939</v>
      </c>
      <c r="J106" s="74">
        <f t="shared" ca="1" si="174"/>
        <v>0.23546459435913669</v>
      </c>
      <c r="K106" s="74">
        <f t="shared" ca="1" si="175"/>
        <v>0.27420022829425117</v>
      </c>
      <c r="L106" s="74">
        <f t="shared" ca="1" si="176"/>
        <v>0.31302206833487078</v>
      </c>
      <c r="M106" s="74">
        <f t="shared" ca="1" si="177"/>
        <v>0.33419727741050748</v>
      </c>
      <c r="N106" s="74">
        <f t="shared" ca="1" si="178"/>
        <v>0.33458824571412754</v>
      </c>
      <c r="O106" s="74">
        <f t="shared" ca="1" si="146"/>
        <v>0.34011788119564862</v>
      </c>
      <c r="P106" s="74">
        <f t="shared" ca="1" si="147"/>
        <v>0.34103504073346347</v>
      </c>
      <c r="Q106" s="74">
        <f t="shared" ca="1" si="148"/>
        <v>0.33930098595810265</v>
      </c>
      <c r="R106" s="74">
        <f t="shared" ca="1" si="149"/>
        <v>0.34968922854535928</v>
      </c>
      <c r="S106" s="74">
        <f t="shared" ca="1" si="150"/>
        <v>0.38080698500475285</v>
      </c>
      <c r="AF106" s="73" t="s">
        <v>100</v>
      </c>
      <c r="AG106" s="102">
        <f t="shared" ca="1" si="151"/>
        <v>16.086434371413109</v>
      </c>
      <c r="AH106" s="102">
        <f t="shared" ca="1" si="152"/>
        <v>16.292806442881623</v>
      </c>
      <c r="AI106" s="102">
        <f t="shared" ca="1" si="153"/>
        <v>15.926372448881059</v>
      </c>
      <c r="AJ106" s="102">
        <f t="shared" ca="1" si="154"/>
        <v>15.953949025521402</v>
      </c>
      <c r="AK106" s="102">
        <f t="shared" ca="1" si="155"/>
        <v>16.645302192758397</v>
      </c>
      <c r="AL106" s="102">
        <f t="shared" ca="1" si="156"/>
        <v>18.807405275315915</v>
      </c>
      <c r="AM106" s="102">
        <f t="shared" ca="1" si="157"/>
        <v>20.091001041580938</v>
      </c>
      <c r="AN106" s="102">
        <f t="shared" ca="1" si="158"/>
        <v>23.546459435913668</v>
      </c>
      <c r="AO106" s="102">
        <f t="shared" ca="1" si="159"/>
        <v>27.420022829425118</v>
      </c>
      <c r="AP106" s="102">
        <f t="shared" ca="1" si="160"/>
        <v>31.302206833487077</v>
      </c>
      <c r="AQ106" s="102">
        <f t="shared" ca="1" si="161"/>
        <v>33.41972774105075</v>
      </c>
      <c r="AR106" s="102">
        <f t="shared" ca="1" si="162"/>
        <v>33.458824571412755</v>
      </c>
      <c r="AS106" s="102">
        <f t="shared" ca="1" si="163"/>
        <v>34.011788119564862</v>
      </c>
      <c r="AT106" s="102">
        <f t="shared" ca="1" si="164"/>
        <v>34.103504073346343</v>
      </c>
      <c r="AU106" s="102">
        <f t="shared" ca="1" si="165"/>
        <v>33.930098595810264</v>
      </c>
      <c r="AV106" s="102">
        <f t="shared" ca="1" si="166"/>
        <v>34.968922854535926</v>
      </c>
      <c r="AW106" s="102">
        <f t="shared" ca="1" si="166"/>
        <v>38.080698500475286</v>
      </c>
    </row>
    <row r="107" spans="1:49" ht="12" customHeight="1" x14ac:dyDescent="0.25">
      <c r="A107" s="72" t="s">
        <v>128</v>
      </c>
      <c r="B107" s="73" t="s">
        <v>98</v>
      </c>
      <c r="C107" s="74">
        <f t="shared" ca="1" si="167"/>
        <v>1.9206022551725963E-4</v>
      </c>
      <c r="D107" s="74">
        <f t="shared" ca="1" si="168"/>
        <v>2.3745764050421138E-4</v>
      </c>
      <c r="E107" s="74">
        <f t="shared" ca="1" si="169"/>
        <v>3.4025763715037354E-4</v>
      </c>
      <c r="F107" s="74">
        <f t="shared" ca="1" si="170"/>
        <v>7.3612033379625826E-4</v>
      </c>
      <c r="G107" s="74">
        <f t="shared" ca="1" si="171"/>
        <v>2.852864973871252E-3</v>
      </c>
      <c r="H107" s="74">
        <f t="shared" ca="1" si="172"/>
        <v>5.888184323102323E-3</v>
      </c>
      <c r="I107" s="74">
        <f t="shared" ca="1" si="173"/>
        <v>1.3895568938299673E-2</v>
      </c>
      <c r="J107" s="74">
        <f t="shared" ca="1" si="174"/>
        <v>3.4454546026399829E-2</v>
      </c>
      <c r="K107" s="74">
        <f t="shared" ca="1" si="175"/>
        <v>4.9269056807765749E-2</v>
      </c>
      <c r="L107" s="74">
        <f t="shared" ca="1" si="176"/>
        <v>6.6538754650445883E-2</v>
      </c>
      <c r="M107" s="74">
        <f t="shared" ca="1" si="177"/>
        <v>7.3986726956533716E-2</v>
      </c>
      <c r="N107" s="74">
        <f t="shared" ca="1" si="178"/>
        <v>8.4454507913555368E-2</v>
      </c>
      <c r="O107" s="74">
        <f t="shared" ca="1" si="146"/>
        <v>8.5870572483293245E-2</v>
      </c>
      <c r="P107" s="74">
        <f t="shared" ca="1" si="147"/>
        <v>8.9109697308032698E-2</v>
      </c>
      <c r="Q107" s="74">
        <f t="shared" ca="1" si="148"/>
        <v>9.3567442500097908E-2</v>
      </c>
      <c r="R107" s="74">
        <f t="shared" ca="1" si="149"/>
        <v>9.7561169580391363E-2</v>
      </c>
      <c r="S107" s="74">
        <f t="shared" ca="1" si="150"/>
        <v>0.12040589779635862</v>
      </c>
      <c r="AF107" s="73" t="s">
        <v>98</v>
      </c>
      <c r="AG107" s="102">
        <f t="shared" ca="1" si="151"/>
        <v>1.9206022551725963E-2</v>
      </c>
      <c r="AH107" s="102">
        <f t="shared" ca="1" si="152"/>
        <v>2.3745764050421139E-2</v>
      </c>
      <c r="AI107" s="102">
        <f t="shared" ca="1" si="153"/>
        <v>3.4025763715037356E-2</v>
      </c>
      <c r="AJ107" s="102">
        <f t="shared" ca="1" si="154"/>
        <v>7.3612033379625824E-2</v>
      </c>
      <c r="AK107" s="102">
        <f t="shared" ca="1" si="155"/>
        <v>0.28528649738712519</v>
      </c>
      <c r="AL107" s="102">
        <f t="shared" ca="1" si="156"/>
        <v>0.58881843231023234</v>
      </c>
      <c r="AM107" s="102">
        <f t="shared" ca="1" si="157"/>
        <v>1.3895568938299674</v>
      </c>
      <c r="AN107" s="102">
        <f t="shared" ca="1" si="158"/>
        <v>3.445454602639983</v>
      </c>
      <c r="AO107" s="102">
        <f t="shared" ca="1" si="159"/>
        <v>4.9269056807765752</v>
      </c>
      <c r="AP107" s="102">
        <f t="shared" ca="1" si="160"/>
        <v>6.6538754650445879</v>
      </c>
      <c r="AQ107" s="102">
        <f t="shared" ca="1" si="161"/>
        <v>7.3986726956533717</v>
      </c>
      <c r="AR107" s="102">
        <f t="shared" ca="1" si="162"/>
        <v>8.4454507913555368</v>
      </c>
      <c r="AS107" s="102">
        <f t="shared" ca="1" si="163"/>
        <v>8.5870572483293248</v>
      </c>
      <c r="AT107" s="102">
        <f t="shared" ca="1" si="164"/>
        <v>8.91096973080327</v>
      </c>
      <c r="AU107" s="102">
        <f t="shared" ca="1" si="165"/>
        <v>9.3567442500097915</v>
      </c>
      <c r="AV107" s="102">
        <f t="shared" ca="1" si="166"/>
        <v>9.7561169580391365</v>
      </c>
      <c r="AW107" s="102">
        <f t="shared" ca="1" si="166"/>
        <v>12.040589779635862</v>
      </c>
    </row>
    <row r="108" spans="1:49" ht="12" customHeight="1" x14ac:dyDescent="0.25">
      <c r="A108" s="72" t="s">
        <v>129</v>
      </c>
      <c r="B108" s="73" t="s">
        <v>82</v>
      </c>
      <c r="C108" s="74">
        <f t="shared" ca="1" si="167"/>
        <v>0.45957890957319841</v>
      </c>
      <c r="D108" s="74">
        <f t="shared" ca="1" si="168"/>
        <v>0.43023442977100768</v>
      </c>
      <c r="E108" s="74">
        <f t="shared" ca="1" si="169"/>
        <v>0.40413551649538881</v>
      </c>
      <c r="F108" s="74">
        <f t="shared" ca="1" si="170"/>
        <v>0.38621637468226372</v>
      </c>
      <c r="G108" s="74">
        <f t="shared" ca="1" si="171"/>
        <v>0.38733356550897374</v>
      </c>
      <c r="H108" s="74">
        <f t="shared" ca="1" si="172"/>
        <v>0.41942162793285537</v>
      </c>
      <c r="I108" s="74">
        <f t="shared" ca="1" si="173"/>
        <v>0.42051104397201544</v>
      </c>
      <c r="J108" s="74">
        <f t="shared" ca="1" si="174"/>
        <v>0.4469378338052919</v>
      </c>
      <c r="K108" s="74">
        <f t="shared" ca="1" si="175"/>
        <v>0.44876869900380634</v>
      </c>
      <c r="L108" s="74">
        <f t="shared" ca="1" si="176"/>
        <v>0.4868480740850612</v>
      </c>
      <c r="M108" s="74">
        <f t="shared" ca="1" si="177"/>
        <v>0.51036567846917547</v>
      </c>
      <c r="N108" s="74">
        <f t="shared" ca="1" si="178"/>
        <v>0.5220510243766826</v>
      </c>
      <c r="O108" s="74">
        <f t="shared" ca="1" si="146"/>
        <v>0.51251251886800031</v>
      </c>
      <c r="P108" s="74">
        <f t="shared" ca="1" si="147"/>
        <v>0.5435243991178148</v>
      </c>
      <c r="Q108" s="74">
        <f t="shared" ca="1" si="148"/>
        <v>0.5349862806037472</v>
      </c>
      <c r="R108" s="74">
        <f t="shared" ca="1" si="149"/>
        <v>0.53423201185259317</v>
      </c>
      <c r="S108" s="74">
        <f t="shared" ca="1" si="150"/>
        <v>0.53357270119460976</v>
      </c>
      <c r="AF108" s="73" t="s">
        <v>82</v>
      </c>
      <c r="AG108" s="102">
        <f t="shared" ca="1" si="151"/>
        <v>45.95789095731984</v>
      </c>
      <c r="AH108" s="102">
        <f t="shared" ca="1" si="152"/>
        <v>43.023442977100771</v>
      </c>
      <c r="AI108" s="102">
        <f t="shared" ca="1" si="153"/>
        <v>40.413551649538881</v>
      </c>
      <c r="AJ108" s="102">
        <f t="shared" ca="1" si="154"/>
        <v>38.621637468226375</v>
      </c>
      <c r="AK108" s="102">
        <f t="shared" ca="1" si="155"/>
        <v>38.733356550897376</v>
      </c>
      <c r="AL108" s="102">
        <f t="shared" ca="1" si="156"/>
        <v>41.94216279328554</v>
      </c>
      <c r="AM108" s="102">
        <f t="shared" ca="1" si="157"/>
        <v>42.051104397201541</v>
      </c>
      <c r="AN108" s="102">
        <f t="shared" ca="1" si="158"/>
        <v>44.69378338052919</v>
      </c>
      <c r="AO108" s="102">
        <f t="shared" ca="1" si="159"/>
        <v>44.876869900380633</v>
      </c>
      <c r="AP108" s="102">
        <f t="shared" ca="1" si="160"/>
        <v>48.684807408506117</v>
      </c>
      <c r="AQ108" s="102">
        <f t="shared" ca="1" si="161"/>
        <v>51.036567846917549</v>
      </c>
      <c r="AR108" s="102">
        <f t="shared" ca="1" si="162"/>
        <v>52.205102437668259</v>
      </c>
      <c r="AS108" s="102">
        <f t="shared" ca="1" si="163"/>
        <v>51.251251886800034</v>
      </c>
      <c r="AT108" s="102">
        <f t="shared" ca="1" si="164"/>
        <v>54.352439911781481</v>
      </c>
      <c r="AU108" s="102">
        <f t="shared" ca="1" si="165"/>
        <v>53.49862806037472</v>
      </c>
      <c r="AV108" s="102">
        <f t="shared" ca="1" si="166"/>
        <v>53.423201185259316</v>
      </c>
      <c r="AW108" s="102">
        <f t="shared" ca="1" si="166"/>
        <v>53.357270119460978</v>
      </c>
    </row>
    <row r="109" spans="1:49" ht="12" customHeight="1" x14ac:dyDescent="0.25">
      <c r="A109" s="72" t="s">
        <v>130</v>
      </c>
      <c r="B109" s="73" t="s">
        <v>77</v>
      </c>
      <c r="C109" s="74">
        <f t="shared" ca="1" si="167"/>
        <v>3.5872860552750178E-2</v>
      </c>
      <c r="D109" s="74">
        <f t="shared" ca="1" si="168"/>
        <v>3.8308569728102065E-2</v>
      </c>
      <c r="E109" s="74">
        <f t="shared" ca="1" si="169"/>
        <v>4.0162482588994422E-2</v>
      </c>
      <c r="F109" s="74">
        <f t="shared" ca="1" si="170"/>
        <v>4.6524999310690533E-2</v>
      </c>
      <c r="G109" s="74">
        <f t="shared" ca="1" si="171"/>
        <v>4.9144664672004075E-2</v>
      </c>
      <c r="H109" s="74">
        <f t="shared" ca="1" si="172"/>
        <v>5.868954633800802E-2</v>
      </c>
      <c r="I109" s="74">
        <f t="shared" ca="1" si="173"/>
        <v>7.4013134620865548E-2</v>
      </c>
      <c r="J109" s="74">
        <f t="shared" ca="1" si="174"/>
        <v>9.0198368805734008E-2</v>
      </c>
      <c r="K109" s="74">
        <f t="shared" ca="1" si="175"/>
        <v>0.10876274900510481</v>
      </c>
      <c r="L109" s="74">
        <f t="shared" ca="1" si="176"/>
        <v>0.13149017095200069</v>
      </c>
      <c r="M109" s="74">
        <f t="shared" ca="1" si="177"/>
        <v>0.13705212521052471</v>
      </c>
      <c r="N109" s="74">
        <f t="shared" ca="1" si="178"/>
        <v>0.15542630576848845</v>
      </c>
      <c r="O109" s="74">
        <f t="shared" ca="1" si="146"/>
        <v>0.16871595953978477</v>
      </c>
      <c r="P109" s="74">
        <f t="shared" ca="1" si="147"/>
        <v>0.18254859077987742</v>
      </c>
      <c r="Q109" s="74">
        <f t="shared" ca="1" si="148"/>
        <v>0.18407780234292068</v>
      </c>
      <c r="R109" s="74">
        <f t="shared" ca="1" si="149"/>
        <v>0.18790190779199217</v>
      </c>
      <c r="S109" s="74">
        <f t="shared" ca="1" si="150"/>
        <v>0.20165636976712512</v>
      </c>
      <c r="AF109" s="73" t="s">
        <v>77</v>
      </c>
      <c r="AG109" s="102">
        <f t="shared" ca="1" si="151"/>
        <v>3.5872860552750176</v>
      </c>
      <c r="AH109" s="102">
        <f t="shared" ca="1" si="152"/>
        <v>3.8308569728102064</v>
      </c>
      <c r="AI109" s="102">
        <f t="shared" ca="1" si="153"/>
        <v>4.0162482588994424</v>
      </c>
      <c r="AJ109" s="102">
        <f t="shared" ca="1" si="154"/>
        <v>4.6524999310690536</v>
      </c>
      <c r="AK109" s="102">
        <f t="shared" ca="1" si="155"/>
        <v>4.9144664672004073</v>
      </c>
      <c r="AL109" s="102">
        <f t="shared" ca="1" si="156"/>
        <v>5.8689546338008016</v>
      </c>
      <c r="AM109" s="102">
        <f t="shared" ca="1" si="157"/>
        <v>7.4013134620865548</v>
      </c>
      <c r="AN109" s="102">
        <f t="shared" ca="1" si="158"/>
        <v>9.0198368805734006</v>
      </c>
      <c r="AO109" s="102">
        <f t="shared" ca="1" si="159"/>
        <v>10.876274900510481</v>
      </c>
      <c r="AP109" s="102">
        <f t="shared" ca="1" si="160"/>
        <v>13.149017095200069</v>
      </c>
      <c r="AQ109" s="102">
        <f t="shared" ca="1" si="161"/>
        <v>13.70521252105247</v>
      </c>
      <c r="AR109" s="102">
        <f t="shared" ca="1" si="162"/>
        <v>15.542630576848845</v>
      </c>
      <c r="AS109" s="102">
        <f t="shared" ca="1" si="163"/>
        <v>16.871595953978478</v>
      </c>
      <c r="AT109" s="102">
        <f t="shared" ca="1" si="164"/>
        <v>18.254859077987742</v>
      </c>
      <c r="AU109" s="102">
        <f t="shared" ca="1" si="165"/>
        <v>18.407780234292069</v>
      </c>
      <c r="AV109" s="102">
        <f t="shared" ca="1" si="166"/>
        <v>18.790190779199218</v>
      </c>
      <c r="AW109" s="102">
        <f t="shared" ca="1" si="166"/>
        <v>20.165636976712513</v>
      </c>
    </row>
    <row r="110" spans="1:49" ht="12" customHeight="1" x14ac:dyDescent="0.25">
      <c r="A110" s="72" t="s">
        <v>131</v>
      </c>
      <c r="B110" s="73" t="s">
        <v>81</v>
      </c>
      <c r="C110" s="74">
        <f t="shared" ca="1" si="167"/>
        <v>2.7649542844708063E-2</v>
      </c>
      <c r="D110" s="74">
        <f t="shared" ca="1" si="168"/>
        <v>3.178929980486056E-2</v>
      </c>
      <c r="E110" s="74">
        <f t="shared" ca="1" si="169"/>
        <v>3.172208158954385E-2</v>
      </c>
      <c r="F110" s="74">
        <f t="shared" ca="1" si="170"/>
        <v>3.3045139146605736E-2</v>
      </c>
      <c r="G110" s="74">
        <f t="shared" ca="1" si="171"/>
        <v>3.5813729129366104E-2</v>
      </c>
      <c r="H110" s="74">
        <f t="shared" ca="1" si="172"/>
        <v>4.1052856787201518E-2</v>
      </c>
      <c r="I110" s="74">
        <f t="shared" ca="1" si="173"/>
        <v>3.7863444761574994E-2</v>
      </c>
      <c r="J110" s="74">
        <f t="shared" ca="1" si="174"/>
        <v>4.0748732580311427E-2</v>
      </c>
      <c r="K110" s="74">
        <f t="shared" ca="1" si="175"/>
        <v>4.6599612753708261E-2</v>
      </c>
      <c r="L110" s="74">
        <f t="shared" ca="1" si="176"/>
        <v>5.3287019461487423E-2</v>
      </c>
      <c r="M110" s="74">
        <f t="shared" ca="1" si="177"/>
        <v>5.9584524167558224E-2</v>
      </c>
      <c r="N110" s="74">
        <f t="shared" ca="1" si="178"/>
        <v>6.1966963402148009E-2</v>
      </c>
      <c r="O110" s="74">
        <f t="shared" ca="1" si="146"/>
        <v>6.6744020739656171E-2</v>
      </c>
      <c r="P110" s="74">
        <f t="shared" ca="1" si="147"/>
        <v>8.0547346152622948E-2</v>
      </c>
      <c r="Q110" s="74">
        <f t="shared" ca="1" si="148"/>
        <v>9.1149970780246115E-2</v>
      </c>
      <c r="R110" s="74">
        <f t="shared" ca="1" si="149"/>
        <v>0.1086336336252432</v>
      </c>
      <c r="S110" s="74">
        <f t="shared" ca="1" si="150"/>
        <v>0.13886910227817897</v>
      </c>
      <c r="AF110" s="73" t="s">
        <v>81</v>
      </c>
      <c r="AG110" s="102">
        <f t="shared" ca="1" si="151"/>
        <v>2.7649542844708064</v>
      </c>
      <c r="AH110" s="102">
        <f t="shared" ca="1" si="152"/>
        <v>3.178929980486056</v>
      </c>
      <c r="AI110" s="102">
        <f t="shared" ca="1" si="153"/>
        <v>3.1722081589543851</v>
      </c>
      <c r="AJ110" s="102">
        <f t="shared" ca="1" si="154"/>
        <v>3.3045139146605735</v>
      </c>
      <c r="AK110" s="102">
        <f t="shared" ca="1" si="155"/>
        <v>3.5813729129366103</v>
      </c>
      <c r="AL110" s="102">
        <f t="shared" ca="1" si="156"/>
        <v>4.1052856787201515</v>
      </c>
      <c r="AM110" s="102">
        <f t="shared" ca="1" si="157"/>
        <v>3.7863444761574994</v>
      </c>
      <c r="AN110" s="102">
        <f t="shared" ca="1" si="158"/>
        <v>4.0748732580311424</v>
      </c>
      <c r="AO110" s="102">
        <f t="shared" ca="1" si="159"/>
        <v>4.6599612753708257</v>
      </c>
      <c r="AP110" s="102">
        <f t="shared" ca="1" si="160"/>
        <v>5.3287019461487422</v>
      </c>
      <c r="AQ110" s="102">
        <f t="shared" ca="1" si="161"/>
        <v>5.9584524167558222</v>
      </c>
      <c r="AR110" s="102">
        <f t="shared" ca="1" si="162"/>
        <v>6.1966963402148005</v>
      </c>
      <c r="AS110" s="102">
        <f t="shared" ca="1" si="163"/>
        <v>6.6744020739656174</v>
      </c>
      <c r="AT110" s="102">
        <f t="shared" ca="1" si="164"/>
        <v>8.0547346152622943</v>
      </c>
      <c r="AU110" s="102">
        <f t="shared" ca="1" si="165"/>
        <v>9.1149970780246115</v>
      </c>
      <c r="AV110" s="102">
        <f t="shared" ca="1" si="166"/>
        <v>10.86336336252432</v>
      </c>
      <c r="AW110" s="102">
        <f t="shared" ca="1" si="166"/>
        <v>13.886910227817898</v>
      </c>
    </row>
    <row r="111" spans="1:49" ht="12" customHeight="1" x14ac:dyDescent="0.25">
      <c r="A111" s="72" t="s">
        <v>132</v>
      </c>
      <c r="B111" s="73" t="s">
        <v>103</v>
      </c>
      <c r="C111" s="74">
        <f t="shared" ca="1" si="167"/>
        <v>2.2196086862482329E-2</v>
      </c>
      <c r="D111" s="74">
        <f t="shared" ca="1" si="168"/>
        <v>4.4186740400214898E-2</v>
      </c>
      <c r="E111" s="74">
        <f t="shared" ca="1" si="169"/>
        <v>3.4531028375555654E-2</v>
      </c>
      <c r="F111" s="74">
        <f t="shared" ca="1" si="170"/>
        <v>4.1928011729128377E-2</v>
      </c>
      <c r="G111" s="74">
        <f t="shared" ca="1" si="171"/>
        <v>5.3173301506233769E-2</v>
      </c>
      <c r="H111" s="74">
        <f t="shared" ca="1" si="172"/>
        <v>6.9576275953974934E-2</v>
      </c>
      <c r="I111" s="74">
        <f t="shared" ca="1" si="173"/>
        <v>7.1029255275392625E-2</v>
      </c>
      <c r="J111" s="74">
        <f t="shared" ca="1" si="174"/>
        <v>6.3787676263588181E-2</v>
      </c>
      <c r="K111" s="74">
        <f t="shared" ca="1" si="175"/>
        <v>6.0568821738800495E-2</v>
      </c>
      <c r="L111" s="74">
        <f t="shared" ca="1" si="176"/>
        <v>6.599992444635816E-2</v>
      </c>
      <c r="M111" s="74">
        <f t="shared" ca="1" si="177"/>
        <v>7.3047306933305647E-2</v>
      </c>
      <c r="N111" s="74">
        <f t="shared" ca="1" si="178"/>
        <v>7.340812450295324E-2</v>
      </c>
      <c r="O111" s="74">
        <f t="shared" ca="1" si="146"/>
        <v>7.2919308641119229E-2</v>
      </c>
      <c r="P111" s="74">
        <f t="shared" ca="1" si="147"/>
        <v>7.5131105717853128E-2</v>
      </c>
      <c r="Q111" s="74">
        <f t="shared" ca="1" si="148"/>
        <v>8.3055054897762923E-2</v>
      </c>
      <c r="R111" s="74">
        <f t="shared" ca="1" si="149"/>
        <v>9.9690259262638567E-2</v>
      </c>
      <c r="S111" s="74">
        <f t="shared" ca="1" si="150"/>
        <v>0.1190431509294959</v>
      </c>
      <c r="AF111" s="73" t="s">
        <v>103</v>
      </c>
      <c r="AG111" s="102">
        <f t="shared" ca="1" si="151"/>
        <v>2.2196086862482329</v>
      </c>
      <c r="AH111" s="102">
        <f t="shared" ca="1" si="152"/>
        <v>4.4186740400214894</v>
      </c>
      <c r="AI111" s="102">
        <f t="shared" ca="1" si="153"/>
        <v>3.4531028375555652</v>
      </c>
      <c r="AJ111" s="102">
        <f t="shared" ca="1" si="154"/>
        <v>4.192801172912838</v>
      </c>
      <c r="AK111" s="102">
        <f t="shared" ca="1" si="155"/>
        <v>5.317330150623377</v>
      </c>
      <c r="AL111" s="102">
        <f t="shared" ca="1" si="156"/>
        <v>6.9576275953974935</v>
      </c>
      <c r="AM111" s="102">
        <f t="shared" ca="1" si="157"/>
        <v>7.1029255275392629</v>
      </c>
      <c r="AN111" s="102">
        <f t="shared" ca="1" si="158"/>
        <v>6.378767626358818</v>
      </c>
      <c r="AO111" s="102">
        <f t="shared" ca="1" si="159"/>
        <v>6.0568821738800498</v>
      </c>
      <c r="AP111" s="102">
        <f t="shared" ca="1" si="160"/>
        <v>6.5999924446358165</v>
      </c>
      <c r="AQ111" s="102">
        <f t="shared" ca="1" si="161"/>
        <v>7.3047306933305647</v>
      </c>
      <c r="AR111" s="102">
        <f t="shared" ca="1" si="162"/>
        <v>7.3408124502953243</v>
      </c>
      <c r="AS111" s="102">
        <f t="shared" ca="1" si="163"/>
        <v>7.2919308641119231</v>
      </c>
      <c r="AT111" s="102">
        <f t="shared" ca="1" si="164"/>
        <v>7.5131105717853126</v>
      </c>
      <c r="AU111" s="102">
        <f t="shared" ca="1" si="165"/>
        <v>8.3055054897762925</v>
      </c>
      <c r="AV111" s="102">
        <f t="shared" ca="1" si="166"/>
        <v>9.969025926263857</v>
      </c>
      <c r="AW111" s="102">
        <f t="shared" ca="1" si="166"/>
        <v>11.90431509294959</v>
      </c>
    </row>
    <row r="112" spans="1:49" ht="12" customHeight="1" x14ac:dyDescent="0.25">
      <c r="A112" s="72" t="s">
        <v>133</v>
      </c>
      <c r="B112" s="73" t="s">
        <v>105</v>
      </c>
      <c r="C112" s="74">
        <f t="shared" ca="1" si="167"/>
        <v>0</v>
      </c>
      <c r="D112" s="74">
        <f t="shared" ca="1" si="168"/>
        <v>0</v>
      </c>
      <c r="E112" s="74">
        <f t="shared" ca="1" si="169"/>
        <v>0</v>
      </c>
      <c r="F112" s="74">
        <f t="shared" ca="1" si="170"/>
        <v>0</v>
      </c>
      <c r="G112" s="74">
        <f t="shared" ca="1" si="171"/>
        <v>0</v>
      </c>
      <c r="H112" s="74">
        <f t="shared" ca="1" si="172"/>
        <v>0</v>
      </c>
      <c r="I112" s="74">
        <f t="shared" ca="1" si="173"/>
        <v>3.2166508987701046E-4</v>
      </c>
      <c r="J112" s="74">
        <f t="shared" ca="1" si="174"/>
        <v>4.5433685176686561E-3</v>
      </c>
      <c r="K112" s="74">
        <f t="shared" ca="1" si="175"/>
        <v>1.1153443766346994E-2</v>
      </c>
      <c r="L112" s="74">
        <f t="shared" ca="1" si="176"/>
        <v>1.5709462461128389E-2</v>
      </c>
      <c r="M112" s="74">
        <f t="shared" ca="1" si="177"/>
        <v>3.3332739420935405E-2</v>
      </c>
      <c r="N112" s="74">
        <f t="shared" ca="1" si="178"/>
        <v>4.3120492151039455E-2</v>
      </c>
      <c r="O112" s="74">
        <f t="shared" ca="1" si="146"/>
        <v>5.7138387769001771E-2</v>
      </c>
      <c r="P112" s="74">
        <f t="shared" ca="1" si="147"/>
        <v>6.8448866342584541E-2</v>
      </c>
      <c r="Q112" s="74">
        <f t="shared" ca="1" si="148"/>
        <v>7.7024601815405866E-2</v>
      </c>
      <c r="R112" s="74">
        <f t="shared" ca="1" si="149"/>
        <v>7.485206464127947E-2</v>
      </c>
      <c r="S112" s="74">
        <f t="shared" ca="1" si="150"/>
        <v>9.4889954651459565E-2</v>
      </c>
      <c r="AF112" s="73" t="s">
        <v>105</v>
      </c>
      <c r="AG112" s="102">
        <f t="shared" ca="1" si="151"/>
        <v>0</v>
      </c>
      <c r="AH112" s="102">
        <f t="shared" ca="1" si="152"/>
        <v>0</v>
      </c>
      <c r="AI112" s="102">
        <f t="shared" ca="1" si="153"/>
        <v>0</v>
      </c>
      <c r="AJ112" s="102">
        <f t="shared" ca="1" si="154"/>
        <v>0</v>
      </c>
      <c r="AK112" s="102">
        <f t="shared" ca="1" si="155"/>
        <v>0</v>
      </c>
      <c r="AL112" s="102">
        <f t="shared" ca="1" si="156"/>
        <v>0</v>
      </c>
      <c r="AM112" s="102">
        <f t="shared" ca="1" si="157"/>
        <v>3.2166508987701049E-2</v>
      </c>
      <c r="AN112" s="102">
        <f t="shared" ca="1" si="158"/>
        <v>0.45433685176686561</v>
      </c>
      <c r="AO112" s="102">
        <f t="shared" ca="1" si="159"/>
        <v>1.1153443766346993</v>
      </c>
      <c r="AP112" s="102">
        <f t="shared" ca="1" si="160"/>
        <v>1.570946246112839</v>
      </c>
      <c r="AQ112" s="102">
        <f t="shared" ca="1" si="161"/>
        <v>3.3332739420935407</v>
      </c>
      <c r="AR112" s="102">
        <f t="shared" ca="1" si="162"/>
        <v>4.3120492151039453</v>
      </c>
      <c r="AS112" s="102">
        <f t="shared" ca="1" si="163"/>
        <v>5.7138387769001771</v>
      </c>
      <c r="AT112" s="102">
        <f t="shared" ca="1" si="164"/>
        <v>6.8448866342584544</v>
      </c>
      <c r="AU112" s="102">
        <f t="shared" ca="1" si="165"/>
        <v>7.7024601815405864</v>
      </c>
      <c r="AV112" s="102">
        <f t="shared" ca="1" si="166"/>
        <v>7.4852064641279465</v>
      </c>
      <c r="AW112" s="102">
        <f t="shared" ca="1" si="166"/>
        <v>9.4889954651459565</v>
      </c>
    </row>
    <row r="113" spans="1:49" ht="12" customHeight="1" x14ac:dyDescent="0.25">
      <c r="A113" s="72" t="s">
        <v>134</v>
      </c>
      <c r="B113" s="73" t="s">
        <v>97</v>
      </c>
      <c r="C113" s="74">
        <f t="shared" ca="1" si="167"/>
        <v>4.4459295609777884E-2</v>
      </c>
      <c r="D113" s="74">
        <f t="shared" ca="1" si="168"/>
        <v>6.2965008415653431E-2</v>
      </c>
      <c r="E113" s="74">
        <f t="shared" ca="1" si="169"/>
        <v>6.5409003143848427E-2</v>
      </c>
      <c r="F113" s="74">
        <f t="shared" ca="1" si="170"/>
        <v>5.962863717326343E-2</v>
      </c>
      <c r="G113" s="74">
        <f t="shared" ca="1" si="171"/>
        <v>7.4641457044069354E-2</v>
      </c>
      <c r="H113" s="74">
        <f t="shared" ca="1" si="172"/>
        <v>9.069217504557428E-2</v>
      </c>
      <c r="I113" s="74">
        <f t="shared" ca="1" si="173"/>
        <v>9.6008531331906566E-2</v>
      </c>
      <c r="J113" s="74">
        <f t="shared" ca="1" si="174"/>
        <v>9.7402293729049502E-2</v>
      </c>
      <c r="K113" s="74">
        <f t="shared" ca="1" si="175"/>
        <v>0.10350237305357435</v>
      </c>
      <c r="L113" s="74">
        <f t="shared" ca="1" si="176"/>
        <v>9.9111887129493564E-2</v>
      </c>
      <c r="M113" s="74">
        <f t="shared" ca="1" si="177"/>
        <v>9.9236472241225851E-2</v>
      </c>
      <c r="N113" s="74">
        <f t="shared" ca="1" si="178"/>
        <v>0.1103982552345123</v>
      </c>
      <c r="O113" s="74">
        <f t="shared" ca="1" si="146"/>
        <v>0.12550217245136769</v>
      </c>
      <c r="P113" s="74">
        <f t="shared" ca="1" si="147"/>
        <v>0.13811667771779895</v>
      </c>
      <c r="Q113" s="74">
        <f t="shared" ca="1" si="148"/>
        <v>0.15170868476500998</v>
      </c>
      <c r="R113" s="74">
        <f t="shared" ca="1" si="149"/>
        <v>0.18230158153821832</v>
      </c>
      <c r="S113" s="74">
        <f t="shared" ca="1" si="150"/>
        <v>0.26406998048247649</v>
      </c>
      <c r="AF113" s="73" t="s">
        <v>97</v>
      </c>
      <c r="AG113" s="102">
        <f t="shared" ca="1" si="151"/>
        <v>4.4459295609777882</v>
      </c>
      <c r="AH113" s="102">
        <f t="shared" ca="1" si="152"/>
        <v>6.2965008415653427</v>
      </c>
      <c r="AI113" s="102">
        <f t="shared" ca="1" si="153"/>
        <v>6.5409003143848423</v>
      </c>
      <c r="AJ113" s="102">
        <f t="shared" ca="1" si="154"/>
        <v>5.9628637173263428</v>
      </c>
      <c r="AK113" s="102">
        <f t="shared" ca="1" si="155"/>
        <v>7.4641457044069357</v>
      </c>
      <c r="AL113" s="102">
        <f t="shared" ca="1" si="156"/>
        <v>9.0692175045574288</v>
      </c>
      <c r="AM113" s="102">
        <f t="shared" ca="1" si="157"/>
        <v>9.6008531331906575</v>
      </c>
      <c r="AN113" s="102">
        <f t="shared" ca="1" si="158"/>
        <v>9.7402293729049507</v>
      </c>
      <c r="AO113" s="102">
        <f t="shared" ca="1" si="159"/>
        <v>10.350237305357435</v>
      </c>
      <c r="AP113" s="102">
        <f t="shared" ca="1" si="160"/>
        <v>9.9111887129493557</v>
      </c>
      <c r="AQ113" s="102">
        <f t="shared" ca="1" si="161"/>
        <v>9.9236472241225844</v>
      </c>
      <c r="AR113" s="102">
        <f t="shared" ca="1" si="162"/>
        <v>11.039825523451229</v>
      </c>
      <c r="AS113" s="102">
        <f t="shared" ca="1" si="163"/>
        <v>12.55021724513677</v>
      </c>
      <c r="AT113" s="102">
        <f t="shared" ca="1" si="164"/>
        <v>13.811667771779895</v>
      </c>
      <c r="AU113" s="102">
        <f t="shared" ca="1" si="165"/>
        <v>15.170868476500999</v>
      </c>
      <c r="AV113" s="102">
        <f t="shared" ca="1" si="166"/>
        <v>18.230158153821833</v>
      </c>
      <c r="AW113" s="102">
        <f t="shared" ca="1" si="166"/>
        <v>26.406998048247647</v>
      </c>
    </row>
    <row r="114" spans="1:49" ht="12" customHeight="1" x14ac:dyDescent="0.25">
      <c r="A114" s="72" t="s">
        <v>135</v>
      </c>
      <c r="B114" s="73" t="s">
        <v>95</v>
      </c>
      <c r="C114" s="74">
        <f t="shared" ca="1" si="167"/>
        <v>0.61626839136579625</v>
      </c>
      <c r="D114" s="74">
        <f t="shared" ca="1" si="168"/>
        <v>0.62900579047975669</v>
      </c>
      <c r="E114" s="74">
        <f t="shared" ca="1" si="169"/>
        <v>0.63526994021503191</v>
      </c>
      <c r="F114" s="74">
        <f t="shared" ca="1" si="170"/>
        <v>0.65666032683678366</v>
      </c>
      <c r="G114" s="74">
        <f t="shared" ca="1" si="171"/>
        <v>0.65880006677108238</v>
      </c>
      <c r="H114" s="74">
        <f t="shared" ca="1" si="172"/>
        <v>0.68625768237604068</v>
      </c>
      <c r="I114" s="74">
        <f t="shared" ca="1" si="173"/>
        <v>0.66361363020685038</v>
      </c>
      <c r="J114" s="74">
        <f t="shared" ca="1" si="174"/>
        <v>0.66778739266821141</v>
      </c>
      <c r="K114" s="74">
        <f t="shared" ca="1" si="175"/>
        <v>0.6743903561173068</v>
      </c>
      <c r="L114" s="74">
        <f t="shared" ca="1" si="176"/>
        <v>0.68909306777603219</v>
      </c>
      <c r="M114" s="74">
        <f t="shared" ca="1" si="177"/>
        <v>0.71058756236722986</v>
      </c>
      <c r="N114" s="74">
        <f t="shared" ca="1" si="178"/>
        <v>0.71486845401048804</v>
      </c>
      <c r="O114" s="74">
        <f t="shared" ca="1" si="146"/>
        <v>0.7252107226068043</v>
      </c>
      <c r="P114" s="74">
        <f t="shared" ca="1" si="147"/>
        <v>0.71626321588216058</v>
      </c>
      <c r="Q114" s="74">
        <f t="shared" ca="1" si="148"/>
        <v>0.74188559276771726</v>
      </c>
      <c r="R114" s="74">
        <f t="shared" ca="1" si="149"/>
        <v>0.75066562911507073</v>
      </c>
      <c r="S114" s="74">
        <f t="shared" ca="1" si="150"/>
        <v>0.78203999334271412</v>
      </c>
      <c r="AF114" s="73" t="s">
        <v>95</v>
      </c>
      <c r="AG114" s="102">
        <f t="shared" ca="1" si="151"/>
        <v>61.626839136579626</v>
      </c>
      <c r="AH114" s="102">
        <f t="shared" ca="1" si="152"/>
        <v>62.900579047975668</v>
      </c>
      <c r="AI114" s="102">
        <f t="shared" ca="1" si="153"/>
        <v>63.526994021503192</v>
      </c>
      <c r="AJ114" s="102">
        <f t="shared" ca="1" si="154"/>
        <v>65.666032683678367</v>
      </c>
      <c r="AK114" s="102">
        <f t="shared" ca="1" si="155"/>
        <v>65.880006677108241</v>
      </c>
      <c r="AL114" s="102">
        <f t="shared" ca="1" si="156"/>
        <v>68.625768237604063</v>
      </c>
      <c r="AM114" s="102">
        <f t="shared" ca="1" si="157"/>
        <v>66.361363020685033</v>
      </c>
      <c r="AN114" s="102">
        <f t="shared" ca="1" si="158"/>
        <v>66.778739266821134</v>
      </c>
      <c r="AO114" s="102">
        <f t="shared" ca="1" si="159"/>
        <v>67.439035611730674</v>
      </c>
      <c r="AP114" s="102">
        <f t="shared" ca="1" si="160"/>
        <v>68.90930677760322</v>
      </c>
      <c r="AQ114" s="102">
        <f t="shared" ca="1" si="161"/>
        <v>71.058756236722985</v>
      </c>
      <c r="AR114" s="102">
        <f t="shared" ca="1" si="162"/>
        <v>71.486845401048811</v>
      </c>
      <c r="AS114" s="102">
        <f t="shared" ca="1" si="163"/>
        <v>72.521072260680427</v>
      </c>
      <c r="AT114" s="102">
        <f t="shared" ca="1" si="164"/>
        <v>71.626321588216058</v>
      </c>
      <c r="AU114" s="102">
        <f t="shared" ca="1" si="165"/>
        <v>74.188559276771727</v>
      </c>
      <c r="AV114" s="102">
        <f t="shared" ca="1" si="166"/>
        <v>75.066562911507077</v>
      </c>
      <c r="AW114" s="102">
        <f t="shared" ca="1" si="166"/>
        <v>78.203999334271415</v>
      </c>
    </row>
    <row r="115" spans="1:49" ht="12" customHeight="1" x14ac:dyDescent="0.25">
      <c r="A115" s="72" t="s">
        <v>136</v>
      </c>
      <c r="B115" s="73" t="s">
        <v>83</v>
      </c>
      <c r="C115" s="74">
        <f t="shared" ca="1" si="167"/>
        <v>2.0494814554914958E-2</v>
      </c>
      <c r="D115" s="74">
        <f t="shared" ca="1" si="168"/>
        <v>2.511975308887366E-2</v>
      </c>
      <c r="E115" s="74">
        <f t="shared" ca="1" si="169"/>
        <v>2.8602773392830436E-2</v>
      </c>
      <c r="F115" s="74">
        <f t="shared" ca="1" si="170"/>
        <v>3.3160361660595244E-2</v>
      </c>
      <c r="G115" s="74">
        <f t="shared" ca="1" si="171"/>
        <v>4.2479142398841437E-2</v>
      </c>
      <c r="H115" s="74">
        <f t="shared" ca="1" si="172"/>
        <v>5.7131528629483515E-2</v>
      </c>
      <c r="I115" s="74">
        <f t="shared" ca="1" si="173"/>
        <v>6.549271800794626E-2</v>
      </c>
      <c r="J115" s="74">
        <f t="shared" ca="1" si="174"/>
        <v>8.0777639268324167E-2</v>
      </c>
      <c r="K115" s="74">
        <f t="shared" ca="1" si="175"/>
        <v>0.10609533935795316</v>
      </c>
      <c r="L115" s="74">
        <f t="shared" ca="1" si="176"/>
        <v>0.1067606930357191</v>
      </c>
      <c r="M115" s="74">
        <f t="shared" ca="1" si="177"/>
        <v>0.12359517473270679</v>
      </c>
      <c r="N115" s="74">
        <f t="shared" ca="1" si="178"/>
        <v>0.13401244077891272</v>
      </c>
      <c r="O115" s="74">
        <f t="shared" ca="1" si="146"/>
        <v>0.13342164053846911</v>
      </c>
      <c r="P115" s="74">
        <f t="shared" ca="1" si="147"/>
        <v>0.13082051337928999</v>
      </c>
      <c r="Q115" s="74">
        <f t="shared" ca="1" si="148"/>
        <v>0.1302741331749209</v>
      </c>
      <c r="R115" s="74">
        <f t="shared" ca="1" si="149"/>
        <v>0.14355877545875606</v>
      </c>
      <c r="S115" s="74">
        <f t="shared" ca="1" si="150"/>
        <v>0.16236527996065878</v>
      </c>
      <c r="AF115" s="73" t="s">
        <v>83</v>
      </c>
      <c r="AG115" s="102">
        <f t="shared" ca="1" si="151"/>
        <v>2.0494814554914957</v>
      </c>
      <c r="AH115" s="102">
        <f t="shared" ca="1" si="152"/>
        <v>2.511975308887366</v>
      </c>
      <c r="AI115" s="102">
        <f t="shared" ca="1" si="153"/>
        <v>2.8602773392830438</v>
      </c>
      <c r="AJ115" s="102">
        <f t="shared" ca="1" si="154"/>
        <v>3.3160361660595243</v>
      </c>
      <c r="AK115" s="102">
        <f t="shared" ca="1" si="155"/>
        <v>4.2479142398841434</v>
      </c>
      <c r="AL115" s="102">
        <f t="shared" ca="1" si="156"/>
        <v>5.7131528629483519</v>
      </c>
      <c r="AM115" s="102">
        <f t="shared" ca="1" si="157"/>
        <v>6.5492718007946262</v>
      </c>
      <c r="AN115" s="102">
        <f t="shared" ca="1" si="158"/>
        <v>8.0777639268324162</v>
      </c>
      <c r="AO115" s="102">
        <f t="shared" ca="1" si="159"/>
        <v>10.609533935795316</v>
      </c>
      <c r="AP115" s="102">
        <f t="shared" ca="1" si="160"/>
        <v>10.676069303571909</v>
      </c>
      <c r="AQ115" s="102">
        <f t="shared" ca="1" si="161"/>
        <v>12.359517473270678</v>
      </c>
      <c r="AR115" s="102">
        <f t="shared" ca="1" si="162"/>
        <v>13.401244077891272</v>
      </c>
      <c r="AS115" s="102">
        <f t="shared" ca="1" si="163"/>
        <v>13.342164053846911</v>
      </c>
      <c r="AT115" s="102">
        <f t="shared" ca="1" si="164"/>
        <v>13.082051337928998</v>
      </c>
      <c r="AU115" s="102">
        <f t="shared" ca="1" si="165"/>
        <v>13.027413317492091</v>
      </c>
      <c r="AV115" s="102">
        <f t="shared" ca="1" si="166"/>
        <v>14.355877545875606</v>
      </c>
      <c r="AW115" s="102">
        <f t="shared" ca="1" si="166"/>
        <v>16.236527996065877</v>
      </c>
    </row>
    <row r="116" spans="1:49" ht="12" customHeight="1" x14ac:dyDescent="0.25">
      <c r="A116" s="72" t="s">
        <v>137</v>
      </c>
      <c r="B116" s="73" t="s">
        <v>92</v>
      </c>
      <c r="C116" s="74">
        <f t="shared" ca="1" si="167"/>
        <v>0.27390348633775363</v>
      </c>
      <c r="D116" s="74">
        <f t="shared" ca="1" si="168"/>
        <v>0.27703266669236248</v>
      </c>
      <c r="E116" s="74">
        <f t="shared" ca="1" si="169"/>
        <v>0.29307770620863033</v>
      </c>
      <c r="F116" s="74">
        <f t="shared" ca="1" si="170"/>
        <v>0.32284945914239599</v>
      </c>
      <c r="G116" s="74">
        <f t="shared" ca="1" si="171"/>
        <v>0.34063247074864567</v>
      </c>
      <c r="H116" s="74">
        <f t="shared" ca="1" si="172"/>
        <v>0.37561638515054363</v>
      </c>
      <c r="I116" s="74">
        <f t="shared" ca="1" si="173"/>
        <v>0.40608322237617572</v>
      </c>
      <c r="J116" s="74">
        <f t="shared" ca="1" si="174"/>
        <v>0.45779830554870721</v>
      </c>
      <c r="K116" s="74">
        <f t="shared" ca="1" si="175"/>
        <v>0.47505146027316836</v>
      </c>
      <c r="L116" s="74">
        <f t="shared" ca="1" si="176"/>
        <v>0.49101138082394086</v>
      </c>
      <c r="M116" s="74">
        <f t="shared" ca="1" si="177"/>
        <v>0.52054176865646151</v>
      </c>
      <c r="N116" s="74">
        <f t="shared" ca="1" si="178"/>
        <v>0.52616328091850728</v>
      </c>
      <c r="O116" s="74">
        <f t="shared" ca="1" si="146"/>
        <v>0.53989967118559379</v>
      </c>
      <c r="P116" s="74">
        <f t="shared" ca="1" si="147"/>
        <v>0.54168072685475188</v>
      </c>
      <c r="Q116" s="74">
        <f t="shared" ca="1" si="148"/>
        <v>0.5218649782149154</v>
      </c>
      <c r="R116" s="74">
        <f t="shared" ca="1" si="149"/>
        <v>0.53774315404524065</v>
      </c>
      <c r="S116" s="74">
        <f t="shared" ca="1" si="150"/>
        <v>0.58032491940027264</v>
      </c>
      <c r="AF116" s="73" t="s">
        <v>92</v>
      </c>
      <c r="AG116" s="102">
        <f t="shared" ca="1" si="151"/>
        <v>27.390348633775364</v>
      </c>
      <c r="AH116" s="102">
        <f t="shared" ca="1" si="152"/>
        <v>27.70326666923625</v>
      </c>
      <c r="AI116" s="102">
        <f t="shared" ca="1" si="153"/>
        <v>29.307770620863032</v>
      </c>
      <c r="AJ116" s="102">
        <f t="shared" ca="1" si="154"/>
        <v>32.2849459142396</v>
      </c>
      <c r="AK116" s="102">
        <f t="shared" ca="1" si="155"/>
        <v>34.063247074864563</v>
      </c>
      <c r="AL116" s="102">
        <f t="shared" ca="1" si="156"/>
        <v>37.561638515054362</v>
      </c>
      <c r="AM116" s="102">
        <f t="shared" ca="1" si="157"/>
        <v>40.608322237617571</v>
      </c>
      <c r="AN116" s="102">
        <f t="shared" ca="1" si="158"/>
        <v>45.779830554870721</v>
      </c>
      <c r="AO116" s="102">
        <f t="shared" ca="1" si="159"/>
        <v>47.505146027316833</v>
      </c>
      <c r="AP116" s="102">
        <f t="shared" ca="1" si="160"/>
        <v>49.101138082394087</v>
      </c>
      <c r="AQ116" s="102">
        <f t="shared" ca="1" si="161"/>
        <v>52.054176865646149</v>
      </c>
      <c r="AR116" s="102">
        <f t="shared" ca="1" si="162"/>
        <v>52.616328091850725</v>
      </c>
      <c r="AS116" s="102">
        <f t="shared" ca="1" si="163"/>
        <v>53.989967118559377</v>
      </c>
      <c r="AT116" s="102">
        <f t="shared" ca="1" si="164"/>
        <v>54.168072685475188</v>
      </c>
      <c r="AU116" s="102">
        <f t="shared" ca="1" si="165"/>
        <v>52.186497821491542</v>
      </c>
      <c r="AV116" s="102">
        <f t="shared" ca="1" si="166"/>
        <v>53.774315404524067</v>
      </c>
      <c r="AW116" s="102">
        <f t="shared" ca="1" si="166"/>
        <v>58.032491940027263</v>
      </c>
    </row>
    <row r="117" spans="1:49" ht="12" customHeight="1" x14ac:dyDescent="0.25">
      <c r="A117" s="72" t="s">
        <v>138</v>
      </c>
      <c r="B117" s="73" t="s">
        <v>84</v>
      </c>
      <c r="C117" s="74">
        <f t="shared" ca="1" si="167"/>
        <v>0.2842744477870956</v>
      </c>
      <c r="D117" s="74">
        <f t="shared" ca="1" si="168"/>
        <v>0.28774761944164923</v>
      </c>
      <c r="E117" s="74">
        <f t="shared" ca="1" si="169"/>
        <v>0.28054196913030283</v>
      </c>
      <c r="F117" s="74">
        <f t="shared" ca="1" si="170"/>
        <v>0.28107887087979172</v>
      </c>
      <c r="G117" s="74">
        <f t="shared" ca="1" si="171"/>
        <v>0.28075280658693014</v>
      </c>
      <c r="H117" s="74">
        <f t="shared" ca="1" si="172"/>
        <v>0.30894186591697437</v>
      </c>
      <c r="I117" s="74">
        <f t="shared" ca="1" si="173"/>
        <v>0.30377768007459649</v>
      </c>
      <c r="J117" s="74">
        <f t="shared" ca="1" si="174"/>
        <v>0.31131015871043649</v>
      </c>
      <c r="K117" s="74">
        <f t="shared" ca="1" si="175"/>
        <v>0.33566910817930562</v>
      </c>
      <c r="L117" s="74">
        <f t="shared" ca="1" si="176"/>
        <v>0.37515587790827754</v>
      </c>
      <c r="M117" s="74">
        <f t="shared" ca="1" si="177"/>
        <v>0.41678960460871894</v>
      </c>
      <c r="N117" s="74">
        <f t="shared" ca="1" si="178"/>
        <v>0.43161222040271124</v>
      </c>
      <c r="O117" s="74">
        <f t="shared" ca="1" si="146"/>
        <v>0.4271207727330647</v>
      </c>
      <c r="P117" s="74">
        <f t="shared" ca="1" si="147"/>
        <v>0.41965021290252447</v>
      </c>
      <c r="Q117" s="74">
        <f t="shared" ca="1" si="148"/>
        <v>0.41793334600939097</v>
      </c>
      <c r="R117" s="74">
        <f t="shared" ca="1" si="149"/>
        <v>0.42615911456602801</v>
      </c>
      <c r="S117" s="74">
        <f t="shared" ca="1" si="150"/>
        <v>0.43374311369979074</v>
      </c>
      <c r="AF117" s="73" t="s">
        <v>84</v>
      </c>
      <c r="AG117" s="102">
        <f t="shared" ca="1" si="151"/>
        <v>28.42744477870956</v>
      </c>
      <c r="AH117" s="102">
        <f t="shared" ca="1" si="152"/>
        <v>28.774761944164922</v>
      </c>
      <c r="AI117" s="102">
        <f t="shared" ca="1" si="153"/>
        <v>28.054196913030282</v>
      </c>
      <c r="AJ117" s="102">
        <f t="shared" ca="1" si="154"/>
        <v>28.107887087979172</v>
      </c>
      <c r="AK117" s="102">
        <f t="shared" ca="1" si="155"/>
        <v>28.075280658693014</v>
      </c>
      <c r="AL117" s="102">
        <f t="shared" ca="1" si="156"/>
        <v>30.894186591697437</v>
      </c>
      <c r="AM117" s="102">
        <f t="shared" ca="1" si="157"/>
        <v>30.37776800745965</v>
      </c>
      <c r="AN117" s="102">
        <f t="shared" ca="1" si="158"/>
        <v>31.131015871043648</v>
      </c>
      <c r="AO117" s="102">
        <f t="shared" ca="1" si="159"/>
        <v>33.566910817930562</v>
      </c>
      <c r="AP117" s="102">
        <f t="shared" ca="1" si="160"/>
        <v>37.515587790827752</v>
      </c>
      <c r="AQ117" s="102">
        <f t="shared" ca="1" si="161"/>
        <v>41.678960460871892</v>
      </c>
      <c r="AR117" s="102">
        <f t="shared" ca="1" si="162"/>
        <v>43.161222040271127</v>
      </c>
      <c r="AS117" s="102">
        <f t="shared" ca="1" si="163"/>
        <v>42.71207727330647</v>
      </c>
      <c r="AT117" s="102">
        <f t="shared" ca="1" si="164"/>
        <v>41.965021290252444</v>
      </c>
      <c r="AU117" s="102">
        <f t="shared" ca="1" si="165"/>
        <v>41.793334600939097</v>
      </c>
      <c r="AV117" s="102">
        <f t="shared" ca="1" si="166"/>
        <v>42.615911456602802</v>
      </c>
      <c r="AW117" s="102">
        <f t="shared" ca="1" si="166"/>
        <v>43.374311369979075</v>
      </c>
    </row>
    <row r="118" spans="1:49" ht="12" customHeight="1" x14ac:dyDescent="0.25">
      <c r="A118" s="72" t="s">
        <v>139</v>
      </c>
      <c r="B118" s="73" t="s">
        <v>96</v>
      </c>
      <c r="C118" s="74">
        <f t="shared" ca="1" si="167"/>
        <v>0.29270836568459957</v>
      </c>
      <c r="D118" s="74">
        <f t="shared" ca="1" si="168"/>
        <v>0.28654339202812784</v>
      </c>
      <c r="E118" s="74">
        <f t="shared" ca="1" si="169"/>
        <v>0.28230938428621283</v>
      </c>
      <c r="F118" s="74">
        <f t="shared" ca="1" si="170"/>
        <v>0.27697374191754309</v>
      </c>
      <c r="G118" s="74">
        <f t="shared" ca="1" si="171"/>
        <v>0.29962376638080473</v>
      </c>
      <c r="H118" s="74">
        <f t="shared" ca="1" si="172"/>
        <v>0.3375565816768728</v>
      </c>
      <c r="I118" s="74">
        <f t="shared" ca="1" si="173"/>
        <v>0.32200249486904392</v>
      </c>
      <c r="J118" s="74">
        <f t="shared" ca="1" si="174"/>
        <v>0.31044553445920658</v>
      </c>
      <c r="K118" s="74">
        <f t="shared" ca="1" si="175"/>
        <v>0.31637321495312398</v>
      </c>
      <c r="L118" s="74">
        <f t="shared" ca="1" si="176"/>
        <v>0.33080703778837983</v>
      </c>
      <c r="M118" s="74">
        <f t="shared" ca="1" si="177"/>
        <v>0.33935260173711929</v>
      </c>
      <c r="N118" s="74">
        <f t="shared" ca="1" si="178"/>
        <v>0.32722076965447566</v>
      </c>
      <c r="O118" s="74">
        <f t="shared" ca="1" si="146"/>
        <v>0.32056344007226573</v>
      </c>
      <c r="P118" s="74">
        <f t="shared" ca="1" si="147"/>
        <v>0.32425152292765985</v>
      </c>
      <c r="Q118" s="74">
        <f t="shared" ca="1" si="148"/>
        <v>0.32307285552252696</v>
      </c>
      <c r="R118" s="74">
        <f t="shared" ca="1" si="149"/>
        <v>0.3263222240001486</v>
      </c>
      <c r="S118" s="74">
        <f t="shared" ca="1" si="150"/>
        <v>0.35094938092591582</v>
      </c>
      <c r="AF118" s="73" t="s">
        <v>96</v>
      </c>
      <c r="AG118" s="102">
        <f t="shared" ca="1" si="151"/>
        <v>29.270836568459956</v>
      </c>
      <c r="AH118" s="102">
        <f t="shared" ca="1" si="152"/>
        <v>28.654339202812785</v>
      </c>
      <c r="AI118" s="102">
        <f t="shared" ca="1" si="153"/>
        <v>28.230938428621283</v>
      </c>
      <c r="AJ118" s="102">
        <f t="shared" ca="1" si="154"/>
        <v>27.69737419175431</v>
      </c>
      <c r="AK118" s="102">
        <f t="shared" ca="1" si="155"/>
        <v>29.962376638080475</v>
      </c>
      <c r="AL118" s="102">
        <f t="shared" ca="1" si="156"/>
        <v>33.75565816768728</v>
      </c>
      <c r="AM118" s="102">
        <f t="shared" ca="1" si="157"/>
        <v>32.20024948690439</v>
      </c>
      <c r="AN118" s="102">
        <f t="shared" ca="1" si="158"/>
        <v>31.044553445920659</v>
      </c>
      <c r="AO118" s="102">
        <f t="shared" ca="1" si="159"/>
        <v>31.637321495312399</v>
      </c>
      <c r="AP118" s="102">
        <f t="shared" ca="1" si="160"/>
        <v>33.080703778837986</v>
      </c>
      <c r="AQ118" s="102">
        <f t="shared" ca="1" si="161"/>
        <v>33.935260173711931</v>
      </c>
      <c r="AR118" s="102">
        <f t="shared" ca="1" si="162"/>
        <v>32.722076965447563</v>
      </c>
      <c r="AS118" s="102">
        <f t="shared" ca="1" si="163"/>
        <v>32.056344007226571</v>
      </c>
      <c r="AT118" s="102">
        <f t="shared" ca="1" si="164"/>
        <v>32.425152292765986</v>
      </c>
      <c r="AU118" s="102">
        <f t="shared" ca="1" si="165"/>
        <v>32.307285552252694</v>
      </c>
      <c r="AV118" s="102">
        <f t="shared" ca="1" si="166"/>
        <v>32.632222400014861</v>
      </c>
      <c r="AW118" s="102">
        <f t="shared" ca="1" si="166"/>
        <v>35.094938092591583</v>
      </c>
    </row>
    <row r="119" spans="1:49" ht="12" customHeight="1" x14ac:dyDescent="0.25">
      <c r="A119" s="72" t="s">
        <v>140</v>
      </c>
      <c r="B119" s="73" t="s">
        <v>165</v>
      </c>
      <c r="C119" s="74">
        <f t="shared" ca="1" si="167"/>
        <v>0.15403037604229336</v>
      </c>
      <c r="D119" s="74">
        <f t="shared" ca="1" si="168"/>
        <v>0.15734953883608035</v>
      </c>
      <c r="E119" s="74">
        <f t="shared" ca="1" si="169"/>
        <v>0.16566053204908948</v>
      </c>
      <c r="F119" s="74">
        <f t="shared" ca="1" si="170"/>
        <v>0.16466522111972448</v>
      </c>
      <c r="G119" s="74">
        <f t="shared" ca="1" si="171"/>
        <v>0.17013453442081911</v>
      </c>
      <c r="H119" s="74">
        <f t="shared" ca="1" si="172"/>
        <v>0.17764866184135286</v>
      </c>
      <c r="I119" s="74">
        <f t="shared" ca="1" si="173"/>
        <v>0.17774193992717183</v>
      </c>
      <c r="J119" s="74">
        <f t="shared" ca="1" si="174"/>
        <v>0.19304911975896905</v>
      </c>
      <c r="K119" s="74">
        <f t="shared" ca="1" si="175"/>
        <v>0.20054447617521953</v>
      </c>
      <c r="L119" s="74">
        <f t="shared" ca="1" si="176"/>
        <v>0.20799903743459477</v>
      </c>
      <c r="M119" s="74">
        <f t="shared" ca="1" si="177"/>
        <v>0.22870031444520617</v>
      </c>
      <c r="N119" s="74">
        <f t="shared" ca="1" si="178"/>
        <v>0.22656121667109039</v>
      </c>
      <c r="O119" s="74">
        <f t="shared" ca="1" si="146"/>
        <v>0.22512697104680879</v>
      </c>
      <c r="P119" s="74">
        <f t="shared" ca="1" si="147"/>
        <v>0.21342598705097604</v>
      </c>
      <c r="Q119" s="74">
        <f t="shared" ca="1" si="148"/>
        <v>0.21498533630563005</v>
      </c>
      <c r="R119" s="74">
        <f t="shared" ca="1" si="149"/>
        <v>0.22102537818536896</v>
      </c>
      <c r="S119" s="74">
        <f t="shared" ca="1" si="150"/>
        <v>0.23065862917808549</v>
      </c>
      <c r="AF119" s="73" t="s">
        <v>165</v>
      </c>
      <c r="AG119" s="102">
        <f t="shared" ca="1" si="151"/>
        <v>15.403037604229336</v>
      </c>
      <c r="AH119" s="102">
        <f t="shared" ca="1" si="152"/>
        <v>15.734953883608036</v>
      </c>
      <c r="AI119" s="102">
        <f t="shared" ca="1" si="153"/>
        <v>16.566053204908947</v>
      </c>
      <c r="AJ119" s="102">
        <f t="shared" ca="1" si="154"/>
        <v>16.466522111972449</v>
      </c>
      <c r="AK119" s="102">
        <f t="shared" ca="1" si="155"/>
        <v>17.013453442081911</v>
      </c>
      <c r="AL119" s="102">
        <f t="shared" ca="1" si="156"/>
        <v>17.764866184135286</v>
      </c>
      <c r="AM119" s="102">
        <f t="shared" ca="1" si="157"/>
        <v>17.774193992717183</v>
      </c>
      <c r="AN119" s="102">
        <f t="shared" ca="1" si="158"/>
        <v>19.304911975896903</v>
      </c>
      <c r="AO119" s="102">
        <f t="shared" ca="1" si="159"/>
        <v>20.054447617521951</v>
      </c>
      <c r="AP119" s="102">
        <f t="shared" ca="1" si="160"/>
        <v>20.799903743459478</v>
      </c>
      <c r="AQ119" s="102">
        <f t="shared" ca="1" si="161"/>
        <v>22.870031444520617</v>
      </c>
      <c r="AR119" s="102">
        <f t="shared" ca="1" si="162"/>
        <v>22.656121667109037</v>
      </c>
      <c r="AS119" s="102">
        <f t="shared" ca="1" si="163"/>
        <v>22.512697104680878</v>
      </c>
      <c r="AT119" s="102">
        <f t="shared" ca="1" si="164"/>
        <v>21.342598705097604</v>
      </c>
      <c r="AU119" s="102">
        <f t="shared" ca="1" si="165"/>
        <v>21.498533630563006</v>
      </c>
      <c r="AV119" s="102">
        <f t="shared" ca="1" si="166"/>
        <v>22.102537818536895</v>
      </c>
      <c r="AW119" s="102">
        <f t="shared" ca="1" si="166"/>
        <v>23.065862917808548</v>
      </c>
    </row>
    <row r="120" spans="1:49" ht="12" customHeight="1" x14ac:dyDescent="0.25">
      <c r="A120" s="72" t="s">
        <v>141</v>
      </c>
      <c r="B120" s="73" t="s">
        <v>107</v>
      </c>
      <c r="C120" s="74">
        <f t="shared" ca="1" si="167"/>
        <v>0.26711077886663676</v>
      </c>
      <c r="D120" s="74">
        <f t="shared" ca="1" si="168"/>
        <v>0.26918101173530157</v>
      </c>
      <c r="E120" s="74">
        <f t="shared" ca="1" si="169"/>
        <v>0.26419512846568677</v>
      </c>
      <c r="F120" s="74">
        <f t="shared" ca="1" si="170"/>
        <v>0.25468139280516028</v>
      </c>
      <c r="G120" s="74">
        <f t="shared" ca="1" si="171"/>
        <v>0.26745369518699258</v>
      </c>
      <c r="H120" s="74">
        <f t="shared" ca="1" si="172"/>
        <v>0.26821467533250509</v>
      </c>
      <c r="I120" s="74">
        <f t="shared" ca="1" si="173"/>
        <v>0.27215514875105473</v>
      </c>
      <c r="J120" s="74">
        <f t="shared" ca="1" si="174"/>
        <v>0.28964269991711733</v>
      </c>
      <c r="K120" s="74">
        <f t="shared" ca="1" si="175"/>
        <v>0.29110204599609812</v>
      </c>
      <c r="L120" s="74">
        <f t="shared" ca="1" si="176"/>
        <v>0.30542812338471431</v>
      </c>
      <c r="M120" s="74">
        <f t="shared" ca="1" si="177"/>
        <v>0.31114447565878978</v>
      </c>
      <c r="N120" s="74">
        <f t="shared" ca="1" si="178"/>
        <v>0.32206797530025694</v>
      </c>
      <c r="O120" s="74">
        <f t="shared" ca="1" si="146"/>
        <v>0.32715898241648578</v>
      </c>
      <c r="P120" s="74">
        <f t="shared" ca="1" si="147"/>
        <v>0.35043643828819088</v>
      </c>
      <c r="Q120" s="74">
        <f t="shared" ca="1" si="148"/>
        <v>0.36538675040789492</v>
      </c>
      <c r="R120" s="74">
        <f t="shared" ca="1" si="149"/>
        <v>0.37968980080389758</v>
      </c>
      <c r="S120" s="74">
        <f t="shared" ca="1" si="150"/>
        <v>0.39563774724250922</v>
      </c>
      <c r="AF120" s="73" t="s">
        <v>107</v>
      </c>
      <c r="AG120" s="102">
        <f t="shared" ca="1" si="151"/>
        <v>26.711077886663677</v>
      </c>
      <c r="AH120" s="102">
        <f t="shared" ca="1" si="152"/>
        <v>26.918101173530157</v>
      </c>
      <c r="AI120" s="102">
        <f t="shared" ca="1" si="153"/>
        <v>26.419512846568676</v>
      </c>
      <c r="AJ120" s="102">
        <f t="shared" ca="1" si="154"/>
        <v>25.468139280516027</v>
      </c>
      <c r="AK120" s="102">
        <f t="shared" ca="1" si="155"/>
        <v>26.745369518699256</v>
      </c>
      <c r="AL120" s="102">
        <f t="shared" ca="1" si="156"/>
        <v>26.821467533250509</v>
      </c>
      <c r="AM120" s="102">
        <f t="shared" ca="1" si="157"/>
        <v>27.215514875105473</v>
      </c>
      <c r="AN120" s="102">
        <f t="shared" ca="1" si="158"/>
        <v>28.964269991711731</v>
      </c>
      <c r="AO120" s="102">
        <f t="shared" ca="1" si="159"/>
        <v>29.110204599609812</v>
      </c>
      <c r="AP120" s="102">
        <f t="shared" ca="1" si="160"/>
        <v>30.542812338471432</v>
      </c>
      <c r="AQ120" s="102">
        <f t="shared" ca="1" si="161"/>
        <v>31.114447565878976</v>
      </c>
      <c r="AR120" s="102">
        <f t="shared" ca="1" si="162"/>
        <v>32.206797530025696</v>
      </c>
      <c r="AS120" s="102">
        <f t="shared" ca="1" si="163"/>
        <v>32.715898241648574</v>
      </c>
      <c r="AT120" s="102">
        <f t="shared" ca="1" si="164"/>
        <v>35.043643828819086</v>
      </c>
      <c r="AU120" s="102">
        <f t="shared" ca="1" si="165"/>
        <v>36.538675040789492</v>
      </c>
      <c r="AV120" s="102">
        <f t="shared" ca="1" si="166"/>
        <v>37.968980080389755</v>
      </c>
      <c r="AW120" s="102">
        <f t="shared" ca="1" si="166"/>
        <v>39.563774724250919</v>
      </c>
    </row>
    <row r="121" spans="1:49" ht="12" customHeight="1" x14ac:dyDescent="0.25">
      <c r="A121" s="89" t="s">
        <v>142</v>
      </c>
      <c r="B121" s="95" t="s">
        <v>102</v>
      </c>
      <c r="C121" s="80">
        <f t="shared" ca="1" si="167"/>
        <v>0.51195859513909581</v>
      </c>
      <c r="D121" s="80">
        <f t="shared" ca="1" si="168"/>
        <v>0.50899077490147859</v>
      </c>
      <c r="E121" s="80">
        <f t="shared" ca="1" si="169"/>
        <v>0.51782511275421128</v>
      </c>
      <c r="F121" s="80">
        <f t="shared" ca="1" si="170"/>
        <v>0.53210286758648073</v>
      </c>
      <c r="G121" s="80">
        <f t="shared" ca="1" si="171"/>
        <v>0.53686607594490254</v>
      </c>
      <c r="H121" s="80">
        <f t="shared" ca="1" si="172"/>
        <v>0.58252210840741148</v>
      </c>
      <c r="I121" s="80">
        <f t="shared" ca="1" si="173"/>
        <v>0.55767192241258312</v>
      </c>
      <c r="J121" s="80">
        <f t="shared" ca="1" si="174"/>
        <v>0.59623862425821073</v>
      </c>
      <c r="K121" s="80">
        <f t="shared" ca="1" si="175"/>
        <v>0.5977911368452401</v>
      </c>
      <c r="L121" s="80">
        <f t="shared" ca="1" si="176"/>
        <v>0.61737301897996466</v>
      </c>
      <c r="M121" s="80">
        <f t="shared" ca="1" si="177"/>
        <v>0.63213939048698242</v>
      </c>
      <c r="N121" s="80">
        <f t="shared" ca="1" si="178"/>
        <v>0.65733445129098866</v>
      </c>
      <c r="O121" s="80">
        <f t="shared" ca="1" si="146"/>
        <v>0.64869280662662276</v>
      </c>
      <c r="P121" s="80">
        <f t="shared" ca="1" si="147"/>
        <v>0.65908592017405787</v>
      </c>
      <c r="Q121" s="80">
        <f t="shared" ca="1" si="148"/>
        <v>0.66228277595550356</v>
      </c>
      <c r="R121" s="80">
        <f t="shared" ca="1" si="149"/>
        <v>0.71233517392321188</v>
      </c>
      <c r="S121" s="80">
        <f t="shared" ca="1" si="150"/>
        <v>0.74494628941895447</v>
      </c>
      <c r="AF121" s="95" t="s">
        <v>102</v>
      </c>
      <c r="AG121" s="104">
        <f t="shared" ca="1" si="151"/>
        <v>51.195859513909582</v>
      </c>
      <c r="AH121" s="104">
        <f t="shared" ca="1" si="152"/>
        <v>50.89907749014786</v>
      </c>
      <c r="AI121" s="104">
        <f t="shared" ca="1" si="153"/>
        <v>51.782511275421129</v>
      </c>
      <c r="AJ121" s="104">
        <f t="shared" ca="1" si="154"/>
        <v>53.210286758648074</v>
      </c>
      <c r="AK121" s="104">
        <f t="shared" ca="1" si="155"/>
        <v>53.686607594490255</v>
      </c>
      <c r="AL121" s="104">
        <f t="shared" ca="1" si="156"/>
        <v>58.252210840741149</v>
      </c>
      <c r="AM121" s="104">
        <f t="shared" ca="1" si="157"/>
        <v>55.767192241258314</v>
      </c>
      <c r="AN121" s="104">
        <f t="shared" ca="1" si="158"/>
        <v>59.623862425821073</v>
      </c>
      <c r="AO121" s="104">
        <f t="shared" ca="1" si="159"/>
        <v>59.779113684524013</v>
      </c>
      <c r="AP121" s="104">
        <f t="shared" ca="1" si="160"/>
        <v>61.737301897996467</v>
      </c>
      <c r="AQ121" s="104">
        <f t="shared" ca="1" si="161"/>
        <v>63.213939048698244</v>
      </c>
      <c r="AR121" s="104">
        <f t="shared" ca="1" si="162"/>
        <v>65.733445129098868</v>
      </c>
      <c r="AS121" s="104">
        <f t="shared" ca="1" si="163"/>
        <v>64.869280662662277</v>
      </c>
      <c r="AT121" s="104">
        <f t="shared" ca="1" si="164"/>
        <v>65.90859201740578</v>
      </c>
      <c r="AU121" s="104">
        <f t="shared" ca="1" si="165"/>
        <v>66.228277595550352</v>
      </c>
      <c r="AV121" s="104">
        <f t="shared" ca="1" si="166"/>
        <v>71.23351739232119</v>
      </c>
      <c r="AW121" s="104">
        <f t="shared" ca="1" si="166"/>
        <v>74.494628941895442</v>
      </c>
    </row>
    <row r="122" spans="1:49" ht="12" hidden="1" customHeight="1" x14ac:dyDescent="0.25">
      <c r="A122" s="142" t="s">
        <v>143</v>
      </c>
      <c r="B122" s="145" t="s">
        <v>99</v>
      </c>
      <c r="C122" s="138">
        <f t="shared" ca="1" si="167"/>
        <v>3.3875147786273339E-2</v>
      </c>
      <c r="D122" s="138">
        <f t="shared" ca="1" si="168"/>
        <v>3.9602614827715273E-2</v>
      </c>
      <c r="E122" s="138">
        <f t="shared" ca="1" si="169"/>
        <v>4.3377260458569752E-2</v>
      </c>
      <c r="F122" s="138">
        <f t="shared" ca="1" si="170"/>
        <v>4.6289010693652023E-2</v>
      </c>
      <c r="G122" s="138">
        <f t="shared" ca="1" si="171"/>
        <v>5.2494192437583638E-2</v>
      </c>
      <c r="H122" s="138">
        <f t="shared" ca="1" si="172"/>
        <v>6.4272922926665588E-2</v>
      </c>
      <c r="I122" s="138">
        <f t="shared" ca="1" si="173"/>
        <v>7.2031974852946573E-2</v>
      </c>
      <c r="J122" s="138">
        <f t="shared" ca="1" si="174"/>
        <v>8.6065453419558499E-2</v>
      </c>
      <c r="K122" s="138">
        <f t="shared" ca="1" si="175"/>
        <v>0.10505820733054344</v>
      </c>
      <c r="L122" s="138">
        <f t="shared" ca="1" si="176"/>
        <v>0.13503108199043248</v>
      </c>
      <c r="M122" s="138">
        <f t="shared" ca="1" si="177"/>
        <v>0.17456642353105278</v>
      </c>
      <c r="N122" s="138">
        <f t="shared" ca="1" si="178"/>
        <v>0.21873462243309577</v>
      </c>
      <c r="O122" s="138">
        <f t="shared" ca="1" si="146"/>
        <v>0.24293513448731802</v>
      </c>
      <c r="P122" s="138">
        <f t="shared" ca="1" si="147"/>
        <v>0.27731406304750994</v>
      </c>
      <c r="Q122" s="138">
        <f t="shared" ca="1" si="148"/>
        <v>0.31325966727468862</v>
      </c>
      <c r="R122" s="138">
        <f t="shared" ca="1" si="149"/>
        <v>0.34768725319363153</v>
      </c>
      <c r="S122" s="138" t="str">
        <f t="shared" ca="1" si="150"/>
        <v/>
      </c>
      <c r="AF122" s="96" t="s">
        <v>99</v>
      </c>
      <c r="AG122" s="105">
        <f t="shared" ca="1" si="151"/>
        <v>3.3875147786273341</v>
      </c>
      <c r="AH122" s="105">
        <f t="shared" ca="1" si="152"/>
        <v>3.9602614827715272</v>
      </c>
      <c r="AI122" s="105">
        <f t="shared" ca="1" si="153"/>
        <v>4.3377260458569751</v>
      </c>
      <c r="AJ122" s="105">
        <f t="shared" ca="1" si="154"/>
        <v>4.6289010693652024</v>
      </c>
      <c r="AK122" s="105">
        <f t="shared" ca="1" si="155"/>
        <v>5.2494192437583642</v>
      </c>
      <c r="AL122" s="105">
        <f t="shared" ca="1" si="156"/>
        <v>6.427292292666559</v>
      </c>
      <c r="AM122" s="105">
        <f t="shared" ca="1" si="157"/>
        <v>7.2031974852946572</v>
      </c>
      <c r="AN122" s="105">
        <f t="shared" ca="1" si="158"/>
        <v>8.6065453419558491</v>
      </c>
      <c r="AO122" s="105">
        <f t="shared" ca="1" si="159"/>
        <v>10.505820733054344</v>
      </c>
      <c r="AP122" s="105">
        <f t="shared" ca="1" si="160"/>
        <v>13.503108199043249</v>
      </c>
      <c r="AQ122" s="105">
        <f t="shared" ca="1" si="161"/>
        <v>17.456642353105277</v>
      </c>
      <c r="AR122" s="105">
        <f t="shared" ca="1" si="162"/>
        <v>21.873462243309579</v>
      </c>
      <c r="AS122" s="105">
        <f t="shared" ca="1" si="163"/>
        <v>24.293513448731801</v>
      </c>
      <c r="AT122" s="105">
        <f t="shared" ca="1" si="164"/>
        <v>27.731406304750994</v>
      </c>
      <c r="AU122" s="105">
        <f t="shared" ca="1" si="165"/>
        <v>31.325966727468863</v>
      </c>
      <c r="AV122" s="105">
        <f t="shared" ca="1" si="166"/>
        <v>34.768725319363156</v>
      </c>
      <c r="AW122" s="105" t="str">
        <f t="shared" ca="1" si="166"/>
        <v>:</v>
      </c>
    </row>
    <row r="123" spans="1:49" ht="12" customHeight="1" x14ac:dyDescent="0.25">
      <c r="A123" s="142" t="s">
        <v>161</v>
      </c>
      <c r="B123" s="143" t="s">
        <v>162</v>
      </c>
      <c r="C123" s="146">
        <f t="shared" ca="1" si="167"/>
        <v>0.9314804541109224</v>
      </c>
      <c r="D123" s="146">
        <f t="shared" ca="1" si="168"/>
        <v>0.94927715700907755</v>
      </c>
      <c r="E123" s="146">
        <f t="shared" ca="1" si="169"/>
        <v>0.93497028821648165</v>
      </c>
      <c r="F123" s="146">
        <f t="shared" ca="1" si="170"/>
        <v>1.1370036472536216</v>
      </c>
      <c r="G123" s="146">
        <f t="shared" ca="1" si="171"/>
        <v>0.90846570310907049</v>
      </c>
      <c r="H123" s="146">
        <f t="shared" ca="1" si="172"/>
        <v>0.92860523705682152</v>
      </c>
      <c r="I123" s="146">
        <f t="shared" ca="1" si="173"/>
        <v>0.92418751107212227</v>
      </c>
      <c r="J123" s="146">
        <f t="shared" ca="1" si="174"/>
        <v>0.93914552819370034</v>
      </c>
      <c r="K123" s="146">
        <f t="shared" ca="1" si="175"/>
        <v>0.95422165004901693</v>
      </c>
      <c r="L123" s="146">
        <f t="shared" ca="1" si="176"/>
        <v>0.96718769236353286</v>
      </c>
      <c r="M123" s="146">
        <f t="shared" ca="1" si="177"/>
        <v>0.97063413601535276</v>
      </c>
      <c r="N123" s="146">
        <f t="shared" ca="1" si="178"/>
        <v>0.93110044370334388</v>
      </c>
      <c r="O123" s="146">
        <f t="shared" ca="1" si="146"/>
        <v>0.95309552040515666</v>
      </c>
      <c r="P123" s="146">
        <f t="shared" ca="1" si="147"/>
        <v>0.93376259682147722</v>
      </c>
      <c r="Q123" s="146">
        <f t="shared" ca="1" si="148"/>
        <v>0.98496793162571217</v>
      </c>
      <c r="R123" s="146">
        <f t="shared" ca="1" si="149"/>
        <v>1.0063956869246422</v>
      </c>
      <c r="S123" s="146">
        <f t="shared" ca="1" si="150"/>
        <v>1.0270899663022524</v>
      </c>
      <c r="AF123" s="153" t="s">
        <v>162</v>
      </c>
      <c r="AG123" s="106">
        <f t="shared" ca="1" si="151"/>
        <v>93.148045411092241</v>
      </c>
      <c r="AH123" s="106">
        <f t="shared" ca="1" si="152"/>
        <v>94.927715700907754</v>
      </c>
      <c r="AI123" s="106">
        <f t="shared" ca="1" si="153"/>
        <v>93.497028821648172</v>
      </c>
      <c r="AJ123" s="106">
        <f t="shared" ca="1" si="154"/>
        <v>113.70036472536216</v>
      </c>
      <c r="AK123" s="106">
        <f t="shared" ca="1" si="155"/>
        <v>90.846570310907055</v>
      </c>
      <c r="AL123" s="106">
        <f t="shared" ca="1" si="156"/>
        <v>92.860523705682155</v>
      </c>
      <c r="AM123" s="106">
        <f t="shared" ca="1" si="157"/>
        <v>92.418751107212231</v>
      </c>
      <c r="AN123" s="106">
        <f t="shared" ca="1" si="158"/>
        <v>93.91455281937003</v>
      </c>
      <c r="AO123" s="106">
        <f t="shared" ca="1" si="159"/>
        <v>95.4221650049017</v>
      </c>
      <c r="AP123" s="106">
        <f t="shared" ca="1" si="160"/>
        <v>96.718769236353282</v>
      </c>
      <c r="AQ123" s="106">
        <f t="shared" ca="1" si="161"/>
        <v>97.063413601535274</v>
      </c>
      <c r="AR123" s="106">
        <f t="shared" ca="1" si="162"/>
        <v>93.110044370334393</v>
      </c>
      <c r="AS123" s="106">
        <f t="shared" ca="1" si="163"/>
        <v>95.309552040515669</v>
      </c>
      <c r="AT123" s="106">
        <f t="shared" ca="1" si="164"/>
        <v>93.376259682147719</v>
      </c>
      <c r="AU123" s="106">
        <f t="shared" ca="1" si="165"/>
        <v>98.496793162571223</v>
      </c>
      <c r="AV123" s="106">
        <f t="shared" ca="1" si="166"/>
        <v>100.63956869246422</v>
      </c>
      <c r="AW123" s="106">
        <f t="shared" ca="1" si="166"/>
        <v>102.70899663022523</v>
      </c>
    </row>
    <row r="124" spans="1:49" ht="12" customHeight="1" x14ac:dyDescent="0.25">
      <c r="A124" s="81" t="s">
        <v>144</v>
      </c>
      <c r="B124" s="140" t="s">
        <v>93</v>
      </c>
      <c r="C124" s="141">
        <f t="shared" ca="1" si="167"/>
        <v>0.97972684271244714</v>
      </c>
      <c r="D124" s="141">
        <f t="shared" ca="1" si="168"/>
        <v>0.97423276161436279</v>
      </c>
      <c r="E124" s="141">
        <f t="shared" ca="1" si="169"/>
        <v>1.0084349949988105</v>
      </c>
      <c r="F124" s="141">
        <f t="shared" ca="1" si="170"/>
        <v>0.99051711013293997</v>
      </c>
      <c r="G124" s="141">
        <f t="shared" ca="1" si="171"/>
        <v>1.001544330903166</v>
      </c>
      <c r="H124" s="141">
        <f t="shared" ca="1" si="172"/>
        <v>1.0519086239269804</v>
      </c>
      <c r="I124" s="141">
        <f t="shared" ca="1" si="173"/>
        <v>0.9825185550551685</v>
      </c>
      <c r="J124" s="141">
        <f t="shared" ca="1" si="174"/>
        <v>1.058874328184535</v>
      </c>
      <c r="K124" s="141">
        <f t="shared" ca="1" si="175"/>
        <v>1.0459904979885777</v>
      </c>
      <c r="L124" s="141">
        <f t="shared" ca="1" si="176"/>
        <v>1.069166839471767</v>
      </c>
      <c r="M124" s="141">
        <f t="shared" ca="1" si="177"/>
        <v>1.1013490946219429</v>
      </c>
      <c r="N124" s="141">
        <f t="shared" ca="1" si="178"/>
        <v>1.0683034271379419</v>
      </c>
      <c r="O124" s="141">
        <f t="shared" ca="1" si="146"/>
        <v>1.0563752005471034</v>
      </c>
      <c r="P124" s="141">
        <f t="shared" ca="1" si="147"/>
        <v>1.0485047903543958</v>
      </c>
      <c r="Q124" s="141">
        <f t="shared" ca="1" si="148"/>
        <v>1.0682868730287445</v>
      </c>
      <c r="R124" s="141">
        <f t="shared" ca="1" si="149"/>
        <v>1.1044530247517601</v>
      </c>
      <c r="S124" s="141">
        <f t="shared" ca="1" si="150"/>
        <v>1.1380232244032988</v>
      </c>
      <c r="AF124" s="98" t="s">
        <v>93</v>
      </c>
      <c r="AG124" s="104">
        <f t="shared" ca="1" si="151"/>
        <v>97.972684271244717</v>
      </c>
      <c r="AH124" s="104">
        <f t="shared" ca="1" si="152"/>
        <v>97.423276161436277</v>
      </c>
      <c r="AI124" s="104">
        <f t="shared" ca="1" si="153"/>
        <v>100.84349949988105</v>
      </c>
      <c r="AJ124" s="104">
        <f t="shared" ca="1" si="154"/>
        <v>99.051711013293996</v>
      </c>
      <c r="AK124" s="104">
        <f t="shared" ca="1" si="155"/>
        <v>100.1544330903166</v>
      </c>
      <c r="AL124" s="104">
        <f t="shared" ca="1" si="156"/>
        <v>105.19086239269804</v>
      </c>
      <c r="AM124" s="104">
        <f t="shared" ca="1" si="157"/>
        <v>98.251855505516843</v>
      </c>
      <c r="AN124" s="104">
        <f t="shared" ca="1" si="158"/>
        <v>105.8874328184535</v>
      </c>
      <c r="AO124" s="104">
        <f t="shared" ca="1" si="159"/>
        <v>104.59904979885776</v>
      </c>
      <c r="AP124" s="104">
        <f t="shared" ca="1" si="160"/>
        <v>106.91668394717671</v>
      </c>
      <c r="AQ124" s="104">
        <f t="shared" ca="1" si="161"/>
        <v>110.13490946219429</v>
      </c>
      <c r="AR124" s="104">
        <f t="shared" ca="1" si="162"/>
        <v>106.8303427137942</v>
      </c>
      <c r="AS124" s="104">
        <f t="shared" ca="1" si="163"/>
        <v>105.63752005471034</v>
      </c>
      <c r="AT124" s="104">
        <f t="shared" ca="1" si="164"/>
        <v>104.85047903543958</v>
      </c>
      <c r="AU124" s="104">
        <f t="shared" ca="1" si="165"/>
        <v>106.82868730287444</v>
      </c>
      <c r="AV124" s="104">
        <f t="shared" ca="1" si="166"/>
        <v>110.44530247517601</v>
      </c>
      <c r="AW124" s="104">
        <f t="shared" ca="1" si="166"/>
        <v>113.80232244032989</v>
      </c>
    </row>
    <row r="125" spans="1:49" ht="12" customHeight="1" x14ac:dyDescent="0.25">
      <c r="A125" s="69" t="s">
        <v>145</v>
      </c>
      <c r="B125" s="70" t="s">
        <v>146</v>
      </c>
      <c r="C125" s="71" t="str">
        <f t="shared" ca="1" si="167"/>
        <v/>
      </c>
      <c r="D125" s="71">
        <f t="shared" ca="1" si="168"/>
        <v>0.39102374246395755</v>
      </c>
      <c r="E125" s="71">
        <f t="shared" ca="1" si="169"/>
        <v>0.37679315364833793</v>
      </c>
      <c r="F125" s="71">
        <f t="shared" ca="1" si="170"/>
        <v>0.37621806477731112</v>
      </c>
      <c r="G125" s="71">
        <f t="shared" ca="1" si="171"/>
        <v>0.38257730552676511</v>
      </c>
      <c r="H125" s="71">
        <f t="shared" ca="1" si="172"/>
        <v>0.46614700694512734</v>
      </c>
      <c r="I125" s="71">
        <f t="shared" ca="1" si="173"/>
        <v>0.45740119657374784</v>
      </c>
      <c r="J125" s="71">
        <f t="shared" ca="1" si="174"/>
        <v>0.41582563862889055</v>
      </c>
      <c r="K125" s="71">
        <f t="shared" ca="1" si="175"/>
        <v>0.42764986770040719</v>
      </c>
      <c r="L125" s="71">
        <f t="shared" ca="1" si="176"/>
        <v>0.49067128474259575</v>
      </c>
      <c r="M125" s="71">
        <f t="shared" ca="1" si="177"/>
        <v>0.51443510685258442</v>
      </c>
      <c r="N125" s="71">
        <f t="shared" ca="1" si="178"/>
        <v>0.49612791325114569</v>
      </c>
      <c r="O125" s="71">
        <f t="shared" ca="1" si="146"/>
        <v>0.50960908194928989</v>
      </c>
      <c r="P125" s="71">
        <f t="shared" ca="1" si="147"/>
        <v>0.50110990003566513</v>
      </c>
      <c r="Q125" s="71">
        <f t="shared" ca="1" si="148"/>
        <v>0.52419370940649967</v>
      </c>
      <c r="R125" s="71">
        <f t="shared" ca="1" si="149"/>
        <v>0.53647394049792518</v>
      </c>
      <c r="S125" s="71">
        <f t="shared" ca="1" si="150"/>
        <v>0.61489506160704344</v>
      </c>
      <c r="AF125" s="70" t="str">
        <f>B125</f>
        <v>Montenegro</v>
      </c>
      <c r="AG125" s="106" t="str">
        <f t="shared" ca="1" si="151"/>
        <v>:</v>
      </c>
      <c r="AH125" s="106">
        <f t="shared" ca="1" si="152"/>
        <v>39.102374246395755</v>
      </c>
      <c r="AI125" s="106">
        <f t="shared" ca="1" si="153"/>
        <v>37.679315364833791</v>
      </c>
      <c r="AJ125" s="106">
        <f t="shared" ca="1" si="154"/>
        <v>37.621806477731113</v>
      </c>
      <c r="AK125" s="106">
        <f t="shared" ca="1" si="155"/>
        <v>38.257730552676513</v>
      </c>
      <c r="AL125" s="106">
        <f t="shared" ca="1" si="156"/>
        <v>46.614700694512734</v>
      </c>
      <c r="AM125" s="106">
        <f t="shared" ca="1" si="157"/>
        <v>45.740119657374784</v>
      </c>
      <c r="AN125" s="106">
        <f t="shared" ca="1" si="158"/>
        <v>41.582563862889053</v>
      </c>
      <c r="AO125" s="106">
        <f t="shared" ca="1" si="159"/>
        <v>42.764986770040721</v>
      </c>
      <c r="AP125" s="106">
        <f t="shared" ca="1" si="160"/>
        <v>49.067128474259576</v>
      </c>
      <c r="AQ125" s="106">
        <f t="shared" ca="1" si="161"/>
        <v>51.443510685258445</v>
      </c>
      <c r="AR125" s="106">
        <f t="shared" ca="1" si="162"/>
        <v>49.612791325114571</v>
      </c>
      <c r="AS125" s="106">
        <f t="shared" ca="1" si="163"/>
        <v>50.96090819492899</v>
      </c>
      <c r="AT125" s="106">
        <f t="shared" ca="1" si="164"/>
        <v>50.110990003566513</v>
      </c>
      <c r="AU125" s="106">
        <f t="shared" ca="1" si="165"/>
        <v>52.419370940649969</v>
      </c>
      <c r="AV125" s="106">
        <f t="shared" ca="1" si="166"/>
        <v>53.647394049792517</v>
      </c>
      <c r="AW125" s="106">
        <f t="shared" ca="1" si="166"/>
        <v>61.489506160704344</v>
      </c>
    </row>
    <row r="126" spans="1:49" ht="12" customHeight="1" x14ac:dyDescent="0.25">
      <c r="A126" s="72" t="s">
        <v>149</v>
      </c>
      <c r="B126" s="73" t="s">
        <v>87</v>
      </c>
      <c r="C126" s="74">
        <f t="shared" ca="1" si="167"/>
        <v>0.1848562049653257</v>
      </c>
      <c r="D126" s="74">
        <f t="shared" ca="1" si="168"/>
        <v>0.22365895440417022</v>
      </c>
      <c r="E126" s="74">
        <f t="shared" ca="1" si="169"/>
        <v>0.23602607138310117</v>
      </c>
      <c r="F126" s="74">
        <f t="shared" ca="1" si="170"/>
        <v>0.24811929586928211</v>
      </c>
      <c r="G126" s="74">
        <f t="shared" ca="1" si="171"/>
        <v>0.25858146421679107</v>
      </c>
      <c r="H126" s="74">
        <f t="shared" ca="1" si="172"/>
        <v>0.28251953882917014</v>
      </c>
      <c r="I126" s="74">
        <f t="shared" ca="1" si="173"/>
        <v>0.28182630753119786</v>
      </c>
      <c r="J126" s="74">
        <f t="shared" ca="1" si="174"/>
        <v>0.27526104967096354</v>
      </c>
      <c r="K126" s="74">
        <f t="shared" ca="1" si="175"/>
        <v>0.28509151981154934</v>
      </c>
      <c r="L126" s="74">
        <f t="shared" ca="1" si="176"/>
        <v>0.27971232399950946</v>
      </c>
      <c r="M126" s="74">
        <f t="shared" ca="1" si="177"/>
        <v>0.3027427919403583</v>
      </c>
      <c r="N126" s="74">
        <f t="shared" ca="1" si="178"/>
        <v>0.28914755439640683</v>
      </c>
      <c r="O126" s="74">
        <f t="shared" ca="1" si="146"/>
        <v>0.29153599700241867</v>
      </c>
      <c r="P126" s="74">
        <f t="shared" ca="1" si="147"/>
        <v>0.27448270398803004</v>
      </c>
      <c r="Q126" s="74">
        <f t="shared" ca="1" si="148"/>
        <v>0.28657671685347619</v>
      </c>
      <c r="R126" s="74">
        <f t="shared" ca="1" si="149"/>
        <v>0.30107077973036506</v>
      </c>
      <c r="S126" s="74">
        <f t="shared" ca="1" si="150"/>
        <v>0.30700764064313069</v>
      </c>
      <c r="AF126" s="70" t="str">
        <f t="shared" ref="AF126:AF131" si="179">B126</f>
        <v>Serbia</v>
      </c>
      <c r="AG126" s="102">
        <f t="shared" ca="1" si="151"/>
        <v>18.485620496532569</v>
      </c>
      <c r="AH126" s="102">
        <f t="shared" ca="1" si="152"/>
        <v>22.36589544041702</v>
      </c>
      <c r="AI126" s="102">
        <f t="shared" ca="1" si="153"/>
        <v>23.602607138310116</v>
      </c>
      <c r="AJ126" s="102">
        <f t="shared" ca="1" si="154"/>
        <v>24.811929586928212</v>
      </c>
      <c r="AK126" s="102">
        <f t="shared" ca="1" si="155"/>
        <v>25.858146421679105</v>
      </c>
      <c r="AL126" s="102">
        <f t="shared" ca="1" si="156"/>
        <v>28.251953882917014</v>
      </c>
      <c r="AM126" s="102">
        <f t="shared" ca="1" si="157"/>
        <v>28.182630753119785</v>
      </c>
      <c r="AN126" s="102">
        <f t="shared" ca="1" si="158"/>
        <v>27.526104967096355</v>
      </c>
      <c r="AO126" s="102">
        <f t="shared" ca="1" si="159"/>
        <v>28.509151981154936</v>
      </c>
      <c r="AP126" s="102">
        <f t="shared" ca="1" si="160"/>
        <v>27.971232399950946</v>
      </c>
      <c r="AQ126" s="102">
        <f t="shared" ca="1" si="161"/>
        <v>30.274279194035831</v>
      </c>
      <c r="AR126" s="102">
        <f t="shared" ca="1" si="162"/>
        <v>28.914755439640683</v>
      </c>
      <c r="AS126" s="102">
        <f t="shared" ca="1" si="163"/>
        <v>29.153599700241866</v>
      </c>
      <c r="AT126" s="102">
        <f t="shared" ca="1" si="164"/>
        <v>27.448270398803004</v>
      </c>
      <c r="AU126" s="102">
        <f t="shared" ca="1" si="165"/>
        <v>28.657671685347619</v>
      </c>
      <c r="AV126" s="102">
        <f t="shared" ca="1" si="166"/>
        <v>30.107077973036507</v>
      </c>
      <c r="AW126" s="102">
        <f t="shared" ca="1" si="166"/>
        <v>30.70076406431307</v>
      </c>
    </row>
    <row r="127" spans="1:49" ht="12" customHeight="1" x14ac:dyDescent="0.25">
      <c r="A127" s="69" t="s">
        <v>147</v>
      </c>
      <c r="B127" s="70" t="s">
        <v>148</v>
      </c>
      <c r="C127" s="74">
        <f t="shared" ca="1" si="167"/>
        <v>0.69978628965970746</v>
      </c>
      <c r="D127" s="74">
        <f t="shared" ca="1" si="168"/>
        <v>0.76111684439857819</v>
      </c>
      <c r="E127" s="74">
        <f t="shared" ca="1" si="169"/>
        <v>0.74208095626188553</v>
      </c>
      <c r="F127" s="74">
        <f t="shared" ca="1" si="170"/>
        <v>0.79631455878504753</v>
      </c>
      <c r="G127" s="74">
        <f t="shared" ca="1" si="171"/>
        <v>0.7329890913186009</v>
      </c>
      <c r="H127" s="74">
        <f t="shared" ca="1" si="172"/>
        <v>0.70713825623181104</v>
      </c>
      <c r="I127" s="74">
        <f t="shared" ca="1" si="173"/>
        <v>0.74617998733011381</v>
      </c>
      <c r="J127" s="74">
        <f t="shared" ca="1" si="174"/>
        <v>0.66131060117321572</v>
      </c>
      <c r="K127" s="74">
        <f t="shared" ca="1" si="175"/>
        <v>0.72427155751249639</v>
      </c>
      <c r="L127" s="74">
        <f t="shared" ca="1" si="176"/>
        <v>0.62665007512280391</v>
      </c>
      <c r="M127" s="74">
        <f t="shared" ca="1" si="177"/>
        <v>0.70984825974700927</v>
      </c>
      <c r="N127" s="74">
        <f t="shared" ca="1" si="178"/>
        <v>0.79222409201992938</v>
      </c>
      <c r="O127" s="74">
        <f t="shared" ca="1" si="146"/>
        <v>0.82103658597581519</v>
      </c>
      <c r="P127" s="74">
        <f t="shared" ca="1" si="147"/>
        <v>0.9102474778966495</v>
      </c>
      <c r="Q127" s="74">
        <f t="shared" ca="1" si="148"/>
        <v>0.92449703381954085</v>
      </c>
      <c r="R127" s="74">
        <f t="shared" ca="1" si="149"/>
        <v>0.92994208340135831</v>
      </c>
      <c r="S127" s="74">
        <f t="shared" ca="1" si="150"/>
        <v>0.99974686112929945</v>
      </c>
      <c r="AF127" s="70" t="str">
        <f t="shared" si="179"/>
        <v>Albania</v>
      </c>
      <c r="AG127" s="102">
        <f t="shared" ca="1" si="151"/>
        <v>69.978628965970742</v>
      </c>
      <c r="AH127" s="102">
        <f t="shared" ca="1" si="152"/>
        <v>76.111684439857825</v>
      </c>
      <c r="AI127" s="102">
        <f t="shared" ca="1" si="153"/>
        <v>74.208095626188552</v>
      </c>
      <c r="AJ127" s="102">
        <f t="shared" ca="1" si="154"/>
        <v>79.631455878504752</v>
      </c>
      <c r="AK127" s="102">
        <f t="shared" ca="1" si="155"/>
        <v>73.298909131860086</v>
      </c>
      <c r="AL127" s="102">
        <f t="shared" ca="1" si="156"/>
        <v>70.713825623181108</v>
      </c>
      <c r="AM127" s="102">
        <f t="shared" ca="1" si="157"/>
        <v>74.617998733011376</v>
      </c>
      <c r="AN127" s="102">
        <f t="shared" ca="1" si="158"/>
        <v>66.131060117321567</v>
      </c>
      <c r="AO127" s="102">
        <f t="shared" ca="1" si="159"/>
        <v>72.427155751249643</v>
      </c>
      <c r="AP127" s="102">
        <f t="shared" ca="1" si="160"/>
        <v>62.66500751228039</v>
      </c>
      <c r="AQ127" s="102">
        <f t="shared" ca="1" si="161"/>
        <v>70.984825974700925</v>
      </c>
      <c r="AR127" s="102">
        <f t="shared" ca="1" si="162"/>
        <v>79.222409201992932</v>
      </c>
      <c r="AS127" s="102">
        <f t="shared" ca="1" si="163"/>
        <v>82.103658597581514</v>
      </c>
      <c r="AT127" s="102">
        <f t="shared" ca="1" si="164"/>
        <v>91.024747789664957</v>
      </c>
      <c r="AU127" s="102">
        <f t="shared" ca="1" si="165"/>
        <v>92.44970338195408</v>
      </c>
      <c r="AV127" s="102">
        <f t="shared" ca="1" si="166"/>
        <v>92.994208340135827</v>
      </c>
      <c r="AW127" s="102">
        <f t="shared" ca="1" si="166"/>
        <v>99.974686112929945</v>
      </c>
    </row>
    <row r="128" spans="1:49" ht="11.5" customHeight="1" x14ac:dyDescent="0.25">
      <c r="A128" s="72" t="s">
        <v>150</v>
      </c>
      <c r="B128" s="78" t="s">
        <v>86</v>
      </c>
      <c r="C128" s="74">
        <f t="shared" ca="1" si="167"/>
        <v>0.14510604969408505</v>
      </c>
      <c r="D128" s="74">
        <f t="shared" ca="1" si="168"/>
        <v>0.13989184752758727</v>
      </c>
      <c r="E128" s="74">
        <f t="shared" ca="1" si="169"/>
        <v>0.14010893448048836</v>
      </c>
      <c r="F128" s="74">
        <f t="shared" ca="1" si="170"/>
        <v>0.13670616562105051</v>
      </c>
      <c r="G128" s="74">
        <f t="shared" ca="1" si="171"/>
        <v>0.13847918402532844</v>
      </c>
      <c r="H128" s="74">
        <f t="shared" ca="1" si="172"/>
        <v>0.15470501241184087</v>
      </c>
      <c r="I128" s="74">
        <f t="shared" ca="1" si="173"/>
        <v>0.15846506843385885</v>
      </c>
      <c r="J128" s="74">
        <f t="shared" ca="1" si="174"/>
        <v>0.14849281503900885</v>
      </c>
      <c r="K128" s="74">
        <f t="shared" ca="1" si="175"/>
        <v>0.16659058644411232</v>
      </c>
      <c r="L128" s="74">
        <f t="shared" ca="1" si="176"/>
        <v>0.18205554621505268</v>
      </c>
      <c r="M128" s="74">
        <f t="shared" ca="1" si="177"/>
        <v>0.19272957914894856</v>
      </c>
      <c r="N128" s="74">
        <f t="shared" ca="1" si="178"/>
        <v>0.2166326887068214</v>
      </c>
      <c r="O128" s="74">
        <f t="shared" ca="1" si="146"/>
        <v>0.24138091936300951</v>
      </c>
      <c r="P128" s="74">
        <f t="shared" ca="1" si="147"/>
        <v>0.24839268730090144</v>
      </c>
      <c r="Q128" s="74">
        <f t="shared" ca="1" si="148"/>
        <v>0.24838324274518025</v>
      </c>
      <c r="R128" s="74">
        <f t="shared" ca="1" si="149"/>
        <v>0.23777797295210951</v>
      </c>
      <c r="S128" s="74">
        <f t="shared" ca="1" si="150"/>
        <v>0.23532391274299369</v>
      </c>
      <c r="AF128" s="70" t="str">
        <f t="shared" si="179"/>
        <v>North Macedonia</v>
      </c>
      <c r="AG128" s="102">
        <f t="shared" ca="1" si="151"/>
        <v>14.510604969408506</v>
      </c>
      <c r="AH128" s="102">
        <f t="shared" ca="1" si="152"/>
        <v>13.989184752758726</v>
      </c>
      <c r="AI128" s="102">
        <f t="shared" ca="1" si="153"/>
        <v>14.010893448048837</v>
      </c>
      <c r="AJ128" s="102">
        <f t="shared" ca="1" si="154"/>
        <v>13.670616562105051</v>
      </c>
      <c r="AK128" s="102">
        <f t="shared" ca="1" si="155"/>
        <v>13.847918402532844</v>
      </c>
      <c r="AL128" s="102">
        <f t="shared" ca="1" si="156"/>
        <v>15.470501241184087</v>
      </c>
      <c r="AM128" s="102">
        <f t="shared" ca="1" si="157"/>
        <v>15.846506843385885</v>
      </c>
      <c r="AN128" s="102">
        <f t="shared" ca="1" si="158"/>
        <v>14.849281503900885</v>
      </c>
      <c r="AO128" s="102">
        <f t="shared" ca="1" si="159"/>
        <v>16.659058644411232</v>
      </c>
      <c r="AP128" s="102">
        <f t="shared" ca="1" si="160"/>
        <v>18.205554621505268</v>
      </c>
      <c r="AQ128" s="102">
        <f t="shared" ca="1" si="161"/>
        <v>19.272957914894857</v>
      </c>
      <c r="AR128" s="102">
        <f t="shared" ca="1" si="162"/>
        <v>21.663268870682138</v>
      </c>
      <c r="AS128" s="102">
        <f t="shared" ca="1" si="163"/>
        <v>24.138091936300953</v>
      </c>
      <c r="AT128" s="102">
        <f t="shared" ca="1" si="164"/>
        <v>24.839268730090144</v>
      </c>
      <c r="AU128" s="102">
        <f t="shared" ca="1" si="165"/>
        <v>24.838324274518026</v>
      </c>
      <c r="AV128" s="102">
        <f t="shared" ca="1" si="166"/>
        <v>23.777797295210952</v>
      </c>
      <c r="AW128" s="102">
        <f t="shared" ca="1" si="166"/>
        <v>23.532391274299368</v>
      </c>
    </row>
    <row r="129" spans="1:50" ht="11.5" customHeight="1" x14ac:dyDescent="0.25">
      <c r="A129" s="72" t="s">
        <v>151</v>
      </c>
      <c r="B129" s="78" t="s">
        <v>167</v>
      </c>
      <c r="C129" s="74">
        <f t="shared" ca="1" si="167"/>
        <v>4.7157338034376365E-3</v>
      </c>
      <c r="D129" s="74">
        <f t="shared" ca="1" si="168"/>
        <v>6.1119345049050755E-3</v>
      </c>
      <c r="E129" s="74">
        <f t="shared" ca="1" si="169"/>
        <v>9.0732499823408912E-3</v>
      </c>
      <c r="F129" s="74">
        <f t="shared" ca="1" si="170"/>
        <v>9.7079377637130787E-3</v>
      </c>
      <c r="G129" s="74">
        <f t="shared" ca="1" si="171"/>
        <v>9.7147470398277706E-3</v>
      </c>
      <c r="H129" s="74">
        <f t="shared" ca="1" si="172"/>
        <v>1.1361974405850093E-2</v>
      </c>
      <c r="I129" s="74">
        <f t="shared" ca="1" si="173"/>
        <v>1.3606230031948883E-2</v>
      </c>
      <c r="J129" s="74">
        <f t="shared" ca="1" si="174"/>
        <v>1.3683958146693312E-2</v>
      </c>
      <c r="K129" s="74">
        <f t="shared" ca="1" si="175"/>
        <v>1.4959127830236575E-2</v>
      </c>
      <c r="L129" s="74">
        <f t="shared" ca="1" si="176"/>
        <v>1.6277704997573993E-2</v>
      </c>
      <c r="M129" s="74">
        <f t="shared" ca="1" si="177"/>
        <v>1.8668380507818674E-2</v>
      </c>
      <c r="N129" s="74">
        <f t="shared" ca="1" si="178"/>
        <v>1.8415317714285714E-2</v>
      </c>
      <c r="O129" s="74">
        <f t="shared" ca="1" si="146"/>
        <v>3.9733203407045323E-2</v>
      </c>
      <c r="P129" s="74">
        <f t="shared" ca="1" si="147"/>
        <v>3.6224311864129659E-2</v>
      </c>
      <c r="Q129" s="74">
        <f t="shared" ca="1" si="148"/>
        <v>4.2335511795491942E-2</v>
      </c>
      <c r="R129" s="74">
        <f t="shared" ca="1" si="149"/>
        <v>5.1545814788010277E-2</v>
      </c>
      <c r="S129" s="74">
        <f t="shared" ca="1" si="150"/>
        <v>5.2588108602572237E-2</v>
      </c>
      <c r="AF129" s="70" t="str">
        <f t="shared" si="179"/>
        <v>Kosovo*</v>
      </c>
      <c r="AG129" s="102">
        <f t="shared" ref="AG129" ca="1" si="180">IFERROR(C129*100,":")</f>
        <v>0.47157338034376367</v>
      </c>
      <c r="AH129" s="102">
        <f t="shared" ref="AH129" ca="1" si="181">IFERROR(D129*100,":")</f>
        <v>0.61119345049050755</v>
      </c>
      <c r="AI129" s="102">
        <f t="shared" ref="AI129" ca="1" si="182">IFERROR(E129*100,":")</f>
        <v>0.90732499823408908</v>
      </c>
      <c r="AJ129" s="102">
        <f t="shared" ref="AJ129" ca="1" si="183">IFERROR(F129*100,":")</f>
        <v>0.97079377637130793</v>
      </c>
      <c r="AK129" s="102">
        <f t="shared" ref="AK129" ca="1" si="184">IFERROR(G129*100,":")</f>
        <v>0.97147470398277702</v>
      </c>
      <c r="AL129" s="102">
        <f t="shared" ref="AL129" ca="1" si="185">IFERROR(H129*100,":")</f>
        <v>1.1361974405850093</v>
      </c>
      <c r="AM129" s="102">
        <f t="shared" ref="AM129" ca="1" si="186">IFERROR(I129*100,":")</f>
        <v>1.3606230031948883</v>
      </c>
      <c r="AN129" s="102">
        <f t="shared" ref="AN129" ca="1" si="187">IFERROR(J129*100,":")</f>
        <v>1.3683958146693311</v>
      </c>
      <c r="AO129" s="102">
        <f t="shared" ref="AO129" ca="1" si="188">IFERROR(K129*100,":")</f>
        <v>1.4959127830236574</v>
      </c>
      <c r="AP129" s="102">
        <f t="shared" ref="AP129" ca="1" si="189">IFERROR(L129*100,":")</f>
        <v>1.6277704997573992</v>
      </c>
      <c r="AQ129" s="102">
        <f t="shared" ref="AQ129" ca="1" si="190">IFERROR(M129*100,":")</f>
        <v>1.8668380507818674</v>
      </c>
      <c r="AR129" s="102">
        <f t="shared" ref="AR129" ca="1" si="191">IFERROR(N129*100,":")</f>
        <v>1.8415317714285715</v>
      </c>
      <c r="AS129" s="102">
        <f t="shared" ref="AS129" ca="1" si="192">IFERROR(O129*100,":")</f>
        <v>3.9733203407045323</v>
      </c>
      <c r="AT129" s="102">
        <f t="shared" ref="AT129" ca="1" si="193">IFERROR(P129*100,":")</f>
        <v>3.6224311864129657</v>
      </c>
      <c r="AU129" s="102">
        <f t="shared" ref="AU129" ca="1" si="194">IFERROR(Q129*100,":")</f>
        <v>4.2335511795491945</v>
      </c>
      <c r="AV129" s="102">
        <f t="shared" ref="AV129" ca="1" si="195">IFERROR(R129*100,":")</f>
        <v>5.1545814788010276</v>
      </c>
      <c r="AW129" s="102">
        <f t="shared" ref="AW129" ca="1" si="196">IFERROR(S129*100,":")</f>
        <v>5.2588108602572241</v>
      </c>
    </row>
    <row r="130" spans="1:50" ht="11.5" customHeight="1" x14ac:dyDescent="0.25">
      <c r="A130" s="72" t="s">
        <v>188</v>
      </c>
      <c r="B130" s="73" t="s">
        <v>166</v>
      </c>
      <c r="C130" s="74">
        <f t="shared" ca="1" si="167"/>
        <v>8.4141656206017726E-3</v>
      </c>
      <c r="D130" s="74">
        <f t="shared" ca="1" si="168"/>
        <v>8.2064761070346458E-3</v>
      </c>
      <c r="E130" s="74">
        <f t="shared" ca="1" si="169"/>
        <v>7.871720116618075E-3</v>
      </c>
      <c r="F130" s="74">
        <f t="shared" ca="1" si="170"/>
        <v>8.2984421560861523E-3</v>
      </c>
      <c r="G130" s="74">
        <f t="shared" ca="1" si="171"/>
        <v>8.2776540460282096E-3</v>
      </c>
      <c r="H130" s="74">
        <f t="shared" ca="1" si="172"/>
        <v>9.5884451405203169E-3</v>
      </c>
      <c r="I130" s="74">
        <f t="shared" ca="1" si="173"/>
        <v>1.8127084858839803E-2</v>
      </c>
      <c r="J130" s="74">
        <f t="shared" ca="1" si="174"/>
        <v>1.7988146724331248E-2</v>
      </c>
      <c r="K130" s="74">
        <f t="shared" ca="1" si="175"/>
        <v>1.6938051135913876E-2</v>
      </c>
      <c r="L130" s="74">
        <f t="shared" ca="1" si="176"/>
        <v>1.6928518605931867E-2</v>
      </c>
      <c r="M130" s="74">
        <f t="shared" ca="1" si="177"/>
        <v>1.9030460704607049E-2</v>
      </c>
      <c r="N130" s="74">
        <f t="shared" ca="1" si="178"/>
        <v>1.9751167528600528E-2</v>
      </c>
      <c r="O130" s="74">
        <f t="shared" ca="1" si="146"/>
        <v>1.9470763412904754E-2</v>
      </c>
      <c r="P130" s="74">
        <f t="shared" ca="1" si="147"/>
        <v>2.1368012184593329E-2</v>
      </c>
      <c r="Q130" s="74">
        <f t="shared" ca="1" si="148"/>
        <v>2.627236791206284E-2</v>
      </c>
      <c r="R130" s="74">
        <f t="shared" ca="1" si="149"/>
        <v>3.0394687640702387E-2</v>
      </c>
      <c r="S130" s="74">
        <f t="shared" ca="1" si="150"/>
        <v>3.1180731230607907E-2</v>
      </c>
      <c r="AF130" s="70" t="str">
        <f t="shared" si="179"/>
        <v>Moldova</v>
      </c>
      <c r="AG130" s="102">
        <f t="shared" ca="1" si="151"/>
        <v>0.84141656206017723</v>
      </c>
      <c r="AH130" s="102">
        <f t="shared" ca="1" si="152"/>
        <v>0.82064761070346459</v>
      </c>
      <c r="AI130" s="102">
        <f t="shared" ca="1" si="153"/>
        <v>0.7871720116618075</v>
      </c>
      <c r="AJ130" s="102">
        <f t="shared" ca="1" si="154"/>
        <v>0.82984421560861521</v>
      </c>
      <c r="AK130" s="102">
        <f t="shared" ca="1" si="155"/>
        <v>0.827765404602821</v>
      </c>
      <c r="AL130" s="102">
        <f t="shared" ca="1" si="156"/>
        <v>0.95884451405203164</v>
      </c>
      <c r="AM130" s="102">
        <f t="shared" ca="1" si="157"/>
        <v>1.8127084858839804</v>
      </c>
      <c r="AN130" s="102">
        <f t="shared" ca="1" si="158"/>
        <v>1.7988146724331249</v>
      </c>
      <c r="AO130" s="102">
        <f t="shared" ca="1" si="159"/>
        <v>1.6938051135913876</v>
      </c>
      <c r="AP130" s="102">
        <f t="shared" ca="1" si="160"/>
        <v>1.6928518605931868</v>
      </c>
      <c r="AQ130" s="102">
        <f t="shared" ca="1" si="161"/>
        <v>1.9030460704607048</v>
      </c>
      <c r="AR130" s="102">
        <f t="shared" ca="1" si="162"/>
        <v>1.9751167528600528</v>
      </c>
      <c r="AS130" s="102">
        <f t="shared" ca="1" si="163"/>
        <v>1.9470763412904755</v>
      </c>
      <c r="AT130" s="102">
        <f t="shared" ca="1" si="164"/>
        <v>2.136801218459333</v>
      </c>
      <c r="AU130" s="102">
        <f t="shared" ca="1" si="165"/>
        <v>2.627236791206284</v>
      </c>
      <c r="AV130" s="102">
        <f t="shared" ca="1" si="166"/>
        <v>3.0394687640702389</v>
      </c>
      <c r="AW130" s="102">
        <f t="shared" ca="1" si="166"/>
        <v>3.1180731230607908</v>
      </c>
    </row>
    <row r="131" spans="1:50" ht="13.5" customHeight="1" x14ac:dyDescent="0.25">
      <c r="A131" s="81" t="s">
        <v>187</v>
      </c>
      <c r="B131" s="82" t="s">
        <v>177</v>
      </c>
      <c r="C131" s="75">
        <f t="shared" ca="1" si="167"/>
        <v>5.9120397748602956E-2</v>
      </c>
      <c r="D131" s="75">
        <f t="shared" ca="1" si="168"/>
        <v>6.4601649334791969E-2</v>
      </c>
      <c r="E131" s="75">
        <f t="shared" ca="1" si="169"/>
        <v>6.223567855109563E-2</v>
      </c>
      <c r="F131" s="75">
        <f t="shared" ca="1" si="170"/>
        <v>6.3069216737979383E-2</v>
      </c>
      <c r="G131" s="75">
        <f t="shared" ca="1" si="171"/>
        <v>6.3647982121928695E-2</v>
      </c>
      <c r="H131" s="75">
        <f t="shared" ca="1" si="172"/>
        <v>6.9119305517368904E-2</v>
      </c>
      <c r="I131" s="75">
        <f t="shared" ca="1" si="173"/>
        <v>6.4884920718699807E-2</v>
      </c>
      <c r="J131" s="75">
        <f t="shared" ca="1" si="174"/>
        <v>6.4989040121878644E-2</v>
      </c>
      <c r="K131" s="75">
        <f t="shared" ca="1" si="175"/>
        <v>6.7793696865470182E-2</v>
      </c>
      <c r="L131" s="75">
        <f t="shared" ca="1" si="176"/>
        <v>7.0551311741044814E-2</v>
      </c>
      <c r="M131" s="75">
        <f t="shared" ca="1" si="177"/>
        <v>7.410103215799034E-2</v>
      </c>
      <c r="N131" s="75">
        <f t="shared" ca="1" si="178"/>
        <v>7.9450775674982946E-2</v>
      </c>
      <c r="O131" s="75">
        <f t="shared" ca="1" si="146"/>
        <v>7.8985217204707872E-2</v>
      </c>
      <c r="P131" s="75">
        <f t="shared" ca="1" si="147"/>
        <v>8.6614663144782139E-2</v>
      </c>
      <c r="Q131" s="75">
        <f t="shared" ca="1" si="148"/>
        <v>8.9276545987964459E-2</v>
      </c>
      <c r="R131" s="75">
        <f t="shared" ca="1" si="149"/>
        <v>0.10890312966088862</v>
      </c>
      <c r="S131" s="75">
        <f t="shared" ca="1" si="150"/>
        <v>0.13919300845750207</v>
      </c>
      <c r="AF131" s="151" t="str">
        <f t="shared" si="179"/>
        <v>Ukraine</v>
      </c>
      <c r="AG131" s="103">
        <f t="shared" ca="1" si="151"/>
        <v>5.912039774860296</v>
      </c>
      <c r="AH131" s="103">
        <f t="shared" ca="1" si="152"/>
        <v>6.4601649334791968</v>
      </c>
      <c r="AI131" s="103">
        <f t="shared" ca="1" si="153"/>
        <v>6.2235678551095628</v>
      </c>
      <c r="AJ131" s="103">
        <f t="shared" ca="1" si="154"/>
        <v>6.3069216737979383</v>
      </c>
      <c r="AK131" s="103">
        <f t="shared" ca="1" si="155"/>
        <v>6.3647982121928699</v>
      </c>
      <c r="AL131" s="103">
        <f t="shared" ca="1" si="156"/>
        <v>6.9119305517368907</v>
      </c>
      <c r="AM131" s="103">
        <f t="shared" ca="1" si="157"/>
        <v>6.488492071869981</v>
      </c>
      <c r="AN131" s="103">
        <f t="shared" ca="1" si="158"/>
        <v>6.4989040121878645</v>
      </c>
      <c r="AO131" s="103">
        <f t="shared" ca="1" si="159"/>
        <v>6.7793696865470183</v>
      </c>
      <c r="AP131" s="103">
        <f t="shared" ca="1" si="160"/>
        <v>7.0551311741044813</v>
      </c>
      <c r="AQ131" s="103">
        <f t="shared" ca="1" si="161"/>
        <v>7.4101032157990341</v>
      </c>
      <c r="AR131" s="103">
        <f t="shared" ca="1" si="162"/>
        <v>7.945077567498295</v>
      </c>
      <c r="AS131" s="103">
        <f t="shared" ca="1" si="163"/>
        <v>7.8985217204707876</v>
      </c>
      <c r="AT131" s="103">
        <f t="shared" ca="1" si="164"/>
        <v>8.6614663144782131</v>
      </c>
      <c r="AU131" s="103">
        <f t="shared" ca="1" si="165"/>
        <v>8.9276545987964457</v>
      </c>
      <c r="AV131" s="103">
        <f t="shared" ca="1" si="166"/>
        <v>10.890312966088862</v>
      </c>
      <c r="AW131" s="103">
        <f t="shared" ca="1" si="166"/>
        <v>13.919300845750207</v>
      </c>
    </row>
    <row r="132" spans="1:50" ht="13.5" customHeight="1" x14ac:dyDescent="0.25">
      <c r="A132" s="109" t="s">
        <v>168</v>
      </c>
      <c r="B132" s="111"/>
      <c r="C132" s="94"/>
      <c r="D132" s="94"/>
      <c r="E132" s="94"/>
      <c r="F132" s="94"/>
      <c r="G132" s="94"/>
      <c r="H132" s="94"/>
      <c r="I132" s="94"/>
      <c r="J132" s="94"/>
      <c r="K132" s="94"/>
      <c r="L132" s="94"/>
      <c r="M132" s="94"/>
      <c r="N132" s="94"/>
      <c r="O132" s="94"/>
      <c r="P132" s="94"/>
      <c r="Q132" s="94"/>
      <c r="R132" s="94"/>
      <c r="S132" s="94"/>
      <c r="AF132" s="111"/>
      <c r="AG132" s="107"/>
      <c r="AH132" s="107"/>
      <c r="AI132" s="107"/>
      <c r="AJ132" s="107"/>
      <c r="AK132" s="107"/>
      <c r="AL132" s="107"/>
      <c r="AM132" s="107"/>
      <c r="AN132" s="107"/>
      <c r="AO132" s="107"/>
      <c r="AP132" s="107"/>
      <c r="AQ132" s="107"/>
      <c r="AR132" s="107"/>
      <c r="AS132" s="107"/>
      <c r="AT132" s="107"/>
      <c r="AU132" s="107"/>
      <c r="AV132" s="107"/>
      <c r="AW132" s="107"/>
    </row>
    <row r="133" spans="1:50" ht="13.5" customHeight="1" x14ac:dyDescent="0.25">
      <c r="A133" s="109"/>
      <c r="B133" s="111"/>
      <c r="C133" s="94"/>
      <c r="D133" s="94"/>
      <c r="E133" s="94"/>
      <c r="F133" s="94"/>
      <c r="G133" s="94"/>
      <c r="H133" s="94"/>
      <c r="I133" s="94"/>
      <c r="J133" s="94"/>
      <c r="K133" s="94"/>
      <c r="L133" s="94"/>
      <c r="M133" s="94"/>
      <c r="N133" s="94"/>
      <c r="O133" s="94"/>
      <c r="P133" s="94"/>
      <c r="Q133" s="94"/>
      <c r="R133" s="94"/>
      <c r="S133" s="94"/>
      <c r="AF133" s="111"/>
      <c r="AG133" s="107"/>
      <c r="AH133" s="107"/>
      <c r="AI133" s="107"/>
      <c r="AJ133" s="107"/>
      <c r="AK133" s="107"/>
      <c r="AL133" s="107"/>
      <c r="AM133" s="107"/>
      <c r="AN133" s="107"/>
      <c r="AO133" s="107"/>
      <c r="AP133" s="107"/>
      <c r="AQ133" s="107"/>
      <c r="AR133" s="107"/>
      <c r="AS133" s="107"/>
      <c r="AT133" s="107"/>
      <c r="AU133" s="107"/>
      <c r="AV133" s="107"/>
      <c r="AW133" s="107"/>
    </row>
    <row r="134" spans="1:50" ht="13.5" customHeight="1" x14ac:dyDescent="0.3">
      <c r="A134" s="109" t="s">
        <v>169</v>
      </c>
      <c r="B134" s="111"/>
      <c r="C134" s="94"/>
      <c r="D134" s="94"/>
      <c r="E134" s="94"/>
      <c r="F134" s="94"/>
      <c r="G134" s="94"/>
      <c r="H134" s="94"/>
      <c r="I134" s="94"/>
      <c r="J134" s="94"/>
      <c r="K134" s="94"/>
      <c r="L134" s="94"/>
      <c r="M134" s="94"/>
      <c r="N134" s="94"/>
      <c r="O134" s="94"/>
      <c r="P134" s="94"/>
      <c r="Q134" s="94"/>
      <c r="R134" s="94"/>
      <c r="S134" s="94"/>
      <c r="AF134" s="111"/>
      <c r="AG134" s="107"/>
      <c r="AH134" s="107"/>
      <c r="AI134" s="107"/>
      <c r="AJ134" s="107"/>
      <c r="AK134" s="107"/>
      <c r="AL134" s="107"/>
      <c r="AM134" s="107"/>
      <c r="AN134" s="107"/>
      <c r="AO134" s="107"/>
      <c r="AP134" s="107"/>
      <c r="AQ134" s="107"/>
      <c r="AR134" s="107"/>
      <c r="AS134" s="107"/>
      <c r="AT134" s="107"/>
      <c r="AU134" s="107"/>
      <c r="AV134" s="107"/>
      <c r="AW134" s="107"/>
    </row>
    <row r="135" spans="1:50" ht="13.5" customHeight="1" x14ac:dyDescent="0.3">
      <c r="A135" s="110" t="s">
        <v>171</v>
      </c>
      <c r="B135" s="111"/>
      <c r="C135" s="94"/>
      <c r="D135" s="94"/>
      <c r="E135" s="94"/>
      <c r="F135" s="94"/>
      <c r="G135" s="94"/>
      <c r="H135" s="94"/>
      <c r="I135" s="94"/>
      <c r="J135" s="94"/>
      <c r="K135" s="94"/>
      <c r="L135" s="94"/>
      <c r="M135" s="94"/>
      <c r="N135" s="94"/>
      <c r="O135" s="94"/>
      <c r="P135" s="94"/>
      <c r="Q135" s="94"/>
      <c r="R135" s="94"/>
      <c r="S135" s="94"/>
      <c r="AF135" s="111"/>
      <c r="AG135" s="107"/>
      <c r="AH135" s="107"/>
      <c r="AI135" s="107"/>
      <c r="AJ135" s="107"/>
      <c r="AK135" s="107"/>
      <c r="AL135" s="107"/>
      <c r="AM135" s="107"/>
      <c r="AN135" s="107"/>
      <c r="AO135" s="107"/>
      <c r="AP135" s="107"/>
      <c r="AQ135" s="107"/>
      <c r="AR135" s="107"/>
      <c r="AS135" s="107"/>
      <c r="AT135" s="107"/>
      <c r="AU135" s="107"/>
      <c r="AV135" s="107"/>
      <c r="AW135" s="107"/>
    </row>
    <row r="136" spans="1:50" ht="23.25" customHeight="1" x14ac:dyDescent="0.25"/>
    <row r="137" spans="1:50" s="58" customFormat="1" ht="24" customHeight="1" x14ac:dyDescent="0.45">
      <c r="A137" s="85" t="s">
        <v>184</v>
      </c>
      <c r="C137" s="59"/>
      <c r="D137" s="59"/>
      <c r="E137" s="59"/>
      <c r="F137" s="60"/>
      <c r="G137" s="60"/>
      <c r="H137" s="60"/>
      <c r="I137" s="60"/>
      <c r="J137" s="60"/>
      <c r="K137" s="60"/>
      <c r="L137" s="60"/>
      <c r="M137" s="60"/>
      <c r="N137" s="60"/>
      <c r="O137" s="60"/>
      <c r="P137" s="60"/>
      <c r="Q137" s="60"/>
      <c r="R137" s="60"/>
      <c r="S137" s="60"/>
      <c r="T137" s="84"/>
      <c r="U137" s="84"/>
      <c r="AF137" s="84"/>
      <c r="AG137" s="84"/>
      <c r="AH137" s="84"/>
      <c r="AI137" s="84"/>
      <c r="AJ137" s="84"/>
      <c r="AK137" s="84"/>
      <c r="AL137" s="84"/>
      <c r="AM137" s="84"/>
      <c r="AN137" s="84"/>
    </row>
    <row r="138" spans="1:50" s="58" customFormat="1" ht="24" customHeight="1" x14ac:dyDescent="0.25">
      <c r="A138" s="64"/>
      <c r="B138" s="64"/>
      <c r="C138" s="86">
        <v>2004</v>
      </c>
      <c r="D138" s="86">
        <v>2005</v>
      </c>
      <c r="E138" s="86">
        <v>2006</v>
      </c>
      <c r="F138" s="86">
        <v>2007</v>
      </c>
      <c r="G138" s="86">
        <v>2008</v>
      </c>
      <c r="H138" s="86">
        <v>2009</v>
      </c>
      <c r="I138" s="86">
        <v>2010</v>
      </c>
      <c r="J138" s="86">
        <v>2011</v>
      </c>
      <c r="K138" s="86">
        <v>2012</v>
      </c>
      <c r="L138" s="86">
        <v>2013</v>
      </c>
      <c r="M138" s="86">
        <v>2014</v>
      </c>
      <c r="N138" s="86">
        <v>2015</v>
      </c>
      <c r="O138" s="86">
        <v>2016</v>
      </c>
      <c r="P138" s="86">
        <v>2017</v>
      </c>
      <c r="Q138" s="86">
        <v>2018</v>
      </c>
      <c r="R138" s="86">
        <v>2019</v>
      </c>
      <c r="S138" s="86">
        <v>2020</v>
      </c>
      <c r="T138" s="84"/>
      <c r="U138" s="84"/>
      <c r="AF138" s="64"/>
      <c r="AG138" s="65">
        <v>2004</v>
      </c>
      <c r="AH138" s="65">
        <v>2005</v>
      </c>
      <c r="AI138" s="65">
        <v>2006</v>
      </c>
      <c r="AJ138" s="65">
        <v>2007</v>
      </c>
      <c r="AK138" s="65">
        <v>2008</v>
      </c>
      <c r="AL138" s="65">
        <v>2009</v>
      </c>
      <c r="AM138" s="65">
        <v>2010</v>
      </c>
      <c r="AN138" s="65">
        <v>2011</v>
      </c>
      <c r="AO138" s="65">
        <v>2012</v>
      </c>
      <c r="AP138" s="65">
        <v>2013</v>
      </c>
      <c r="AQ138" s="65">
        <v>2014</v>
      </c>
      <c r="AR138" s="65">
        <v>2015</v>
      </c>
      <c r="AS138" s="65">
        <v>2016</v>
      </c>
      <c r="AT138" s="65">
        <v>2017</v>
      </c>
      <c r="AU138" s="65">
        <v>2018</v>
      </c>
      <c r="AV138" s="65">
        <v>2019</v>
      </c>
      <c r="AW138" s="65">
        <v>2020</v>
      </c>
      <c r="AX138" s="108"/>
    </row>
    <row r="139" spans="1:50" s="58" customFormat="1" ht="12.75" customHeight="1" x14ac:dyDescent="0.25">
      <c r="A139" s="66" t="s">
        <v>163</v>
      </c>
      <c r="B139" s="67" t="s">
        <v>160</v>
      </c>
      <c r="C139" s="88">
        <f t="shared" ref="C139:C176" ca="1" si="197">INDIRECT($A139 &amp; "!C44",TRUE)</f>
        <v>0.11734641104411522</v>
      </c>
      <c r="D139" s="88">
        <f t="shared" ref="D139:D176" ca="1" si="198">INDIRECT($A139 &amp; "!D44",TRUE)</f>
        <v>0.12436669573984119</v>
      </c>
      <c r="E139" s="88">
        <f t="shared" ref="E139:E176" ca="1" si="199">INDIRECT($A139 &amp; "!E44",TRUE)</f>
        <v>0.13210142135711972</v>
      </c>
      <c r="F139" s="88">
        <f t="shared" ref="F139:F176" ca="1" si="200">INDIRECT($A139 &amp; "!F44",TRUE)</f>
        <v>0.14819286300417547</v>
      </c>
      <c r="G139" s="88">
        <f t="shared" ref="G139:G176" ca="1" si="201">INDIRECT($A139 &amp; "!G44",TRUE)</f>
        <v>0.15324951979906692</v>
      </c>
      <c r="H139" s="88">
        <f t="shared" ref="H139:H176" ca="1" si="202">INDIRECT($A139 &amp; "!H44",TRUE)</f>
        <v>0.16785917955530141</v>
      </c>
      <c r="I139" s="88">
        <f t="shared" ref="I139:I176" ca="1" si="203">INDIRECT($A139 &amp; "!I44",TRUE)</f>
        <v>0.16994581425509012</v>
      </c>
      <c r="J139" s="88">
        <f t="shared" ref="J139:J176" ca="1" si="204">INDIRECT($A139 &amp; "!J44",TRUE)</f>
        <v>0.17415364240044728</v>
      </c>
      <c r="K139" s="88">
        <f t="shared" ref="K139:K176" ca="1" si="205">INDIRECT($A139 &amp; "!K44",TRUE)</f>
        <v>0.18581516341280838</v>
      </c>
      <c r="L139" s="88">
        <f t="shared" ref="L139:L176" ca="1" si="206">INDIRECT($A139 &amp; "!L44",TRUE)</f>
        <v>0.19045803251669191</v>
      </c>
      <c r="M139" s="88">
        <f t="shared" ref="M139:M176" ca="1" si="207">INDIRECT($A139 &amp; "!M44",TRUE)</f>
        <v>0.19931291320316502</v>
      </c>
      <c r="N139" s="88">
        <f t="shared" ref="N139:N176" ca="1" si="208">INDIRECT($A139 &amp; "!N44",TRUE)</f>
        <v>0.20310304896917528</v>
      </c>
      <c r="O139" s="88">
        <f t="shared" ref="O139:O176" ca="1" si="209">INDIRECT($A139 &amp; "!O44",TRUE)</f>
        <v>0.20402896109533974</v>
      </c>
      <c r="P139" s="88">
        <f t="shared" ref="P139:P176" ca="1" si="210">INDIRECT($A139 &amp; "!P44",TRUE)</f>
        <v>0.20821575731480541</v>
      </c>
      <c r="Q139" s="88">
        <f t="shared" ref="Q139:Q176" ca="1" si="211">INDIRECT($A139 &amp; "!Q44",TRUE)</f>
        <v>0.21604052927182221</v>
      </c>
      <c r="R139" s="88">
        <f t="shared" ref="R139:R176" ca="1" si="212">INDIRECT($A139 &amp; "!R44",TRUE)</f>
        <v>0.22432482098939929</v>
      </c>
      <c r="S139" s="88">
        <f t="shared" ref="S139:S176" ca="1" si="213">INDIRECT($A139 &amp; "!S44",TRUE)</f>
        <v>0.23089621743319683</v>
      </c>
      <c r="T139" s="84"/>
      <c r="U139" s="84"/>
      <c r="AF139" s="67" t="s">
        <v>159</v>
      </c>
      <c r="AG139" s="101">
        <f t="shared" ref="AG139:AG176" ca="1" si="214">IFERROR(C139*100,":")</f>
        <v>11.734641104411523</v>
      </c>
      <c r="AH139" s="101">
        <f t="shared" ref="AH139:AH176" ca="1" si="215">IFERROR(D139*100,":")</f>
        <v>12.436669573984119</v>
      </c>
      <c r="AI139" s="101">
        <f t="shared" ref="AI139:AI176" ca="1" si="216">IFERROR(E139*100,":")</f>
        <v>13.210142135711973</v>
      </c>
      <c r="AJ139" s="101">
        <f t="shared" ref="AJ139:AJ176" ca="1" si="217">IFERROR(F139*100,":")</f>
        <v>14.819286300417547</v>
      </c>
      <c r="AK139" s="101">
        <f t="shared" ref="AK139:AK176" ca="1" si="218">IFERROR(G139*100,":")</f>
        <v>15.324951979906693</v>
      </c>
      <c r="AL139" s="101">
        <f t="shared" ref="AL139:AL176" ca="1" si="219">IFERROR(H139*100,":")</f>
        <v>16.785917955530142</v>
      </c>
      <c r="AM139" s="101">
        <f t="shared" ref="AM139:AM176" ca="1" si="220">IFERROR(I139*100,":")</f>
        <v>16.994581425509011</v>
      </c>
      <c r="AN139" s="101">
        <f t="shared" ref="AN139:AN176" ca="1" si="221">IFERROR(J139*100,":")</f>
        <v>17.415364240044727</v>
      </c>
      <c r="AO139" s="101">
        <f t="shared" ref="AO139:AO176" ca="1" si="222">IFERROR(K139*100,":")</f>
        <v>18.581516341280839</v>
      </c>
      <c r="AP139" s="101">
        <f t="shared" ref="AP139:AP176" ca="1" si="223">IFERROR(L139*100,":")</f>
        <v>19.045803251669192</v>
      </c>
      <c r="AQ139" s="101">
        <f t="shared" ref="AQ139:AQ176" ca="1" si="224">IFERROR(M139*100,":")</f>
        <v>19.931291320316504</v>
      </c>
      <c r="AR139" s="101">
        <f t="shared" ref="AR139:AR176" ca="1" si="225">IFERROR(N139*100,":")</f>
        <v>20.310304896917529</v>
      </c>
      <c r="AS139" s="101">
        <f t="shared" ref="AS139:AS176" ca="1" si="226">IFERROR(O139*100,":")</f>
        <v>20.402896109533973</v>
      </c>
      <c r="AT139" s="101">
        <f t="shared" ref="AT139:AT176" ca="1" si="227">IFERROR(P139*100,":")</f>
        <v>20.821575731480539</v>
      </c>
      <c r="AU139" s="101">
        <f t="shared" ref="AU139:AU176" ca="1" si="228">IFERROR(Q139*100,":")</f>
        <v>21.60405292718222</v>
      </c>
      <c r="AV139" s="101">
        <f t="shared" ref="AV139:AW176" ca="1" si="229">IFERROR(R139*100,":")</f>
        <v>22.432482098939929</v>
      </c>
      <c r="AW139" s="101">
        <f t="shared" ca="1" si="229"/>
        <v>23.089621743319682</v>
      </c>
      <c r="AX139" s="107"/>
    </row>
    <row r="140" spans="1:50" ht="12" customHeight="1" x14ac:dyDescent="0.25">
      <c r="A140" s="69" t="s">
        <v>116</v>
      </c>
      <c r="B140" s="70" t="s">
        <v>94</v>
      </c>
      <c r="C140" s="71">
        <f t="shared" ca="1" si="197"/>
        <v>2.9265283302651556E-2</v>
      </c>
      <c r="D140" s="71">
        <f t="shared" ca="1" si="198"/>
        <v>3.4180767467069245E-2</v>
      </c>
      <c r="E140" s="71">
        <f t="shared" ca="1" si="199"/>
        <v>3.812117067193295E-2</v>
      </c>
      <c r="F140" s="71">
        <f t="shared" ca="1" si="200"/>
        <v>4.712864876554454E-2</v>
      </c>
      <c r="G140" s="71">
        <f t="shared" ca="1" si="201"/>
        <v>5.1213326520741065E-2</v>
      </c>
      <c r="H140" s="71">
        <f t="shared" ca="1" si="202"/>
        <v>6.0871965052586241E-2</v>
      </c>
      <c r="I140" s="71">
        <f t="shared" ca="1" si="203"/>
        <v>6.709839297053094E-2</v>
      </c>
      <c r="J140" s="71">
        <f t="shared" ca="1" si="204"/>
        <v>6.7179807630923655E-2</v>
      </c>
      <c r="K140" s="71">
        <f t="shared" ca="1" si="205"/>
        <v>7.1083157445669315E-2</v>
      </c>
      <c r="L140" s="71">
        <f t="shared" ca="1" si="206"/>
        <v>7.6385824653876305E-2</v>
      </c>
      <c r="M140" s="71">
        <f t="shared" ca="1" si="207"/>
        <v>7.7512364744858911E-2</v>
      </c>
      <c r="N140" s="71">
        <f t="shared" ca="1" si="208"/>
        <v>7.9420304415460552E-2</v>
      </c>
      <c r="O140" s="71">
        <f t="shared" ca="1" si="209"/>
        <v>8.2465280768671739E-2</v>
      </c>
      <c r="P140" s="71">
        <f t="shared" ca="1" si="210"/>
        <v>8.2000989684902353E-2</v>
      </c>
      <c r="Q140" s="71">
        <f t="shared" ca="1" si="211"/>
        <v>8.2895663312449575E-2</v>
      </c>
      <c r="R140" s="71">
        <f t="shared" ca="1" si="212"/>
        <v>8.3187188329861786E-2</v>
      </c>
      <c r="S140" s="71">
        <f t="shared" ca="1" si="213"/>
        <v>8.4465899780003628E-2</v>
      </c>
      <c r="AF140" s="70" t="s">
        <v>94</v>
      </c>
      <c r="AG140" s="102">
        <f t="shared" ca="1" si="214"/>
        <v>2.9265283302651555</v>
      </c>
      <c r="AH140" s="102">
        <f t="shared" ca="1" si="215"/>
        <v>3.4180767467069244</v>
      </c>
      <c r="AI140" s="102">
        <f t="shared" ca="1" si="216"/>
        <v>3.8121170671932951</v>
      </c>
      <c r="AJ140" s="102">
        <f t="shared" ca="1" si="217"/>
        <v>4.7128648765544536</v>
      </c>
      <c r="AK140" s="102">
        <f t="shared" ca="1" si="218"/>
        <v>5.1213326520741065</v>
      </c>
      <c r="AL140" s="102">
        <f t="shared" ca="1" si="219"/>
        <v>6.0871965052586239</v>
      </c>
      <c r="AM140" s="102">
        <f t="shared" ca="1" si="220"/>
        <v>6.7098392970530938</v>
      </c>
      <c r="AN140" s="102">
        <f t="shared" ca="1" si="221"/>
        <v>6.7179807630923651</v>
      </c>
      <c r="AO140" s="102">
        <f t="shared" ca="1" si="222"/>
        <v>7.1083157445669318</v>
      </c>
      <c r="AP140" s="102">
        <f t="shared" ca="1" si="223"/>
        <v>7.6385824653876302</v>
      </c>
      <c r="AQ140" s="102">
        <f t="shared" ca="1" si="224"/>
        <v>7.751236474485891</v>
      </c>
      <c r="AR140" s="102">
        <f t="shared" ca="1" si="225"/>
        <v>7.9420304415460556</v>
      </c>
      <c r="AS140" s="102">
        <f t="shared" ca="1" si="226"/>
        <v>8.2465280768671736</v>
      </c>
      <c r="AT140" s="102">
        <f t="shared" ca="1" si="227"/>
        <v>8.2000989684902361</v>
      </c>
      <c r="AU140" s="102">
        <f t="shared" ca="1" si="228"/>
        <v>8.2895663312449575</v>
      </c>
      <c r="AV140" s="102">
        <f t="shared" ca="1" si="229"/>
        <v>8.3187188329861783</v>
      </c>
      <c r="AW140" s="102">
        <f t="shared" ca="1" si="229"/>
        <v>8.4465899780003628</v>
      </c>
      <c r="AX140" s="107"/>
    </row>
    <row r="141" spans="1:50" ht="12" customHeight="1" x14ac:dyDescent="0.25">
      <c r="A141" s="72" t="s">
        <v>117</v>
      </c>
      <c r="B141" s="73" t="s">
        <v>104</v>
      </c>
      <c r="C141" s="74">
        <f t="shared" ca="1" si="197"/>
        <v>0.14056004541951037</v>
      </c>
      <c r="D141" s="74">
        <f t="shared" ca="1" si="198"/>
        <v>0.14256652296950834</v>
      </c>
      <c r="E141" s="74">
        <f t="shared" ca="1" si="199"/>
        <v>0.14790223873652858</v>
      </c>
      <c r="F141" s="74">
        <f t="shared" ca="1" si="200"/>
        <v>0.13862451059763914</v>
      </c>
      <c r="G141" s="74">
        <f t="shared" ca="1" si="201"/>
        <v>0.17262249877894018</v>
      </c>
      <c r="H141" s="74">
        <f t="shared" ca="1" si="202"/>
        <v>0.21638903104497181</v>
      </c>
      <c r="I141" s="74">
        <f t="shared" ca="1" si="203"/>
        <v>0.24333545886776448</v>
      </c>
      <c r="J141" s="74">
        <f t="shared" ca="1" si="204"/>
        <v>0.24768405518982467</v>
      </c>
      <c r="K141" s="74">
        <f t="shared" ca="1" si="205"/>
        <v>0.27241007657750616</v>
      </c>
      <c r="L141" s="74">
        <f t="shared" ca="1" si="206"/>
        <v>0.29234356146648532</v>
      </c>
      <c r="M141" s="74">
        <f t="shared" ca="1" si="207"/>
        <v>0.28518474565205404</v>
      </c>
      <c r="N141" s="74">
        <f t="shared" ca="1" si="208"/>
        <v>0.28903451912535233</v>
      </c>
      <c r="O141" s="74">
        <f t="shared" ca="1" si="209"/>
        <v>0.29989589933160699</v>
      </c>
      <c r="P141" s="74">
        <f t="shared" ca="1" si="210"/>
        <v>0.29854473664279146</v>
      </c>
      <c r="Q141" s="74">
        <f t="shared" ca="1" si="211"/>
        <v>0.33250415313324061</v>
      </c>
      <c r="R141" s="74">
        <f t="shared" ca="1" si="212"/>
        <v>0.35423453816808026</v>
      </c>
      <c r="S141" s="74">
        <f t="shared" ca="1" si="213"/>
        <v>0.37178220121806566</v>
      </c>
      <c r="AF141" s="73" t="s">
        <v>104</v>
      </c>
      <c r="AG141" s="102">
        <f t="shared" ca="1" si="214"/>
        <v>14.056004541951037</v>
      </c>
      <c r="AH141" s="102">
        <f t="shared" ca="1" si="215"/>
        <v>14.256652296950833</v>
      </c>
      <c r="AI141" s="102">
        <f t="shared" ca="1" si="216"/>
        <v>14.790223873652858</v>
      </c>
      <c r="AJ141" s="102">
        <f t="shared" ca="1" si="217"/>
        <v>13.862451059763913</v>
      </c>
      <c r="AK141" s="102">
        <f t="shared" ca="1" si="218"/>
        <v>17.262249877894018</v>
      </c>
      <c r="AL141" s="102">
        <f t="shared" ca="1" si="219"/>
        <v>21.638903104497182</v>
      </c>
      <c r="AM141" s="102">
        <f t="shared" ca="1" si="220"/>
        <v>24.333545886776449</v>
      </c>
      <c r="AN141" s="102">
        <f t="shared" ca="1" si="221"/>
        <v>24.768405518982465</v>
      </c>
      <c r="AO141" s="102">
        <f t="shared" ca="1" si="222"/>
        <v>27.241007657750615</v>
      </c>
      <c r="AP141" s="102">
        <f t="shared" ca="1" si="223"/>
        <v>29.234356146648533</v>
      </c>
      <c r="AQ141" s="102">
        <f t="shared" ca="1" si="224"/>
        <v>28.518474565205405</v>
      </c>
      <c r="AR141" s="102">
        <f t="shared" ca="1" si="225"/>
        <v>28.903451912535232</v>
      </c>
      <c r="AS141" s="102">
        <f t="shared" ca="1" si="226"/>
        <v>29.989589933160698</v>
      </c>
      <c r="AT141" s="102">
        <f t="shared" ca="1" si="227"/>
        <v>29.854473664279148</v>
      </c>
      <c r="AU141" s="102">
        <f t="shared" ca="1" si="228"/>
        <v>33.250415313324062</v>
      </c>
      <c r="AV141" s="102">
        <f t="shared" ca="1" si="229"/>
        <v>35.423453816808028</v>
      </c>
      <c r="AW141" s="102">
        <f t="shared" ca="1" si="229"/>
        <v>37.178220121806568</v>
      </c>
      <c r="AX141" s="107"/>
    </row>
    <row r="142" spans="1:50" ht="12" customHeight="1" x14ac:dyDescent="0.25">
      <c r="A142" s="72" t="s">
        <v>118</v>
      </c>
      <c r="B142" s="73" t="s">
        <v>91</v>
      </c>
      <c r="C142" s="74">
        <f t="shared" ca="1" si="197"/>
        <v>9.9175079822352449E-2</v>
      </c>
      <c r="D142" s="74">
        <f t="shared" ca="1" si="198"/>
        <v>0.10835323010368976</v>
      </c>
      <c r="E142" s="74">
        <f t="shared" ca="1" si="199"/>
        <v>0.11233916841501572</v>
      </c>
      <c r="F142" s="74">
        <f t="shared" ca="1" si="200"/>
        <v>0.12370045130643198</v>
      </c>
      <c r="G142" s="74">
        <f t="shared" ca="1" si="201"/>
        <v>0.12917909515936732</v>
      </c>
      <c r="H142" s="74">
        <f t="shared" ca="1" si="202"/>
        <v>0.1425995612270097</v>
      </c>
      <c r="I142" s="74">
        <f t="shared" ca="1" si="203"/>
        <v>0.14095791363561946</v>
      </c>
      <c r="J142" s="74">
        <f t="shared" ca="1" si="204"/>
        <v>0.15388332810481808</v>
      </c>
      <c r="K142" s="74">
        <f t="shared" ca="1" si="205"/>
        <v>0.16248568555975401</v>
      </c>
      <c r="L142" s="74">
        <f t="shared" ca="1" si="206"/>
        <v>0.17706298278436261</v>
      </c>
      <c r="M142" s="74">
        <f t="shared" ca="1" si="207"/>
        <v>0.19527640250387618</v>
      </c>
      <c r="N142" s="74">
        <f t="shared" ca="1" si="208"/>
        <v>0.19787297870851966</v>
      </c>
      <c r="O142" s="74">
        <f t="shared" ca="1" si="209"/>
        <v>0.1987875033037739</v>
      </c>
      <c r="P142" s="74">
        <f t="shared" ca="1" si="210"/>
        <v>0.19727503215786538</v>
      </c>
      <c r="Q142" s="74">
        <f t="shared" ca="1" si="211"/>
        <v>0.20642201766459262</v>
      </c>
      <c r="R142" s="74">
        <f t="shared" ca="1" si="212"/>
        <v>0.22631622249624828</v>
      </c>
      <c r="S142" s="74">
        <f t="shared" ca="1" si="213"/>
        <v>0.23534816523312832</v>
      </c>
      <c r="AF142" s="73" t="s">
        <v>91</v>
      </c>
      <c r="AG142" s="102">
        <f t="shared" ca="1" si="214"/>
        <v>9.9175079822352448</v>
      </c>
      <c r="AH142" s="102">
        <f t="shared" ca="1" si="215"/>
        <v>10.835323010368976</v>
      </c>
      <c r="AI142" s="102">
        <f t="shared" ca="1" si="216"/>
        <v>11.233916841501571</v>
      </c>
      <c r="AJ142" s="102">
        <f t="shared" ca="1" si="217"/>
        <v>12.370045130643199</v>
      </c>
      <c r="AK142" s="102">
        <f t="shared" ca="1" si="218"/>
        <v>12.917909515936731</v>
      </c>
      <c r="AL142" s="102">
        <f t="shared" ca="1" si="219"/>
        <v>14.25995612270097</v>
      </c>
      <c r="AM142" s="102">
        <f t="shared" ca="1" si="220"/>
        <v>14.095791363561947</v>
      </c>
      <c r="AN142" s="102">
        <f t="shared" ca="1" si="221"/>
        <v>15.388332810481808</v>
      </c>
      <c r="AO142" s="102">
        <f t="shared" ca="1" si="222"/>
        <v>16.2485685559754</v>
      </c>
      <c r="AP142" s="102">
        <f t="shared" ca="1" si="223"/>
        <v>17.706298278436261</v>
      </c>
      <c r="AQ142" s="102">
        <f t="shared" ca="1" si="224"/>
        <v>19.527640250387616</v>
      </c>
      <c r="AR142" s="102">
        <f t="shared" ca="1" si="225"/>
        <v>19.787297870851965</v>
      </c>
      <c r="AS142" s="102">
        <f t="shared" ca="1" si="226"/>
        <v>19.87875033037739</v>
      </c>
      <c r="AT142" s="102">
        <f t="shared" ca="1" si="227"/>
        <v>19.727503215786538</v>
      </c>
      <c r="AU142" s="102">
        <f t="shared" ca="1" si="228"/>
        <v>20.642201766459262</v>
      </c>
      <c r="AV142" s="102">
        <f t="shared" ca="1" si="229"/>
        <v>22.631622249624826</v>
      </c>
      <c r="AW142" s="102">
        <f t="shared" ca="1" si="229"/>
        <v>23.534816523312831</v>
      </c>
      <c r="AX142" s="107"/>
    </row>
    <row r="143" spans="1:50" ht="12" customHeight="1" x14ac:dyDescent="0.25">
      <c r="A143" s="72" t="s">
        <v>119</v>
      </c>
      <c r="B143" s="73" t="s">
        <v>78</v>
      </c>
      <c r="C143" s="74">
        <f t="shared" ca="1" si="197"/>
        <v>0.20501020937764325</v>
      </c>
      <c r="D143" s="74">
        <f t="shared" ca="1" si="198"/>
        <v>0.2261235461963709</v>
      </c>
      <c r="E143" s="74">
        <f t="shared" ca="1" si="199"/>
        <v>0.23660559138281648</v>
      </c>
      <c r="F143" s="74">
        <f t="shared" ca="1" si="200"/>
        <v>0.2670664749613848</v>
      </c>
      <c r="G143" s="74">
        <f t="shared" ca="1" si="201"/>
        <v>0.27963537107113945</v>
      </c>
      <c r="H143" s="74">
        <f t="shared" ca="1" si="202"/>
        <v>0.29403166898942518</v>
      </c>
      <c r="I143" s="74">
        <f t="shared" ca="1" si="203"/>
        <v>0.30368839383267421</v>
      </c>
      <c r="J143" s="74">
        <f t="shared" ca="1" si="204"/>
        <v>0.3188924127563057</v>
      </c>
      <c r="K143" s="74">
        <f t="shared" ca="1" si="205"/>
        <v>0.33201191890469312</v>
      </c>
      <c r="L143" s="74">
        <f t="shared" ca="1" si="206"/>
        <v>0.34678676054670871</v>
      </c>
      <c r="M143" s="74">
        <f t="shared" ca="1" si="207"/>
        <v>0.38014180603411191</v>
      </c>
      <c r="N143" s="74">
        <f t="shared" ca="1" si="208"/>
        <v>0.39535853736514415</v>
      </c>
      <c r="O143" s="74">
        <f t="shared" ca="1" si="209"/>
        <v>0.41077953126982958</v>
      </c>
      <c r="P143" s="74">
        <f t="shared" ca="1" si="210"/>
        <v>0.44063061682331189</v>
      </c>
      <c r="Q143" s="74">
        <f t="shared" ca="1" si="211"/>
        <v>0.44968244016373182</v>
      </c>
      <c r="R143" s="74">
        <f t="shared" ca="1" si="212"/>
        <v>0.47302387332061263</v>
      </c>
      <c r="S143" s="74">
        <f t="shared" ca="1" si="213"/>
        <v>0.51073087327612421</v>
      </c>
      <c r="AF143" s="73" t="s">
        <v>78</v>
      </c>
      <c r="AG143" s="102">
        <f t="shared" ca="1" si="214"/>
        <v>20.501020937764324</v>
      </c>
      <c r="AH143" s="102">
        <f t="shared" ca="1" si="215"/>
        <v>22.612354619637092</v>
      </c>
      <c r="AI143" s="102">
        <f t="shared" ca="1" si="216"/>
        <v>23.660559138281648</v>
      </c>
      <c r="AJ143" s="102">
        <f t="shared" ca="1" si="217"/>
        <v>26.70664749613848</v>
      </c>
      <c r="AK143" s="102">
        <f t="shared" ca="1" si="218"/>
        <v>27.963537107113943</v>
      </c>
      <c r="AL143" s="102">
        <f t="shared" ca="1" si="219"/>
        <v>29.403166898942519</v>
      </c>
      <c r="AM143" s="102">
        <f t="shared" ca="1" si="220"/>
        <v>30.368839383267421</v>
      </c>
      <c r="AN143" s="102">
        <f t="shared" ca="1" si="221"/>
        <v>31.889241275630571</v>
      </c>
      <c r="AO143" s="102">
        <f t="shared" ca="1" si="222"/>
        <v>33.20119189046931</v>
      </c>
      <c r="AP143" s="102">
        <f t="shared" ca="1" si="223"/>
        <v>34.678676054670873</v>
      </c>
      <c r="AQ143" s="102">
        <f t="shared" ca="1" si="224"/>
        <v>38.014180603411191</v>
      </c>
      <c r="AR143" s="102">
        <f t="shared" ca="1" si="225"/>
        <v>39.535853736514412</v>
      </c>
      <c r="AS143" s="102">
        <f t="shared" ca="1" si="226"/>
        <v>41.077953126982955</v>
      </c>
      <c r="AT143" s="102">
        <f t="shared" ca="1" si="227"/>
        <v>44.063061682331188</v>
      </c>
      <c r="AU143" s="102">
        <f t="shared" ca="1" si="228"/>
        <v>44.968244016373184</v>
      </c>
      <c r="AV143" s="102">
        <f t="shared" ca="1" si="229"/>
        <v>47.302387332061265</v>
      </c>
      <c r="AW143" s="102">
        <f t="shared" ca="1" si="229"/>
        <v>51.07308732761242</v>
      </c>
      <c r="AX143" s="107"/>
    </row>
    <row r="144" spans="1:50" ht="12" customHeight="1" x14ac:dyDescent="0.25">
      <c r="A144" s="72" t="s">
        <v>120</v>
      </c>
      <c r="B144" s="73" t="s">
        <v>89</v>
      </c>
      <c r="C144" s="74">
        <f t="shared" ca="1" si="197"/>
        <v>7.1981667226870841E-2</v>
      </c>
      <c r="D144" s="74">
        <f t="shared" ca="1" si="198"/>
        <v>7.7107806926943245E-2</v>
      </c>
      <c r="E144" s="74">
        <f t="shared" ca="1" si="199"/>
        <v>8.4100242106006792E-2</v>
      </c>
      <c r="F144" s="74">
        <f t="shared" ca="1" si="200"/>
        <v>0.10249410281465342</v>
      </c>
      <c r="G144" s="74">
        <f t="shared" ca="1" si="201"/>
        <v>0.10330062331988497</v>
      </c>
      <c r="H144" s="74">
        <f t="shared" ca="1" si="202"/>
        <v>0.11154588608728544</v>
      </c>
      <c r="I144" s="74">
        <f t="shared" ca="1" si="203"/>
        <v>0.12055280622543921</v>
      </c>
      <c r="J144" s="74">
        <f t="shared" ca="1" si="204"/>
        <v>0.12606975672774132</v>
      </c>
      <c r="K144" s="74">
        <f t="shared" ca="1" si="205"/>
        <v>0.13423091517194621</v>
      </c>
      <c r="L144" s="74">
        <f t="shared" ca="1" si="206"/>
        <v>0.13412993135510523</v>
      </c>
      <c r="M144" s="74">
        <f t="shared" ca="1" si="207"/>
        <v>0.13415718457140222</v>
      </c>
      <c r="N144" s="74">
        <f t="shared" ca="1" si="208"/>
        <v>0.13440270010849176</v>
      </c>
      <c r="O144" s="74">
        <f t="shared" ca="1" si="209"/>
        <v>0.13038968053400699</v>
      </c>
      <c r="P144" s="74">
        <f t="shared" ca="1" si="210"/>
        <v>0.13375524265447261</v>
      </c>
      <c r="Q144" s="74">
        <f t="shared" ca="1" si="211"/>
        <v>0.14220225088793917</v>
      </c>
      <c r="R144" s="74">
        <f t="shared" ca="1" si="212"/>
        <v>0.14503762742420809</v>
      </c>
      <c r="S144" s="74">
        <f t="shared" ca="1" si="213"/>
        <v>0.14807153081396135</v>
      </c>
      <c r="AF144" s="73" t="s">
        <v>89</v>
      </c>
      <c r="AG144" s="102">
        <f t="shared" ca="1" si="214"/>
        <v>7.198166722687084</v>
      </c>
      <c r="AH144" s="102">
        <f t="shared" ca="1" si="215"/>
        <v>7.7107806926943248</v>
      </c>
      <c r="AI144" s="102">
        <f t="shared" ca="1" si="216"/>
        <v>8.41002421060068</v>
      </c>
      <c r="AJ144" s="102">
        <f t="shared" ca="1" si="217"/>
        <v>10.249410281465341</v>
      </c>
      <c r="AK144" s="102">
        <f t="shared" ca="1" si="218"/>
        <v>10.330062331988497</v>
      </c>
      <c r="AL144" s="102">
        <f t="shared" ca="1" si="219"/>
        <v>11.154588608728544</v>
      </c>
      <c r="AM144" s="102">
        <f t="shared" ca="1" si="220"/>
        <v>12.05528062254392</v>
      </c>
      <c r="AN144" s="102">
        <f t="shared" ca="1" si="221"/>
        <v>12.606975672774132</v>
      </c>
      <c r="AO144" s="102">
        <f t="shared" ca="1" si="222"/>
        <v>13.423091517194621</v>
      </c>
      <c r="AP144" s="102">
        <f t="shared" ca="1" si="223"/>
        <v>13.412993135510524</v>
      </c>
      <c r="AQ144" s="102">
        <f t="shared" ca="1" si="224"/>
        <v>13.415718457140221</v>
      </c>
      <c r="AR144" s="102">
        <f t="shared" ca="1" si="225"/>
        <v>13.440270010849176</v>
      </c>
      <c r="AS144" s="102">
        <f t="shared" ca="1" si="226"/>
        <v>13.038968053400698</v>
      </c>
      <c r="AT144" s="102">
        <f t="shared" ca="1" si="227"/>
        <v>13.375524265447261</v>
      </c>
      <c r="AU144" s="102">
        <f t="shared" ca="1" si="228"/>
        <v>14.220225088793917</v>
      </c>
      <c r="AV144" s="102">
        <f t="shared" ca="1" si="229"/>
        <v>14.503762742420809</v>
      </c>
      <c r="AW144" s="102">
        <f t="shared" ca="1" si="229"/>
        <v>14.807153081396136</v>
      </c>
      <c r="AX144" s="107"/>
    </row>
    <row r="145" spans="1:50" ht="12" customHeight="1" x14ac:dyDescent="0.25">
      <c r="A145" s="72" t="s">
        <v>121</v>
      </c>
      <c r="B145" s="73" t="s">
        <v>101</v>
      </c>
      <c r="C145" s="74">
        <f t="shared" ca="1" si="197"/>
        <v>0.3336052332855573</v>
      </c>
      <c r="D145" s="74">
        <f t="shared" ca="1" si="198"/>
        <v>0.32368820785451557</v>
      </c>
      <c r="E145" s="74">
        <f t="shared" ca="1" si="199"/>
        <v>0.30837984979028704</v>
      </c>
      <c r="F145" s="74">
        <f t="shared" ca="1" si="200"/>
        <v>0.33037481681533198</v>
      </c>
      <c r="G145" s="74">
        <f t="shared" ca="1" si="201"/>
        <v>0.35997442852352218</v>
      </c>
      <c r="H145" s="74">
        <f t="shared" ca="1" si="202"/>
        <v>0.4202785724302377</v>
      </c>
      <c r="I145" s="74">
        <f t="shared" ca="1" si="203"/>
        <v>0.43162085548858875</v>
      </c>
      <c r="J145" s="74">
        <f t="shared" ca="1" si="204"/>
        <v>0.44549682699256354</v>
      </c>
      <c r="K145" s="74">
        <f t="shared" ca="1" si="205"/>
        <v>0.43218087286942719</v>
      </c>
      <c r="L145" s="74">
        <f t="shared" ca="1" si="206"/>
        <v>0.43111726361544395</v>
      </c>
      <c r="M145" s="74">
        <f t="shared" ca="1" si="207"/>
        <v>0.44934251588183893</v>
      </c>
      <c r="N145" s="74">
        <f t="shared" ca="1" si="208"/>
        <v>0.50031267560069781</v>
      </c>
      <c r="O145" s="74">
        <f t="shared" ca="1" si="209"/>
        <v>0.51764766797717077</v>
      </c>
      <c r="P145" s="74">
        <f t="shared" ca="1" si="210"/>
        <v>0.52216709695753394</v>
      </c>
      <c r="Q145" s="74">
        <f t="shared" ca="1" si="211"/>
        <v>0.53671472571434276</v>
      </c>
      <c r="R145" s="74">
        <f t="shared" ca="1" si="212"/>
        <v>0.52193380809344603</v>
      </c>
      <c r="S145" s="74">
        <f t="shared" ca="1" si="213"/>
        <v>0.58833550801978129</v>
      </c>
      <c r="AF145" s="73" t="s">
        <v>101</v>
      </c>
      <c r="AG145" s="102">
        <f t="shared" ca="1" si="214"/>
        <v>33.360523328555729</v>
      </c>
      <c r="AH145" s="102">
        <f t="shared" ca="1" si="215"/>
        <v>32.368820785451561</v>
      </c>
      <c r="AI145" s="102">
        <f t="shared" ca="1" si="216"/>
        <v>30.837984979028704</v>
      </c>
      <c r="AJ145" s="102">
        <f t="shared" ca="1" si="217"/>
        <v>33.037481681533201</v>
      </c>
      <c r="AK145" s="102">
        <f t="shared" ca="1" si="218"/>
        <v>35.997442852352215</v>
      </c>
      <c r="AL145" s="102">
        <f t="shared" ca="1" si="219"/>
        <v>42.027857243023767</v>
      </c>
      <c r="AM145" s="102">
        <f t="shared" ca="1" si="220"/>
        <v>43.162085548858876</v>
      </c>
      <c r="AN145" s="102">
        <f t="shared" ca="1" si="221"/>
        <v>44.549682699256351</v>
      </c>
      <c r="AO145" s="102">
        <f t="shared" ca="1" si="222"/>
        <v>43.218087286942719</v>
      </c>
      <c r="AP145" s="102">
        <f t="shared" ca="1" si="223"/>
        <v>43.111726361544392</v>
      </c>
      <c r="AQ145" s="102">
        <f t="shared" ca="1" si="224"/>
        <v>44.934251588183891</v>
      </c>
      <c r="AR145" s="102">
        <f t="shared" ca="1" si="225"/>
        <v>50.031267560069779</v>
      </c>
      <c r="AS145" s="102">
        <f t="shared" ca="1" si="226"/>
        <v>51.76476679771708</v>
      </c>
      <c r="AT145" s="102">
        <f t="shared" ca="1" si="227"/>
        <v>52.216709695753394</v>
      </c>
      <c r="AU145" s="102">
        <f t="shared" ca="1" si="228"/>
        <v>53.671472571434279</v>
      </c>
      <c r="AV145" s="102">
        <f t="shared" ca="1" si="229"/>
        <v>52.193380809344603</v>
      </c>
      <c r="AW145" s="102">
        <f t="shared" ca="1" si="229"/>
        <v>58.833550801978127</v>
      </c>
      <c r="AX145" s="107"/>
    </row>
    <row r="146" spans="1:50" ht="12" customHeight="1" x14ac:dyDescent="0.25">
      <c r="A146" s="72" t="s">
        <v>122</v>
      </c>
      <c r="B146" s="73" t="s">
        <v>80</v>
      </c>
      <c r="C146" s="74">
        <f t="shared" ca="1" si="197"/>
        <v>2.8727601751246296E-2</v>
      </c>
      <c r="D146" s="74">
        <f t="shared" ca="1" si="198"/>
        <v>3.4417234553831479E-2</v>
      </c>
      <c r="E146" s="74">
        <f t="shared" ca="1" si="199"/>
        <v>3.5917109488553492E-2</v>
      </c>
      <c r="F146" s="74">
        <f t="shared" ca="1" si="200"/>
        <v>3.7858802812286367E-2</v>
      </c>
      <c r="G146" s="74">
        <f t="shared" ca="1" si="201"/>
        <v>3.5128077719851811E-2</v>
      </c>
      <c r="H146" s="74">
        <f t="shared" ca="1" si="202"/>
        <v>4.1808296687275384E-2</v>
      </c>
      <c r="I146" s="74">
        <f t="shared" ca="1" si="203"/>
        <v>4.2805611688773171E-2</v>
      </c>
      <c r="J146" s="74">
        <f t="shared" ca="1" si="204"/>
        <v>4.6572479712452333E-2</v>
      </c>
      <c r="K146" s="74">
        <f t="shared" ca="1" si="205"/>
        <v>4.8492399738068577E-2</v>
      </c>
      <c r="L146" s="74">
        <f t="shared" ca="1" si="206"/>
        <v>5.185273624114177E-2</v>
      </c>
      <c r="M146" s="74">
        <f t="shared" ca="1" si="207"/>
        <v>6.2613274802871502E-2</v>
      </c>
      <c r="N146" s="74">
        <f t="shared" ca="1" si="208"/>
        <v>6.1840032341880229E-2</v>
      </c>
      <c r="O146" s="74">
        <f t="shared" ca="1" si="209"/>
        <v>6.2428445928600924E-2</v>
      </c>
      <c r="P146" s="74">
        <f t="shared" ca="1" si="210"/>
        <v>6.6240400464029917E-2</v>
      </c>
      <c r="Q146" s="74">
        <f t="shared" ca="1" si="211"/>
        <v>6.3807017393751747E-2</v>
      </c>
      <c r="R146" s="74">
        <f t="shared" ca="1" si="212"/>
        <v>6.3437603810737125E-2</v>
      </c>
      <c r="S146" s="74">
        <f t="shared" ca="1" si="213"/>
        <v>6.2642063524555161E-2</v>
      </c>
      <c r="AF146" s="73" t="s">
        <v>80</v>
      </c>
      <c r="AG146" s="102">
        <f t="shared" ca="1" si="214"/>
        <v>2.8727601751246294</v>
      </c>
      <c r="AH146" s="102">
        <f t="shared" ca="1" si="215"/>
        <v>3.4417234553831477</v>
      </c>
      <c r="AI146" s="102">
        <f t="shared" ca="1" si="216"/>
        <v>3.5917109488553494</v>
      </c>
      <c r="AJ146" s="102">
        <f t="shared" ca="1" si="217"/>
        <v>3.7858802812286365</v>
      </c>
      <c r="AK146" s="102">
        <f t="shared" ca="1" si="218"/>
        <v>3.5128077719851811</v>
      </c>
      <c r="AL146" s="102">
        <f t="shared" ca="1" si="219"/>
        <v>4.1808296687275384</v>
      </c>
      <c r="AM146" s="102">
        <f t="shared" ca="1" si="220"/>
        <v>4.2805611688773171</v>
      </c>
      <c r="AN146" s="102">
        <f t="shared" ca="1" si="221"/>
        <v>4.6572479712452335</v>
      </c>
      <c r="AO146" s="102">
        <f t="shared" ca="1" si="222"/>
        <v>4.8492399738068581</v>
      </c>
      <c r="AP146" s="102">
        <f t="shared" ca="1" si="223"/>
        <v>5.1852736241141768</v>
      </c>
      <c r="AQ146" s="102">
        <f t="shared" ca="1" si="224"/>
        <v>6.2613274802871501</v>
      </c>
      <c r="AR146" s="102">
        <f t="shared" ca="1" si="225"/>
        <v>6.1840032341880224</v>
      </c>
      <c r="AS146" s="102">
        <f t="shared" ca="1" si="226"/>
        <v>6.2428445928600924</v>
      </c>
      <c r="AT146" s="102">
        <f t="shared" ca="1" si="227"/>
        <v>6.6240400464029916</v>
      </c>
      <c r="AU146" s="102">
        <f t="shared" ca="1" si="228"/>
        <v>6.3807017393751746</v>
      </c>
      <c r="AV146" s="102">
        <f t="shared" ca="1" si="229"/>
        <v>6.3437603810737127</v>
      </c>
      <c r="AW146" s="102">
        <f t="shared" ca="1" si="229"/>
        <v>6.264206352455516</v>
      </c>
      <c r="AX146" s="107"/>
    </row>
    <row r="147" spans="1:50" ht="12" customHeight="1" x14ac:dyDescent="0.25">
      <c r="A147" s="72" t="s">
        <v>123</v>
      </c>
      <c r="B147" s="132" t="s">
        <v>190</v>
      </c>
      <c r="C147" s="74">
        <f t="shared" ca="1" si="197"/>
        <v>0.13465189971468486</v>
      </c>
      <c r="D147" s="74">
        <f t="shared" ca="1" si="198"/>
        <v>0.13384375485667671</v>
      </c>
      <c r="E147" s="74">
        <f t="shared" ca="1" si="199"/>
        <v>0.13095280294291933</v>
      </c>
      <c r="F147" s="74">
        <f t="shared" ca="1" si="200"/>
        <v>0.14675431518403337</v>
      </c>
      <c r="G147" s="74">
        <f t="shared" ca="1" si="201"/>
        <v>0.14718486829776536</v>
      </c>
      <c r="H147" s="74">
        <f t="shared" ca="1" si="202"/>
        <v>0.17247411177777217</v>
      </c>
      <c r="I147" s="74">
        <f t="shared" ca="1" si="203"/>
        <v>0.18657566113387028</v>
      </c>
      <c r="J147" s="74">
        <f t="shared" ca="1" si="204"/>
        <v>0.20111396230393419</v>
      </c>
      <c r="K147" s="74">
        <f t="shared" ca="1" si="205"/>
        <v>0.24121838701061984</v>
      </c>
      <c r="L147" s="74">
        <f t="shared" ca="1" si="206"/>
        <v>0.27417533050122189</v>
      </c>
      <c r="M147" s="74">
        <f t="shared" ca="1" si="207"/>
        <v>0.27870233234961983</v>
      </c>
      <c r="N147" s="74">
        <f t="shared" ca="1" si="208"/>
        <v>0.26556547499298599</v>
      </c>
      <c r="O147" s="74">
        <f t="shared" ca="1" si="209"/>
        <v>0.25422298405061844</v>
      </c>
      <c r="P147" s="74">
        <f t="shared" ca="1" si="210"/>
        <v>0.28246396654581635</v>
      </c>
      <c r="Q147" s="74">
        <f t="shared" ca="1" si="211"/>
        <v>0.30122794222096988</v>
      </c>
      <c r="R147" s="74">
        <f t="shared" ca="1" si="212"/>
        <v>0.30048335038241947</v>
      </c>
      <c r="S147" s="74">
        <f t="shared" ca="1" si="213"/>
        <v>0.31940544513874258</v>
      </c>
      <c r="AF147" s="73" t="s">
        <v>108</v>
      </c>
      <c r="AG147" s="102">
        <f t="shared" ca="1" si="214"/>
        <v>13.465189971468487</v>
      </c>
      <c r="AH147" s="102">
        <f t="shared" ca="1" si="215"/>
        <v>13.384375485667672</v>
      </c>
      <c r="AI147" s="102">
        <f t="shared" ca="1" si="216"/>
        <v>13.095280294291934</v>
      </c>
      <c r="AJ147" s="102">
        <f t="shared" ca="1" si="217"/>
        <v>14.675431518403336</v>
      </c>
      <c r="AK147" s="102">
        <f t="shared" ca="1" si="218"/>
        <v>14.718486829776536</v>
      </c>
      <c r="AL147" s="102">
        <f t="shared" ca="1" si="219"/>
        <v>17.247411177777217</v>
      </c>
      <c r="AM147" s="102">
        <f t="shared" ca="1" si="220"/>
        <v>18.657566113387027</v>
      </c>
      <c r="AN147" s="102">
        <f t="shared" ca="1" si="221"/>
        <v>20.111396230393417</v>
      </c>
      <c r="AO147" s="102">
        <f t="shared" ca="1" si="222"/>
        <v>24.121838701061986</v>
      </c>
      <c r="AP147" s="102">
        <f t="shared" ca="1" si="223"/>
        <v>27.417533050122188</v>
      </c>
      <c r="AQ147" s="102">
        <f t="shared" ca="1" si="224"/>
        <v>27.870233234961983</v>
      </c>
      <c r="AR147" s="102">
        <f t="shared" ca="1" si="225"/>
        <v>26.556547499298599</v>
      </c>
      <c r="AS147" s="102">
        <f t="shared" ca="1" si="226"/>
        <v>25.422298405061845</v>
      </c>
      <c r="AT147" s="102">
        <f t="shared" ca="1" si="227"/>
        <v>28.246396654581634</v>
      </c>
      <c r="AU147" s="102">
        <f t="shared" ca="1" si="228"/>
        <v>30.122794222096989</v>
      </c>
      <c r="AV147" s="102">
        <f t="shared" ca="1" si="229"/>
        <v>30.048335038241948</v>
      </c>
      <c r="AW147" s="102">
        <f t="shared" ca="1" si="229"/>
        <v>31.940544513874258</v>
      </c>
      <c r="AX147" s="107"/>
    </row>
    <row r="148" spans="1:50" ht="12" customHeight="1" x14ac:dyDescent="0.25">
      <c r="A148" s="72" t="s">
        <v>124</v>
      </c>
      <c r="B148" s="73" t="s">
        <v>106</v>
      </c>
      <c r="C148" s="74">
        <f t="shared" ca="1" si="197"/>
        <v>9.5498492011440894E-2</v>
      </c>
      <c r="D148" s="74">
        <f t="shared" ca="1" si="198"/>
        <v>9.4090674459215276E-2</v>
      </c>
      <c r="E148" s="74">
        <f t="shared" ca="1" si="199"/>
        <v>0.11376348425786212</v>
      </c>
      <c r="F148" s="74">
        <f t="shared" ca="1" si="200"/>
        <v>0.11245579884651771</v>
      </c>
      <c r="G148" s="74">
        <f t="shared" ca="1" si="201"/>
        <v>0.11618493501472642</v>
      </c>
      <c r="H148" s="74">
        <f t="shared" ca="1" si="202"/>
        <v>0.13217506140197563</v>
      </c>
      <c r="I148" s="74">
        <f t="shared" ca="1" si="203"/>
        <v>0.12498035605383763</v>
      </c>
      <c r="J148" s="74">
        <f t="shared" ca="1" si="204"/>
        <v>0.13469364978360238</v>
      </c>
      <c r="K148" s="74">
        <f t="shared" ca="1" si="205"/>
        <v>0.13968637385708599</v>
      </c>
      <c r="L148" s="74">
        <f t="shared" ca="1" si="206"/>
        <v>0.13967060902274378</v>
      </c>
      <c r="M148" s="74">
        <f t="shared" ca="1" si="207"/>
        <v>0.15556698708281996</v>
      </c>
      <c r="N148" s="74">
        <f t="shared" ca="1" si="208"/>
        <v>0.16850474610863525</v>
      </c>
      <c r="O148" s="74">
        <f t="shared" ca="1" si="209"/>
        <v>0.15897971066825331</v>
      </c>
      <c r="P148" s="74">
        <f t="shared" ca="1" si="210"/>
        <v>0.16205155960535894</v>
      </c>
      <c r="Q148" s="74">
        <f t="shared" ca="1" si="211"/>
        <v>0.16135457797047789</v>
      </c>
      <c r="R148" s="74">
        <f t="shared" ca="1" si="212"/>
        <v>0.17202852792904449</v>
      </c>
      <c r="S148" s="74">
        <f t="shared" ca="1" si="213"/>
        <v>0.17966265157514791</v>
      </c>
      <c r="AF148" s="73" t="s">
        <v>106</v>
      </c>
      <c r="AG148" s="102">
        <f t="shared" ca="1" si="214"/>
        <v>9.5498492011440899</v>
      </c>
      <c r="AH148" s="102">
        <f t="shared" ca="1" si="215"/>
        <v>9.4090674459215276</v>
      </c>
      <c r="AI148" s="102">
        <f t="shared" ca="1" si="216"/>
        <v>11.376348425786212</v>
      </c>
      <c r="AJ148" s="102">
        <f t="shared" ca="1" si="217"/>
        <v>11.245579884651772</v>
      </c>
      <c r="AK148" s="102">
        <f t="shared" ca="1" si="218"/>
        <v>11.618493501472642</v>
      </c>
      <c r="AL148" s="102">
        <f t="shared" ca="1" si="219"/>
        <v>13.217506140197562</v>
      </c>
      <c r="AM148" s="102">
        <f t="shared" ca="1" si="220"/>
        <v>12.498035605383762</v>
      </c>
      <c r="AN148" s="102">
        <f t="shared" ca="1" si="221"/>
        <v>13.469364978360238</v>
      </c>
      <c r="AO148" s="102">
        <f t="shared" ca="1" si="222"/>
        <v>13.968637385708599</v>
      </c>
      <c r="AP148" s="102">
        <f t="shared" ca="1" si="223"/>
        <v>13.967060902274378</v>
      </c>
      <c r="AQ148" s="102">
        <f t="shared" ca="1" si="224"/>
        <v>15.556698708281996</v>
      </c>
      <c r="AR148" s="102">
        <f t="shared" ca="1" si="225"/>
        <v>16.850474610863525</v>
      </c>
      <c r="AS148" s="102">
        <f t="shared" ca="1" si="226"/>
        <v>15.897971066825331</v>
      </c>
      <c r="AT148" s="102">
        <f t="shared" ca="1" si="227"/>
        <v>16.205155960535894</v>
      </c>
      <c r="AU148" s="102">
        <f t="shared" ca="1" si="228"/>
        <v>16.135457797047788</v>
      </c>
      <c r="AV148" s="102">
        <f t="shared" ca="1" si="229"/>
        <v>17.202852792904448</v>
      </c>
      <c r="AW148" s="102">
        <f t="shared" ca="1" si="229"/>
        <v>17.96626515751479</v>
      </c>
      <c r="AX148" s="107"/>
    </row>
    <row r="149" spans="1:50" ht="12" customHeight="1" x14ac:dyDescent="0.25">
      <c r="A149" s="72" t="s">
        <v>125</v>
      </c>
      <c r="B149" s="73" t="s">
        <v>79</v>
      </c>
      <c r="C149" s="74">
        <f t="shared" ca="1" si="197"/>
        <v>0.12531297307685205</v>
      </c>
      <c r="D149" s="74">
        <f t="shared" ca="1" si="198"/>
        <v>0.12362697223644709</v>
      </c>
      <c r="E149" s="74">
        <f t="shared" ca="1" si="199"/>
        <v>0.1169646578761829</v>
      </c>
      <c r="F149" s="74">
        <f t="shared" ca="1" si="200"/>
        <v>0.12787460516480231</v>
      </c>
      <c r="G149" s="74">
        <f t="shared" ca="1" si="201"/>
        <v>0.13282711732535601</v>
      </c>
      <c r="H149" s="74">
        <f t="shared" ca="1" si="202"/>
        <v>0.1503782824340856</v>
      </c>
      <c r="I149" s="74">
        <f t="shared" ca="1" si="203"/>
        <v>0.16160396356929854</v>
      </c>
      <c r="J149" s="74">
        <f t="shared" ca="1" si="204"/>
        <v>0.15263256296290595</v>
      </c>
      <c r="K149" s="74">
        <f t="shared" ca="1" si="205"/>
        <v>0.16588778243540417</v>
      </c>
      <c r="L149" s="74">
        <f t="shared" ca="1" si="206"/>
        <v>0.1760817706135584</v>
      </c>
      <c r="M149" s="74">
        <f t="shared" ca="1" si="207"/>
        <v>0.18047307952042649</v>
      </c>
      <c r="N149" s="74">
        <f t="shared" ca="1" si="208"/>
        <v>0.1887942198953837</v>
      </c>
      <c r="O149" s="74">
        <f t="shared" ca="1" si="209"/>
        <v>0.20119538282888613</v>
      </c>
      <c r="P149" s="74">
        <f t="shared" ca="1" si="210"/>
        <v>0.20599446043670974</v>
      </c>
      <c r="Q149" s="74">
        <f t="shared" ca="1" si="211"/>
        <v>0.21216384582771786</v>
      </c>
      <c r="R149" s="74">
        <f t="shared" ca="1" si="212"/>
        <v>0.22359865349352082</v>
      </c>
      <c r="S149" s="74">
        <f t="shared" ca="1" si="213"/>
        <v>0.23368475843127318</v>
      </c>
      <c r="AF149" s="73" t="s">
        <v>79</v>
      </c>
      <c r="AG149" s="102">
        <f t="shared" ca="1" si="214"/>
        <v>12.531297307685204</v>
      </c>
      <c r="AH149" s="102">
        <f t="shared" ca="1" si="215"/>
        <v>12.362697223644709</v>
      </c>
      <c r="AI149" s="102">
        <f t="shared" ca="1" si="216"/>
        <v>11.69646578761829</v>
      </c>
      <c r="AJ149" s="102">
        <f t="shared" ca="1" si="217"/>
        <v>12.78746051648023</v>
      </c>
      <c r="AK149" s="102">
        <f t="shared" ca="1" si="218"/>
        <v>13.282711732535601</v>
      </c>
      <c r="AL149" s="102">
        <f t="shared" ca="1" si="219"/>
        <v>15.03782824340856</v>
      </c>
      <c r="AM149" s="102">
        <f t="shared" ca="1" si="220"/>
        <v>16.160396356929855</v>
      </c>
      <c r="AN149" s="102">
        <f t="shared" ca="1" si="221"/>
        <v>15.263256296290596</v>
      </c>
      <c r="AO149" s="102">
        <f t="shared" ca="1" si="222"/>
        <v>16.588778243540418</v>
      </c>
      <c r="AP149" s="102">
        <f t="shared" ca="1" si="223"/>
        <v>17.608177061355839</v>
      </c>
      <c r="AQ149" s="102">
        <f t="shared" ca="1" si="224"/>
        <v>18.047307952042647</v>
      </c>
      <c r="AR149" s="102">
        <f t="shared" ca="1" si="225"/>
        <v>18.879421989538368</v>
      </c>
      <c r="AS149" s="102">
        <f t="shared" ca="1" si="226"/>
        <v>20.119538282888612</v>
      </c>
      <c r="AT149" s="102">
        <f t="shared" ca="1" si="227"/>
        <v>20.599446043670973</v>
      </c>
      <c r="AU149" s="102">
        <f t="shared" ca="1" si="228"/>
        <v>21.216384582771784</v>
      </c>
      <c r="AV149" s="102">
        <f t="shared" ca="1" si="229"/>
        <v>22.359865349352081</v>
      </c>
      <c r="AW149" s="102">
        <f t="shared" ca="1" si="229"/>
        <v>23.368475843127317</v>
      </c>
      <c r="AX149" s="107"/>
    </row>
    <row r="150" spans="1:50" ht="12" customHeight="1" x14ac:dyDescent="0.25">
      <c r="A150" s="72" t="s">
        <v>126</v>
      </c>
      <c r="B150" s="73" t="s">
        <v>90</v>
      </c>
      <c r="C150" s="74">
        <f t="shared" ca="1" si="197"/>
        <v>0.29405997356769259</v>
      </c>
      <c r="D150" s="74">
        <f t="shared" ca="1" si="198"/>
        <v>0.30001608651903622</v>
      </c>
      <c r="E150" s="74">
        <f t="shared" ca="1" si="199"/>
        <v>0.29069258607196224</v>
      </c>
      <c r="F150" s="74">
        <f t="shared" ca="1" si="200"/>
        <v>0.29301308830770889</v>
      </c>
      <c r="G150" s="74">
        <f t="shared" ca="1" si="201"/>
        <v>0.28818059261622458</v>
      </c>
      <c r="H150" s="74">
        <f t="shared" ca="1" si="202"/>
        <v>0.31297741182592831</v>
      </c>
      <c r="I150" s="74">
        <f t="shared" ca="1" si="203"/>
        <v>0.32880929760134825</v>
      </c>
      <c r="J150" s="74">
        <f t="shared" ca="1" si="204"/>
        <v>0.33820336805756118</v>
      </c>
      <c r="K150" s="74">
        <f t="shared" ca="1" si="205"/>
        <v>0.36554188323447973</v>
      </c>
      <c r="L150" s="74">
        <f t="shared" ca="1" si="206"/>
        <v>0.37307614485088836</v>
      </c>
      <c r="M150" s="74">
        <f t="shared" ca="1" si="207"/>
        <v>0.36219000651959948</v>
      </c>
      <c r="N150" s="74">
        <f t="shared" ca="1" si="208"/>
        <v>0.3861945348374724</v>
      </c>
      <c r="O150" s="74">
        <f t="shared" ca="1" si="209"/>
        <v>0.37636402051851825</v>
      </c>
      <c r="P150" s="74">
        <f t="shared" ca="1" si="210"/>
        <v>0.3662719782321317</v>
      </c>
      <c r="Q150" s="74">
        <f t="shared" ca="1" si="211"/>
        <v>0.36650151401994174</v>
      </c>
      <c r="R150" s="74">
        <f t="shared" ca="1" si="212"/>
        <v>0.36791491787145397</v>
      </c>
      <c r="S150" s="74">
        <f t="shared" ca="1" si="213"/>
        <v>0.36928375622596404</v>
      </c>
      <c r="AF150" s="73" t="s">
        <v>90</v>
      </c>
      <c r="AG150" s="102">
        <f t="shared" ca="1" si="214"/>
        <v>29.405997356769259</v>
      </c>
      <c r="AH150" s="102">
        <f t="shared" ca="1" si="215"/>
        <v>30.001608651903624</v>
      </c>
      <c r="AI150" s="102">
        <f t="shared" ca="1" si="216"/>
        <v>29.069258607196225</v>
      </c>
      <c r="AJ150" s="102">
        <f t="shared" ca="1" si="217"/>
        <v>29.301308830770889</v>
      </c>
      <c r="AK150" s="102">
        <f t="shared" ca="1" si="218"/>
        <v>28.818059261622459</v>
      </c>
      <c r="AL150" s="102">
        <f t="shared" ca="1" si="219"/>
        <v>31.29774118259283</v>
      </c>
      <c r="AM150" s="102">
        <f t="shared" ca="1" si="220"/>
        <v>32.880929760134826</v>
      </c>
      <c r="AN150" s="102">
        <f t="shared" ca="1" si="221"/>
        <v>33.820336805756121</v>
      </c>
      <c r="AO150" s="102">
        <f t="shared" ca="1" si="222"/>
        <v>36.554188323447974</v>
      </c>
      <c r="AP150" s="102">
        <f t="shared" ca="1" si="223"/>
        <v>37.307614485088834</v>
      </c>
      <c r="AQ150" s="102">
        <f t="shared" ca="1" si="224"/>
        <v>36.219000651959945</v>
      </c>
      <c r="AR150" s="102">
        <f t="shared" ca="1" si="225"/>
        <v>38.619453483747243</v>
      </c>
      <c r="AS150" s="102">
        <f t="shared" ca="1" si="226"/>
        <v>37.636402051851825</v>
      </c>
      <c r="AT150" s="102">
        <f t="shared" ca="1" si="227"/>
        <v>36.627197823213173</v>
      </c>
      <c r="AU150" s="102">
        <f t="shared" ca="1" si="228"/>
        <v>36.650151401994172</v>
      </c>
      <c r="AV150" s="102">
        <f t="shared" ca="1" si="229"/>
        <v>36.791491787145397</v>
      </c>
      <c r="AW150" s="102">
        <f t="shared" ca="1" si="229"/>
        <v>36.928375622596405</v>
      </c>
      <c r="AX150" s="107"/>
    </row>
    <row r="151" spans="1:50" ht="12" customHeight="1" x14ac:dyDescent="0.25">
      <c r="A151" s="72" t="s">
        <v>127</v>
      </c>
      <c r="B151" s="73" t="s">
        <v>100</v>
      </c>
      <c r="C151" s="74">
        <f t="shared" ca="1" si="197"/>
        <v>5.7132320494841647E-2</v>
      </c>
      <c r="D151" s="74">
        <f t="shared" ca="1" si="198"/>
        <v>8.222908636121401E-2</v>
      </c>
      <c r="E151" s="74">
        <f t="shared" ca="1" si="199"/>
        <v>0.10093516510662376</v>
      </c>
      <c r="F151" s="74">
        <f t="shared" ca="1" si="200"/>
        <v>0.13334426899779758</v>
      </c>
      <c r="G151" s="74">
        <f t="shared" ca="1" si="201"/>
        <v>0.15311154251148976</v>
      </c>
      <c r="H151" s="74">
        <f t="shared" ca="1" si="202"/>
        <v>0.16430745701577634</v>
      </c>
      <c r="I151" s="74">
        <f t="shared" ca="1" si="203"/>
        <v>0.15642056774279947</v>
      </c>
      <c r="J151" s="74">
        <f t="shared" ca="1" si="204"/>
        <v>0.13818419122549988</v>
      </c>
      <c r="K151" s="74">
        <f t="shared" ca="1" si="205"/>
        <v>0.16983523490195515</v>
      </c>
      <c r="L151" s="74">
        <f t="shared" ca="1" si="206"/>
        <v>0.1809222122049472</v>
      </c>
      <c r="M151" s="74">
        <f t="shared" ca="1" si="207"/>
        <v>0.18914295073003801</v>
      </c>
      <c r="N151" s="74">
        <f t="shared" ca="1" si="208"/>
        <v>0.1925471965090636</v>
      </c>
      <c r="O151" s="74">
        <f t="shared" ca="1" si="209"/>
        <v>0.18887374952889319</v>
      </c>
      <c r="P151" s="74">
        <f t="shared" ca="1" si="210"/>
        <v>0.20083036186435077</v>
      </c>
      <c r="Q151" s="74">
        <f t="shared" ca="1" si="211"/>
        <v>0.19279016598421142</v>
      </c>
      <c r="R151" s="74">
        <f t="shared" ca="1" si="212"/>
        <v>0.19698867991286478</v>
      </c>
      <c r="S151" s="74">
        <f t="shared" ca="1" si="213"/>
        <v>0.19949390821567278</v>
      </c>
      <c r="AF151" s="73" t="s">
        <v>100</v>
      </c>
      <c r="AG151" s="102">
        <f t="shared" ca="1" si="214"/>
        <v>5.7132320494841649</v>
      </c>
      <c r="AH151" s="102">
        <f t="shared" ca="1" si="215"/>
        <v>8.2229086361214012</v>
      </c>
      <c r="AI151" s="102">
        <f t="shared" ca="1" si="216"/>
        <v>10.093516510662376</v>
      </c>
      <c r="AJ151" s="102">
        <f t="shared" ca="1" si="217"/>
        <v>13.334426899779759</v>
      </c>
      <c r="AK151" s="102">
        <f t="shared" ca="1" si="218"/>
        <v>15.311154251148976</v>
      </c>
      <c r="AL151" s="102">
        <f t="shared" ca="1" si="219"/>
        <v>16.430745701577635</v>
      </c>
      <c r="AM151" s="102">
        <f t="shared" ca="1" si="220"/>
        <v>15.642056774279947</v>
      </c>
      <c r="AN151" s="102">
        <f t="shared" ca="1" si="221"/>
        <v>13.818419122549988</v>
      </c>
      <c r="AO151" s="102">
        <f t="shared" ca="1" si="222"/>
        <v>16.983523490195516</v>
      </c>
      <c r="AP151" s="102">
        <f t="shared" ca="1" si="223"/>
        <v>18.092221220494721</v>
      </c>
      <c r="AQ151" s="102">
        <f t="shared" ca="1" si="224"/>
        <v>18.9142950730038</v>
      </c>
      <c r="AR151" s="102">
        <f t="shared" ca="1" si="225"/>
        <v>19.25471965090636</v>
      </c>
      <c r="AS151" s="102">
        <f t="shared" ca="1" si="226"/>
        <v>18.887374952889317</v>
      </c>
      <c r="AT151" s="102">
        <f t="shared" ca="1" si="227"/>
        <v>20.083036186435077</v>
      </c>
      <c r="AU151" s="102">
        <f t="shared" ca="1" si="228"/>
        <v>19.279016598421141</v>
      </c>
      <c r="AV151" s="102">
        <f t="shared" ca="1" si="229"/>
        <v>19.698867991286477</v>
      </c>
      <c r="AW151" s="102">
        <f t="shared" ca="1" si="229"/>
        <v>19.949390821567277</v>
      </c>
      <c r="AX151" s="107"/>
    </row>
    <row r="152" spans="1:50" ht="12" customHeight="1" x14ac:dyDescent="0.25">
      <c r="A152" s="72" t="s">
        <v>128</v>
      </c>
      <c r="B152" s="73" t="s">
        <v>98</v>
      </c>
      <c r="C152" s="74">
        <f t="shared" ca="1" si="197"/>
        <v>9.2639917089842122E-2</v>
      </c>
      <c r="D152" s="74">
        <f t="shared" ca="1" si="198"/>
        <v>9.9698189788428107E-2</v>
      </c>
      <c r="E152" s="74">
        <f t="shared" ca="1" si="199"/>
        <v>0.10434312562787668</v>
      </c>
      <c r="F152" s="74">
        <f t="shared" ca="1" si="200"/>
        <v>0.13063982718256789</v>
      </c>
      <c r="G152" s="74">
        <f t="shared" ca="1" si="201"/>
        <v>0.14468896667502243</v>
      </c>
      <c r="H152" s="74">
        <f t="shared" ca="1" si="202"/>
        <v>0.17313296718993509</v>
      </c>
      <c r="I152" s="74">
        <f t="shared" ca="1" si="203"/>
        <v>0.18812783805227229</v>
      </c>
      <c r="J152" s="74">
        <f t="shared" ca="1" si="204"/>
        <v>0.19977094342230384</v>
      </c>
      <c r="K152" s="74">
        <f t="shared" ca="1" si="205"/>
        <v>0.21764270298435889</v>
      </c>
      <c r="L152" s="74">
        <f t="shared" ca="1" si="206"/>
        <v>0.22537151281413076</v>
      </c>
      <c r="M152" s="74">
        <f t="shared" ca="1" si="207"/>
        <v>0.22186145661682247</v>
      </c>
      <c r="N152" s="74">
        <f t="shared" ca="1" si="208"/>
        <v>0.24065830183065012</v>
      </c>
      <c r="O152" s="74">
        <f t="shared" ca="1" si="209"/>
        <v>0.24690296763176423</v>
      </c>
      <c r="P152" s="74">
        <f t="shared" ca="1" si="210"/>
        <v>0.2641977084927678</v>
      </c>
      <c r="Q152" s="74">
        <f t="shared" ca="1" si="211"/>
        <v>0.37164466761093595</v>
      </c>
      <c r="R152" s="74">
        <f t="shared" ca="1" si="212"/>
        <v>0.35050968119064108</v>
      </c>
      <c r="S152" s="74">
        <f t="shared" ca="1" si="213"/>
        <v>0.3711683649205198</v>
      </c>
      <c r="AF152" s="73" t="s">
        <v>98</v>
      </c>
      <c r="AG152" s="102">
        <f t="shared" ca="1" si="214"/>
        <v>9.2639917089842125</v>
      </c>
      <c r="AH152" s="102">
        <f t="shared" ca="1" si="215"/>
        <v>9.9698189788428113</v>
      </c>
      <c r="AI152" s="102">
        <f t="shared" ca="1" si="216"/>
        <v>10.434312562787667</v>
      </c>
      <c r="AJ152" s="102">
        <f t="shared" ca="1" si="217"/>
        <v>13.063982718256788</v>
      </c>
      <c r="AK152" s="102">
        <f t="shared" ca="1" si="218"/>
        <v>14.468896667502243</v>
      </c>
      <c r="AL152" s="102">
        <f t="shared" ca="1" si="219"/>
        <v>17.313296718993509</v>
      </c>
      <c r="AM152" s="102">
        <f t="shared" ca="1" si="220"/>
        <v>18.81278380522723</v>
      </c>
      <c r="AN152" s="102">
        <f t="shared" ca="1" si="221"/>
        <v>19.977094342230384</v>
      </c>
      <c r="AO152" s="102">
        <f t="shared" ca="1" si="222"/>
        <v>21.764270298435889</v>
      </c>
      <c r="AP152" s="102">
        <f t="shared" ca="1" si="223"/>
        <v>22.537151281413077</v>
      </c>
      <c r="AQ152" s="102">
        <f t="shared" ca="1" si="224"/>
        <v>22.186145661682247</v>
      </c>
      <c r="AR152" s="102">
        <f t="shared" ca="1" si="225"/>
        <v>24.065830183065014</v>
      </c>
      <c r="AS152" s="102">
        <f t="shared" ca="1" si="226"/>
        <v>24.690296763176423</v>
      </c>
      <c r="AT152" s="102">
        <f t="shared" ca="1" si="227"/>
        <v>26.41977084927678</v>
      </c>
      <c r="AU152" s="102">
        <f t="shared" ca="1" si="228"/>
        <v>37.164466761093593</v>
      </c>
      <c r="AV152" s="102">
        <f t="shared" ca="1" si="229"/>
        <v>35.050968119064109</v>
      </c>
      <c r="AW152" s="102">
        <f t="shared" ca="1" si="229"/>
        <v>37.116836492051981</v>
      </c>
      <c r="AX152" s="107"/>
    </row>
    <row r="153" spans="1:50" ht="12" customHeight="1" x14ac:dyDescent="0.25">
      <c r="A153" s="72" t="s">
        <v>129</v>
      </c>
      <c r="B153" s="73" t="s">
        <v>82</v>
      </c>
      <c r="C153" s="74">
        <f t="shared" ca="1" si="197"/>
        <v>0.4248781655817393</v>
      </c>
      <c r="D153" s="74">
        <f t="shared" ca="1" si="198"/>
        <v>0.42679143896128552</v>
      </c>
      <c r="E153" s="74">
        <f t="shared" ca="1" si="199"/>
        <v>0.42594476034176382</v>
      </c>
      <c r="F153" s="74">
        <f t="shared" ca="1" si="200"/>
        <v>0.42362934733052349</v>
      </c>
      <c r="G153" s="74">
        <f t="shared" ca="1" si="201"/>
        <v>0.42936869084928658</v>
      </c>
      <c r="H153" s="74">
        <f t="shared" ca="1" si="202"/>
        <v>0.47887111509248736</v>
      </c>
      <c r="I153" s="74">
        <f t="shared" ca="1" si="203"/>
        <v>0.40744763155690622</v>
      </c>
      <c r="J153" s="74">
        <f t="shared" ca="1" si="204"/>
        <v>0.4471005135935357</v>
      </c>
      <c r="K153" s="74">
        <f t="shared" ca="1" si="205"/>
        <v>0.47264608301119138</v>
      </c>
      <c r="L153" s="74">
        <f t="shared" ca="1" si="206"/>
        <v>0.4965048778263238</v>
      </c>
      <c r="M153" s="74">
        <f t="shared" ca="1" si="207"/>
        <v>0.52150260297590978</v>
      </c>
      <c r="N153" s="74">
        <f t="shared" ca="1" si="208"/>
        <v>0.51737531709714879</v>
      </c>
      <c r="O153" s="74">
        <f t="shared" ca="1" si="209"/>
        <v>0.51812424774810306</v>
      </c>
      <c r="P153" s="74">
        <f t="shared" ca="1" si="210"/>
        <v>0.54581705802780434</v>
      </c>
      <c r="Q153" s="74">
        <f t="shared" ca="1" si="211"/>
        <v>0.55413190324703976</v>
      </c>
      <c r="R153" s="74">
        <f t="shared" ca="1" si="212"/>
        <v>0.57749134582316863</v>
      </c>
      <c r="S153" s="74">
        <f t="shared" ca="1" si="213"/>
        <v>0.57093522678246145</v>
      </c>
      <c r="AF153" s="73" t="s">
        <v>82</v>
      </c>
      <c r="AG153" s="102">
        <f t="shared" ca="1" si="214"/>
        <v>42.487816558173932</v>
      </c>
      <c r="AH153" s="102">
        <f t="shared" ca="1" si="215"/>
        <v>42.679143896128551</v>
      </c>
      <c r="AI153" s="102">
        <f t="shared" ca="1" si="216"/>
        <v>42.594476034176381</v>
      </c>
      <c r="AJ153" s="102">
        <f t="shared" ca="1" si="217"/>
        <v>42.362934733052349</v>
      </c>
      <c r="AK153" s="102">
        <f t="shared" ca="1" si="218"/>
        <v>42.936869084928659</v>
      </c>
      <c r="AL153" s="102">
        <f t="shared" ca="1" si="219"/>
        <v>47.88711150924874</v>
      </c>
      <c r="AM153" s="102">
        <f t="shared" ca="1" si="220"/>
        <v>40.74476315569062</v>
      </c>
      <c r="AN153" s="102">
        <f t="shared" ca="1" si="221"/>
        <v>44.710051359353571</v>
      </c>
      <c r="AO153" s="102">
        <f t="shared" ca="1" si="222"/>
        <v>47.264608301119139</v>
      </c>
      <c r="AP153" s="102">
        <f t="shared" ca="1" si="223"/>
        <v>49.650487782632382</v>
      </c>
      <c r="AQ153" s="102">
        <f t="shared" ca="1" si="224"/>
        <v>52.150260297590975</v>
      </c>
      <c r="AR153" s="102">
        <f t="shared" ca="1" si="225"/>
        <v>51.737531709714879</v>
      </c>
      <c r="AS153" s="102">
        <f t="shared" ca="1" si="226"/>
        <v>51.812424774810303</v>
      </c>
      <c r="AT153" s="102">
        <f t="shared" ca="1" si="227"/>
        <v>54.581705802780434</v>
      </c>
      <c r="AU153" s="102">
        <f t="shared" ca="1" si="228"/>
        <v>55.413190324703976</v>
      </c>
      <c r="AV153" s="102">
        <f t="shared" ca="1" si="229"/>
        <v>57.749134582316863</v>
      </c>
      <c r="AW153" s="102">
        <f t="shared" ca="1" si="229"/>
        <v>57.093522678246146</v>
      </c>
      <c r="AX153" s="107"/>
    </row>
    <row r="154" spans="1:50" ht="12" customHeight="1" x14ac:dyDescent="0.25">
      <c r="A154" s="72" t="s">
        <v>130</v>
      </c>
      <c r="B154" s="73" t="s">
        <v>77</v>
      </c>
      <c r="C154" s="74">
        <f t="shared" ca="1" si="197"/>
        <v>0.30439419120478217</v>
      </c>
      <c r="D154" s="74">
        <f t="shared" ca="1" si="198"/>
        <v>0.29317866694776529</v>
      </c>
      <c r="E154" s="74">
        <f t="shared" ca="1" si="199"/>
        <v>0.29226897902844634</v>
      </c>
      <c r="F154" s="74">
        <f t="shared" ca="1" si="200"/>
        <v>0.29094454981412721</v>
      </c>
      <c r="G154" s="74">
        <f t="shared" ca="1" si="201"/>
        <v>0.3199211587857943</v>
      </c>
      <c r="H154" s="74">
        <f t="shared" ca="1" si="202"/>
        <v>0.3372034707477749</v>
      </c>
      <c r="I154" s="74">
        <f t="shared" ca="1" si="203"/>
        <v>0.32533963647488562</v>
      </c>
      <c r="J154" s="74">
        <f t="shared" ca="1" si="204"/>
        <v>0.32787956857630141</v>
      </c>
      <c r="K154" s="74">
        <f t="shared" ca="1" si="205"/>
        <v>0.34535064788777009</v>
      </c>
      <c r="L154" s="74">
        <f t="shared" ca="1" si="206"/>
        <v>0.36873070226386978</v>
      </c>
      <c r="M154" s="74">
        <f t="shared" ca="1" si="207"/>
        <v>0.40627781487028913</v>
      </c>
      <c r="N154" s="74">
        <f t="shared" ca="1" si="208"/>
        <v>0.46080615389105201</v>
      </c>
      <c r="O154" s="74">
        <f t="shared" ca="1" si="209"/>
        <v>0.46563352518984663</v>
      </c>
      <c r="P154" s="74">
        <f t="shared" ca="1" si="210"/>
        <v>0.46495207099403957</v>
      </c>
      <c r="Q154" s="74">
        <f t="shared" ca="1" si="211"/>
        <v>0.46016411576903044</v>
      </c>
      <c r="R154" s="74">
        <f t="shared" ca="1" si="212"/>
        <v>0.47371653454729062</v>
      </c>
      <c r="S154" s="74">
        <f t="shared" ca="1" si="213"/>
        <v>0.50350301602003544</v>
      </c>
      <c r="AF154" s="73" t="s">
        <v>77</v>
      </c>
      <c r="AG154" s="102">
        <f t="shared" ca="1" si="214"/>
        <v>30.439419120478217</v>
      </c>
      <c r="AH154" s="102">
        <f t="shared" ca="1" si="215"/>
        <v>29.31786669477653</v>
      </c>
      <c r="AI154" s="102">
        <f t="shared" ca="1" si="216"/>
        <v>29.226897902844634</v>
      </c>
      <c r="AJ154" s="102">
        <f t="shared" ca="1" si="217"/>
        <v>29.094454981412721</v>
      </c>
      <c r="AK154" s="102">
        <f t="shared" ca="1" si="218"/>
        <v>31.99211587857943</v>
      </c>
      <c r="AL154" s="102">
        <f t="shared" ca="1" si="219"/>
        <v>33.720347074777493</v>
      </c>
      <c r="AM154" s="102">
        <f t="shared" ca="1" si="220"/>
        <v>32.533963647488562</v>
      </c>
      <c r="AN154" s="102">
        <f t="shared" ca="1" si="221"/>
        <v>32.787956857630142</v>
      </c>
      <c r="AO154" s="102">
        <f t="shared" ca="1" si="222"/>
        <v>34.535064788777007</v>
      </c>
      <c r="AP154" s="102">
        <f t="shared" ca="1" si="223"/>
        <v>36.873070226386979</v>
      </c>
      <c r="AQ154" s="102">
        <f t="shared" ca="1" si="224"/>
        <v>40.627781487028912</v>
      </c>
      <c r="AR154" s="102">
        <f t="shared" ca="1" si="225"/>
        <v>46.080615389105198</v>
      </c>
      <c r="AS154" s="102">
        <f t="shared" ca="1" si="226"/>
        <v>46.563352518984665</v>
      </c>
      <c r="AT154" s="102">
        <f t="shared" ca="1" si="227"/>
        <v>46.495207099403956</v>
      </c>
      <c r="AU154" s="102">
        <f t="shared" ca="1" si="228"/>
        <v>46.016411576903046</v>
      </c>
      <c r="AV154" s="102">
        <f t="shared" ca="1" si="229"/>
        <v>47.371653454729064</v>
      </c>
      <c r="AW154" s="102">
        <f t="shared" ca="1" si="229"/>
        <v>50.350301602003547</v>
      </c>
      <c r="AX154" s="107"/>
    </row>
    <row r="155" spans="1:50" ht="12" customHeight="1" x14ac:dyDescent="0.25">
      <c r="A155" s="72" t="s">
        <v>131</v>
      </c>
      <c r="B155" s="73" t="s">
        <v>81</v>
      </c>
      <c r="C155" s="74">
        <f t="shared" ca="1" si="197"/>
        <v>1.8224128483382115E-2</v>
      </c>
      <c r="D155" s="74">
        <f t="shared" ca="1" si="198"/>
        <v>3.6121212784602362E-2</v>
      </c>
      <c r="E155" s="74">
        <f t="shared" ca="1" si="199"/>
        <v>3.629767331920139E-2</v>
      </c>
      <c r="F155" s="74">
        <f t="shared" ca="1" si="200"/>
        <v>4.3543572994848678E-2</v>
      </c>
      <c r="G155" s="74">
        <f t="shared" ca="1" si="201"/>
        <v>4.5711798575826197E-2</v>
      </c>
      <c r="H155" s="74">
        <f t="shared" ca="1" si="202"/>
        <v>4.628805910471024E-2</v>
      </c>
      <c r="I155" s="74">
        <f t="shared" ca="1" si="203"/>
        <v>4.7035275591757957E-2</v>
      </c>
      <c r="J155" s="74">
        <f t="shared" ca="1" si="204"/>
        <v>4.7355807431127168E-2</v>
      </c>
      <c r="K155" s="74">
        <f t="shared" ca="1" si="205"/>
        <v>4.9321258143270007E-2</v>
      </c>
      <c r="L155" s="74">
        <f t="shared" ca="1" si="206"/>
        <v>5.3302490069922791E-2</v>
      </c>
      <c r="M155" s="74">
        <f t="shared" ca="1" si="207"/>
        <v>7.0699408029344837E-2</v>
      </c>
      <c r="N155" s="74">
        <f t="shared" ca="1" si="208"/>
        <v>6.8575198723209177E-2</v>
      </c>
      <c r="O155" s="74">
        <f t="shared" ca="1" si="209"/>
        <v>7.0581645457839987E-2</v>
      </c>
      <c r="P155" s="74">
        <f t="shared" ca="1" si="210"/>
        <v>7.4495024537525711E-2</v>
      </c>
      <c r="Q155" s="74">
        <f t="shared" ca="1" si="211"/>
        <v>8.3616266565954306E-2</v>
      </c>
      <c r="R155" s="74">
        <f t="shared" ca="1" si="212"/>
        <v>8.6870624525351853E-2</v>
      </c>
      <c r="S155" s="74">
        <f t="shared" ca="1" si="213"/>
        <v>0.12614164741714537</v>
      </c>
      <c r="AF155" s="73" t="s">
        <v>81</v>
      </c>
      <c r="AG155" s="102">
        <f t="shared" ca="1" si="214"/>
        <v>1.8224128483382114</v>
      </c>
      <c r="AH155" s="102">
        <f t="shared" ca="1" si="215"/>
        <v>3.6121212784602363</v>
      </c>
      <c r="AI155" s="102">
        <f t="shared" ca="1" si="216"/>
        <v>3.6297673319201391</v>
      </c>
      <c r="AJ155" s="102">
        <f t="shared" ca="1" si="217"/>
        <v>4.3543572994848674</v>
      </c>
      <c r="AK155" s="102">
        <f t="shared" ca="1" si="218"/>
        <v>4.5711798575826199</v>
      </c>
      <c r="AL155" s="102">
        <f t="shared" ca="1" si="219"/>
        <v>4.6288059104710237</v>
      </c>
      <c r="AM155" s="102">
        <f t="shared" ca="1" si="220"/>
        <v>4.7035275591757957</v>
      </c>
      <c r="AN155" s="102">
        <f t="shared" ca="1" si="221"/>
        <v>4.7355807431127168</v>
      </c>
      <c r="AO155" s="102">
        <f t="shared" ca="1" si="222"/>
        <v>4.9321258143270006</v>
      </c>
      <c r="AP155" s="102">
        <f t="shared" ca="1" si="223"/>
        <v>5.330249006992279</v>
      </c>
      <c r="AQ155" s="102">
        <f t="shared" ca="1" si="224"/>
        <v>7.0699408029344841</v>
      </c>
      <c r="AR155" s="102">
        <f t="shared" ca="1" si="225"/>
        <v>6.8575198723209176</v>
      </c>
      <c r="AS155" s="102">
        <f t="shared" ca="1" si="226"/>
        <v>7.058164545783999</v>
      </c>
      <c r="AT155" s="102">
        <f t="shared" ca="1" si="227"/>
        <v>7.4495024537525714</v>
      </c>
      <c r="AU155" s="102">
        <f t="shared" ca="1" si="228"/>
        <v>8.3616266565954298</v>
      </c>
      <c r="AV155" s="102">
        <f t="shared" ca="1" si="229"/>
        <v>8.6870624525351854</v>
      </c>
      <c r="AW155" s="102">
        <f t="shared" ca="1" si="229"/>
        <v>12.614164741714537</v>
      </c>
      <c r="AX155" s="107"/>
    </row>
    <row r="156" spans="1:50" ht="12" customHeight="1" x14ac:dyDescent="0.25">
      <c r="A156" s="72" t="s">
        <v>132</v>
      </c>
      <c r="B156" s="73" t="s">
        <v>103</v>
      </c>
      <c r="C156" s="74">
        <f t="shared" ca="1" si="197"/>
        <v>6.4496747446004227E-2</v>
      </c>
      <c r="D156" s="74">
        <f t="shared" ca="1" si="198"/>
        <v>9.9351545707903277E-2</v>
      </c>
      <c r="E156" s="74">
        <f t="shared" ca="1" si="199"/>
        <v>0.11380332094192987</v>
      </c>
      <c r="F156" s="74">
        <f t="shared" ca="1" si="200"/>
        <v>0.13543694755545685</v>
      </c>
      <c r="G156" s="74">
        <f t="shared" ca="1" si="201"/>
        <v>0.1197034139482152</v>
      </c>
      <c r="H156" s="74">
        <f t="shared" ca="1" si="202"/>
        <v>0.17018584656017866</v>
      </c>
      <c r="I156" s="74">
        <f t="shared" ca="1" si="203"/>
        <v>0.18077306834268755</v>
      </c>
      <c r="J156" s="74">
        <f t="shared" ca="1" si="204"/>
        <v>0.20042821972367925</v>
      </c>
      <c r="K156" s="74">
        <f t="shared" ca="1" si="205"/>
        <v>0.23313408057640184</v>
      </c>
      <c r="L156" s="74">
        <f t="shared" ca="1" si="206"/>
        <v>0.23698906594936614</v>
      </c>
      <c r="M156" s="74">
        <f t="shared" ca="1" si="207"/>
        <v>0.21283185168197735</v>
      </c>
      <c r="N156" s="74">
        <f t="shared" ca="1" si="208"/>
        <v>0.21334870605780448</v>
      </c>
      <c r="O156" s="74">
        <f t="shared" ca="1" si="209"/>
        <v>0.21026610225107514</v>
      </c>
      <c r="P156" s="74">
        <f t="shared" ca="1" si="210"/>
        <v>0.19902156443871064</v>
      </c>
      <c r="Q156" s="74">
        <f t="shared" ca="1" si="211"/>
        <v>0.18204104721553291</v>
      </c>
      <c r="R156" s="74">
        <f t="shared" ca="1" si="212"/>
        <v>0.1815966816015869</v>
      </c>
      <c r="S156" s="74">
        <f t="shared" ca="1" si="213"/>
        <v>0.17720056830572009</v>
      </c>
      <c r="AF156" s="73" t="s">
        <v>103</v>
      </c>
      <c r="AG156" s="102">
        <f t="shared" ca="1" si="214"/>
        <v>6.449674744600423</v>
      </c>
      <c r="AH156" s="102">
        <f t="shared" ca="1" si="215"/>
        <v>9.9351545707903277</v>
      </c>
      <c r="AI156" s="102">
        <f t="shared" ca="1" si="216"/>
        <v>11.380332094192987</v>
      </c>
      <c r="AJ156" s="102">
        <f t="shared" ca="1" si="217"/>
        <v>13.543694755545685</v>
      </c>
      <c r="AK156" s="102">
        <f t="shared" ca="1" si="218"/>
        <v>11.970341394821519</v>
      </c>
      <c r="AL156" s="102">
        <f t="shared" ca="1" si="219"/>
        <v>17.018584656017865</v>
      </c>
      <c r="AM156" s="102">
        <f t="shared" ca="1" si="220"/>
        <v>18.077306834268754</v>
      </c>
      <c r="AN156" s="102">
        <f t="shared" ca="1" si="221"/>
        <v>20.042821972367925</v>
      </c>
      <c r="AO156" s="102">
        <f t="shared" ca="1" si="222"/>
        <v>23.313408057640185</v>
      </c>
      <c r="AP156" s="102">
        <f t="shared" ca="1" si="223"/>
        <v>23.698906594936613</v>
      </c>
      <c r="AQ156" s="102">
        <f t="shared" ca="1" si="224"/>
        <v>21.283185168197736</v>
      </c>
      <c r="AR156" s="102">
        <f t="shared" ca="1" si="225"/>
        <v>21.334870605780448</v>
      </c>
      <c r="AS156" s="102">
        <f t="shared" ca="1" si="226"/>
        <v>21.026610225107515</v>
      </c>
      <c r="AT156" s="102">
        <f t="shared" ca="1" si="227"/>
        <v>19.902156443871064</v>
      </c>
      <c r="AU156" s="102">
        <f t="shared" ca="1" si="228"/>
        <v>18.204104721553289</v>
      </c>
      <c r="AV156" s="102">
        <f t="shared" ca="1" si="229"/>
        <v>18.159668160158692</v>
      </c>
      <c r="AW156" s="102">
        <f t="shared" ca="1" si="229"/>
        <v>17.720056830572009</v>
      </c>
      <c r="AX156" s="107"/>
    </row>
    <row r="157" spans="1:50" ht="12" customHeight="1" x14ac:dyDescent="0.25">
      <c r="A157" s="72" t="s">
        <v>133</v>
      </c>
      <c r="B157" s="73" t="s">
        <v>105</v>
      </c>
      <c r="C157" s="74">
        <f t="shared" ca="1" si="197"/>
        <v>1.0350076103500763E-2</v>
      </c>
      <c r="D157" s="74">
        <f t="shared" ca="1" si="198"/>
        <v>1.0278452625677444E-2</v>
      </c>
      <c r="E157" s="74">
        <f t="shared" ca="1" si="199"/>
        <v>1.3625353249899073E-2</v>
      </c>
      <c r="F157" s="74">
        <f t="shared" ca="1" si="200"/>
        <v>1.5069869394465248E-2</v>
      </c>
      <c r="G157" s="74">
        <f t="shared" ca="1" si="201"/>
        <v>1.6958229203855767E-2</v>
      </c>
      <c r="H157" s="74">
        <f t="shared" ca="1" si="202"/>
        <v>2.0105165480977419E-2</v>
      </c>
      <c r="I157" s="74">
        <f t="shared" ca="1" si="203"/>
        <v>7.2821926654296237E-2</v>
      </c>
      <c r="J157" s="74">
        <f t="shared" ca="1" si="204"/>
        <v>0.12025878256119628</v>
      </c>
      <c r="K157" s="74">
        <f t="shared" ca="1" si="205"/>
        <v>0.13397420080733513</v>
      </c>
      <c r="L157" s="74">
        <f t="shared" ca="1" si="206"/>
        <v>0.15398615219617504</v>
      </c>
      <c r="M157" s="74">
        <f t="shared" ca="1" si="207"/>
        <v>0.15027863410217446</v>
      </c>
      <c r="N157" s="74">
        <f t="shared" ca="1" si="208"/>
        <v>0.14639354336406815</v>
      </c>
      <c r="O157" s="74">
        <f t="shared" ca="1" si="209"/>
        <v>0.16854493945054136</v>
      </c>
      <c r="P157" s="74">
        <f t="shared" ca="1" si="210"/>
        <v>0.19313897330576102</v>
      </c>
      <c r="Q157" s="74">
        <f t="shared" ca="1" si="211"/>
        <v>0.22825071121316415</v>
      </c>
      <c r="R157" s="74">
        <f t="shared" ca="1" si="212"/>
        <v>0.23602054517678536</v>
      </c>
      <c r="S157" s="74">
        <f t="shared" ca="1" si="213"/>
        <v>0.23026885443013612</v>
      </c>
      <c r="AF157" s="73" t="s">
        <v>105</v>
      </c>
      <c r="AG157" s="102">
        <f t="shared" ca="1" si="214"/>
        <v>1.0350076103500763</v>
      </c>
      <c r="AH157" s="102">
        <f t="shared" ca="1" si="215"/>
        <v>1.0278452625677443</v>
      </c>
      <c r="AI157" s="102">
        <f t="shared" ca="1" si="216"/>
        <v>1.3625353249899073</v>
      </c>
      <c r="AJ157" s="102">
        <f t="shared" ca="1" si="217"/>
        <v>1.5069869394465247</v>
      </c>
      <c r="AK157" s="102">
        <f t="shared" ca="1" si="218"/>
        <v>1.6958229203855768</v>
      </c>
      <c r="AL157" s="102">
        <f t="shared" ca="1" si="219"/>
        <v>2.0105165480977418</v>
      </c>
      <c r="AM157" s="102">
        <f t="shared" ca="1" si="220"/>
        <v>7.2821926654296236</v>
      </c>
      <c r="AN157" s="102">
        <f t="shared" ca="1" si="221"/>
        <v>12.025878256119627</v>
      </c>
      <c r="AO157" s="102">
        <f t="shared" ca="1" si="222"/>
        <v>13.397420080733513</v>
      </c>
      <c r="AP157" s="102">
        <f t="shared" ca="1" si="223"/>
        <v>15.398615219617504</v>
      </c>
      <c r="AQ157" s="102">
        <f t="shared" ca="1" si="224"/>
        <v>15.027863410217446</v>
      </c>
      <c r="AR157" s="102">
        <f t="shared" ca="1" si="225"/>
        <v>14.639354336406814</v>
      </c>
      <c r="AS157" s="102">
        <f t="shared" ca="1" si="226"/>
        <v>16.854493945054134</v>
      </c>
      <c r="AT157" s="102">
        <f t="shared" ca="1" si="227"/>
        <v>19.313897330576101</v>
      </c>
      <c r="AU157" s="102">
        <f t="shared" ca="1" si="228"/>
        <v>22.825071121316416</v>
      </c>
      <c r="AV157" s="102">
        <f t="shared" ca="1" si="229"/>
        <v>23.602054517678535</v>
      </c>
      <c r="AW157" s="102">
        <f t="shared" ca="1" si="229"/>
        <v>23.026885443013612</v>
      </c>
      <c r="AX157" s="107"/>
    </row>
    <row r="158" spans="1:50" ht="12" customHeight="1" x14ac:dyDescent="0.25">
      <c r="A158" s="72" t="s">
        <v>134</v>
      </c>
      <c r="B158" s="73" t="s">
        <v>97</v>
      </c>
      <c r="C158" s="74">
        <f t="shared" ca="1" si="197"/>
        <v>2.1776888768251845E-2</v>
      </c>
      <c r="D158" s="74">
        <f t="shared" ca="1" si="198"/>
        <v>2.3786328491348912E-2</v>
      </c>
      <c r="E158" s="74">
        <f t="shared" ca="1" si="199"/>
        <v>2.6996447245863104E-2</v>
      </c>
      <c r="F158" s="74">
        <f t="shared" ca="1" si="200"/>
        <v>2.9138094693261653E-2</v>
      </c>
      <c r="G158" s="74">
        <f t="shared" ca="1" si="201"/>
        <v>3.0242305052215483E-2</v>
      </c>
      <c r="H158" s="74">
        <f t="shared" ca="1" si="202"/>
        <v>3.3702265403787894E-2</v>
      </c>
      <c r="I158" s="74">
        <f t="shared" ca="1" si="203"/>
        <v>3.0997990607727195E-2</v>
      </c>
      <c r="J158" s="74">
        <f t="shared" ca="1" si="204"/>
        <v>3.6878672287397551E-2</v>
      </c>
      <c r="K158" s="74">
        <f t="shared" ca="1" si="205"/>
        <v>3.7684285899683735E-2</v>
      </c>
      <c r="L158" s="74">
        <f t="shared" ca="1" si="206"/>
        <v>4.0020333032319257E-2</v>
      </c>
      <c r="M158" s="74">
        <f t="shared" ca="1" si="207"/>
        <v>4.9252963047323552E-2</v>
      </c>
      <c r="N158" s="74">
        <f t="shared" ca="1" si="208"/>
        <v>5.2783355490632608E-2</v>
      </c>
      <c r="O158" s="74">
        <f t="shared" ca="1" si="209"/>
        <v>5.1917120145047249E-2</v>
      </c>
      <c r="P158" s="74">
        <f t="shared" ca="1" si="210"/>
        <v>5.7495847293658156E-2</v>
      </c>
      <c r="Q158" s="74">
        <f t="shared" ca="1" si="211"/>
        <v>6.1597271322712997E-2</v>
      </c>
      <c r="R158" s="74">
        <f t="shared" ca="1" si="212"/>
        <v>7.2168765209289248E-2</v>
      </c>
      <c r="S158" s="74">
        <f t="shared" ca="1" si="213"/>
        <v>8.0530359853235284E-2</v>
      </c>
      <c r="AF158" s="73" t="s">
        <v>97</v>
      </c>
      <c r="AG158" s="102">
        <f t="shared" ca="1" si="214"/>
        <v>2.1776888768251847</v>
      </c>
      <c r="AH158" s="102">
        <f t="shared" ca="1" si="215"/>
        <v>2.3786328491348914</v>
      </c>
      <c r="AI158" s="102">
        <f t="shared" ca="1" si="216"/>
        <v>2.6996447245863102</v>
      </c>
      <c r="AJ158" s="102">
        <f t="shared" ca="1" si="217"/>
        <v>2.9138094693261651</v>
      </c>
      <c r="AK158" s="102">
        <f t="shared" ca="1" si="218"/>
        <v>3.0242305052215483</v>
      </c>
      <c r="AL158" s="102">
        <f t="shared" ca="1" si="219"/>
        <v>3.3702265403787894</v>
      </c>
      <c r="AM158" s="102">
        <f t="shared" ca="1" si="220"/>
        <v>3.0997990607727193</v>
      </c>
      <c r="AN158" s="102">
        <f t="shared" ca="1" si="221"/>
        <v>3.6878672287397549</v>
      </c>
      <c r="AO158" s="102">
        <f t="shared" ca="1" si="222"/>
        <v>3.7684285899683734</v>
      </c>
      <c r="AP158" s="102">
        <f t="shared" ca="1" si="223"/>
        <v>4.0020333032319257</v>
      </c>
      <c r="AQ158" s="102">
        <f t="shared" ca="1" si="224"/>
        <v>4.9252963047323552</v>
      </c>
      <c r="AR158" s="102">
        <f t="shared" ca="1" si="225"/>
        <v>5.2783355490632609</v>
      </c>
      <c r="AS158" s="102">
        <f t="shared" ca="1" si="226"/>
        <v>5.1917120145047253</v>
      </c>
      <c r="AT158" s="102">
        <f t="shared" ca="1" si="227"/>
        <v>5.7495847293658153</v>
      </c>
      <c r="AU158" s="102">
        <f t="shared" ca="1" si="228"/>
        <v>6.1597271322712999</v>
      </c>
      <c r="AV158" s="102">
        <f t="shared" ca="1" si="229"/>
        <v>7.216876520928925</v>
      </c>
      <c r="AW158" s="102">
        <f t="shared" ca="1" si="229"/>
        <v>8.0530359853235289</v>
      </c>
      <c r="AX158" s="107"/>
    </row>
    <row r="159" spans="1:50" ht="12" customHeight="1" x14ac:dyDescent="0.25">
      <c r="A159" s="72" t="s">
        <v>135</v>
      </c>
      <c r="B159" s="73" t="s">
        <v>95</v>
      </c>
      <c r="C159" s="74">
        <f t="shared" ca="1" si="197"/>
        <v>0.20165152505912165</v>
      </c>
      <c r="D159" s="74">
        <f t="shared" ca="1" si="198"/>
        <v>0.22817150304061032</v>
      </c>
      <c r="E159" s="74">
        <f t="shared" ca="1" si="199"/>
        <v>0.24490722629613851</v>
      </c>
      <c r="F159" s="74">
        <f t="shared" ca="1" si="200"/>
        <v>0.27141588306002329</v>
      </c>
      <c r="G159" s="74">
        <f t="shared" ca="1" si="201"/>
        <v>0.27194586982855434</v>
      </c>
      <c r="H159" s="74">
        <f t="shared" ca="1" si="202"/>
        <v>0.29625882980885171</v>
      </c>
      <c r="I159" s="74">
        <f t="shared" ca="1" si="203"/>
        <v>0.30959095563294903</v>
      </c>
      <c r="J159" s="74">
        <f t="shared" ca="1" si="204"/>
        <v>0.31516695087040619</v>
      </c>
      <c r="K159" s="74">
        <f t="shared" ca="1" si="205"/>
        <v>0.3307656575714375</v>
      </c>
      <c r="L159" s="74">
        <f t="shared" ca="1" si="206"/>
        <v>0.33222133598056941</v>
      </c>
      <c r="M159" s="74">
        <f t="shared" ca="1" si="207"/>
        <v>0.33375111577983169</v>
      </c>
      <c r="N159" s="74">
        <f t="shared" ca="1" si="208"/>
        <v>0.33231057992368124</v>
      </c>
      <c r="O159" s="74">
        <f t="shared" ca="1" si="209"/>
        <v>0.33479619548455936</v>
      </c>
      <c r="P159" s="74">
        <f t="shared" ca="1" si="210"/>
        <v>0.33669655836128892</v>
      </c>
      <c r="Q159" s="74">
        <f t="shared" ca="1" si="211"/>
        <v>0.34178054185755674</v>
      </c>
      <c r="R159" s="74">
        <f t="shared" ca="1" si="212"/>
        <v>0.33928622813056597</v>
      </c>
      <c r="S159" s="74">
        <f t="shared" ca="1" si="213"/>
        <v>0.34994967863201243</v>
      </c>
      <c r="AF159" s="73" t="s">
        <v>95</v>
      </c>
      <c r="AG159" s="102">
        <f t="shared" ca="1" si="214"/>
        <v>20.165152505912165</v>
      </c>
      <c r="AH159" s="102">
        <f t="shared" ca="1" si="215"/>
        <v>22.81715030406103</v>
      </c>
      <c r="AI159" s="102">
        <f t="shared" ca="1" si="216"/>
        <v>24.490722629613852</v>
      </c>
      <c r="AJ159" s="102">
        <f t="shared" ca="1" si="217"/>
        <v>27.14158830600233</v>
      </c>
      <c r="AK159" s="102">
        <f t="shared" ca="1" si="218"/>
        <v>27.194586982855434</v>
      </c>
      <c r="AL159" s="102">
        <f t="shared" ca="1" si="219"/>
        <v>29.625882980885169</v>
      </c>
      <c r="AM159" s="102">
        <f t="shared" ca="1" si="220"/>
        <v>30.959095563294902</v>
      </c>
      <c r="AN159" s="102">
        <f t="shared" ca="1" si="221"/>
        <v>31.51669508704062</v>
      </c>
      <c r="AO159" s="102">
        <f t="shared" ca="1" si="222"/>
        <v>33.076565757143747</v>
      </c>
      <c r="AP159" s="102">
        <f t="shared" ca="1" si="223"/>
        <v>33.222133598056942</v>
      </c>
      <c r="AQ159" s="102">
        <f t="shared" ca="1" si="224"/>
        <v>33.375111577983169</v>
      </c>
      <c r="AR159" s="102">
        <f t="shared" ca="1" si="225"/>
        <v>33.231057992368122</v>
      </c>
      <c r="AS159" s="102">
        <f t="shared" ca="1" si="226"/>
        <v>33.479619548455936</v>
      </c>
      <c r="AT159" s="102">
        <f t="shared" ca="1" si="227"/>
        <v>33.669655836128889</v>
      </c>
      <c r="AU159" s="102">
        <f t="shared" ca="1" si="228"/>
        <v>34.178054185755677</v>
      </c>
      <c r="AV159" s="102">
        <f t="shared" ca="1" si="229"/>
        <v>33.928622813056599</v>
      </c>
      <c r="AW159" s="102">
        <f t="shared" ca="1" si="229"/>
        <v>34.994967863201239</v>
      </c>
      <c r="AX159" s="107"/>
    </row>
    <row r="160" spans="1:50" ht="12" customHeight="1" x14ac:dyDescent="0.25">
      <c r="A160" s="72" t="s">
        <v>136</v>
      </c>
      <c r="B160" s="73" t="s">
        <v>83</v>
      </c>
      <c r="C160" s="74">
        <f t="shared" ca="1" si="197"/>
        <v>0.10206571854957017</v>
      </c>
      <c r="D160" s="74">
        <f t="shared" ca="1" si="198"/>
        <v>0.10160789484702501</v>
      </c>
      <c r="E160" s="74">
        <f t="shared" ca="1" si="199"/>
        <v>0.10168197498582948</v>
      </c>
      <c r="F160" s="74">
        <f t="shared" ca="1" si="200"/>
        <v>0.10459735332915984</v>
      </c>
      <c r="G160" s="74">
        <f t="shared" ca="1" si="201"/>
        <v>0.10845832814568976</v>
      </c>
      <c r="H160" s="74">
        <f t="shared" ca="1" si="202"/>
        <v>0.11607422830147124</v>
      </c>
      <c r="I160" s="74">
        <f t="shared" ca="1" si="203"/>
        <v>0.11812314881478826</v>
      </c>
      <c r="J160" s="74">
        <f t="shared" ca="1" si="204"/>
        <v>0.13240219155408819</v>
      </c>
      <c r="K160" s="74">
        <f t="shared" ca="1" si="205"/>
        <v>0.13497186067100764</v>
      </c>
      <c r="L160" s="74">
        <f t="shared" ca="1" si="206"/>
        <v>0.14265287227259627</v>
      </c>
      <c r="M160" s="74">
        <f t="shared" ca="1" si="207"/>
        <v>0.14236641148053361</v>
      </c>
      <c r="N160" s="74">
        <f t="shared" ca="1" si="208"/>
        <v>0.14794841513805293</v>
      </c>
      <c r="O160" s="74">
        <f t="shared" ca="1" si="209"/>
        <v>0.14918565663059999</v>
      </c>
      <c r="P160" s="74">
        <f t="shared" ca="1" si="210"/>
        <v>0.14779292640551786</v>
      </c>
      <c r="Q160" s="74">
        <f t="shared" ca="1" si="211"/>
        <v>0.21472941309020308</v>
      </c>
      <c r="R160" s="74">
        <f t="shared" ca="1" si="212"/>
        <v>0.22004941108269957</v>
      </c>
      <c r="S160" s="74">
        <f t="shared" ca="1" si="213"/>
        <v>0.22143453825991857</v>
      </c>
      <c r="AF160" s="73" t="s">
        <v>83</v>
      </c>
      <c r="AG160" s="102">
        <f t="shared" ca="1" si="214"/>
        <v>10.206571854957017</v>
      </c>
      <c r="AH160" s="102">
        <f t="shared" ca="1" si="215"/>
        <v>10.160789484702502</v>
      </c>
      <c r="AI160" s="102">
        <f t="shared" ca="1" si="216"/>
        <v>10.168197498582948</v>
      </c>
      <c r="AJ160" s="102">
        <f t="shared" ca="1" si="217"/>
        <v>10.459735332915985</v>
      </c>
      <c r="AK160" s="102">
        <f t="shared" ca="1" si="218"/>
        <v>10.845832814568976</v>
      </c>
      <c r="AL160" s="102">
        <f t="shared" ca="1" si="219"/>
        <v>11.607422830147124</v>
      </c>
      <c r="AM160" s="102">
        <f t="shared" ca="1" si="220"/>
        <v>11.812314881478827</v>
      </c>
      <c r="AN160" s="102">
        <f t="shared" ca="1" si="221"/>
        <v>13.24021915540882</v>
      </c>
      <c r="AO160" s="102">
        <f t="shared" ca="1" si="222"/>
        <v>13.497186067100763</v>
      </c>
      <c r="AP160" s="102">
        <f t="shared" ca="1" si="223"/>
        <v>14.265287227259627</v>
      </c>
      <c r="AQ160" s="102">
        <f t="shared" ca="1" si="224"/>
        <v>14.23664114805336</v>
      </c>
      <c r="AR160" s="102">
        <f t="shared" ca="1" si="225"/>
        <v>14.794841513805293</v>
      </c>
      <c r="AS160" s="102">
        <f t="shared" ca="1" si="226"/>
        <v>14.918565663059999</v>
      </c>
      <c r="AT160" s="102">
        <f t="shared" ca="1" si="227"/>
        <v>14.779292640551786</v>
      </c>
      <c r="AU160" s="102">
        <f t="shared" ca="1" si="228"/>
        <v>21.472941309020307</v>
      </c>
      <c r="AV160" s="102">
        <f t="shared" ca="1" si="229"/>
        <v>22.004941108269957</v>
      </c>
      <c r="AW160" s="102">
        <f t="shared" ca="1" si="229"/>
        <v>22.143453825991859</v>
      </c>
      <c r="AX160" s="107"/>
    </row>
    <row r="161" spans="1:50" ht="12" customHeight="1" x14ac:dyDescent="0.25">
      <c r="A161" s="72" t="s">
        <v>137</v>
      </c>
      <c r="B161" s="73" t="s">
        <v>92</v>
      </c>
      <c r="C161" s="74">
        <f t="shared" ca="1" si="197"/>
        <v>0.32490435009131929</v>
      </c>
      <c r="D161" s="74">
        <f t="shared" ca="1" si="198"/>
        <v>0.32074797231029639</v>
      </c>
      <c r="E161" s="74">
        <f t="shared" ca="1" si="199"/>
        <v>0.34234242230777268</v>
      </c>
      <c r="F161" s="74">
        <f t="shared" ca="1" si="200"/>
        <v>0.34951284569905167</v>
      </c>
      <c r="G161" s="74">
        <f t="shared" ca="1" si="201"/>
        <v>0.3745080757308698</v>
      </c>
      <c r="H161" s="74">
        <f t="shared" ca="1" si="202"/>
        <v>0.37931004425236137</v>
      </c>
      <c r="I161" s="74">
        <f t="shared" ca="1" si="203"/>
        <v>0.33814129012090033</v>
      </c>
      <c r="J161" s="74">
        <f t="shared" ca="1" si="204"/>
        <v>0.35183800745992616</v>
      </c>
      <c r="K161" s="74">
        <f t="shared" ca="1" si="205"/>
        <v>0.33152882228182629</v>
      </c>
      <c r="L161" s="74">
        <f t="shared" ca="1" si="206"/>
        <v>0.34628373623451408</v>
      </c>
      <c r="M161" s="74">
        <f t="shared" ca="1" si="207"/>
        <v>0.40454143981516133</v>
      </c>
      <c r="N161" s="74">
        <f t="shared" ca="1" si="208"/>
        <v>0.40099941050971366</v>
      </c>
      <c r="O161" s="74">
        <f t="shared" ca="1" si="209"/>
        <v>0.41614488237513242</v>
      </c>
      <c r="P161" s="74">
        <f t="shared" ca="1" si="210"/>
        <v>0.41021865605276681</v>
      </c>
      <c r="Q161" s="74">
        <f t="shared" ca="1" si="211"/>
        <v>0.40923846757430243</v>
      </c>
      <c r="R161" s="74">
        <f t="shared" ca="1" si="212"/>
        <v>0.41656843461534893</v>
      </c>
      <c r="S161" s="74">
        <f t="shared" ca="1" si="213"/>
        <v>0.41546394202386466</v>
      </c>
      <c r="AF161" s="73" t="s">
        <v>92</v>
      </c>
      <c r="AG161" s="102">
        <f t="shared" ca="1" si="214"/>
        <v>32.490435009131929</v>
      </c>
      <c r="AH161" s="102">
        <f t="shared" ca="1" si="215"/>
        <v>32.074797231029642</v>
      </c>
      <c r="AI161" s="102">
        <f t="shared" ca="1" si="216"/>
        <v>34.234242230777269</v>
      </c>
      <c r="AJ161" s="102">
        <f t="shared" ca="1" si="217"/>
        <v>34.95128456990517</v>
      </c>
      <c r="AK161" s="102">
        <f t="shared" ca="1" si="218"/>
        <v>37.450807573086983</v>
      </c>
      <c r="AL161" s="102">
        <f t="shared" ca="1" si="219"/>
        <v>37.931004425236139</v>
      </c>
      <c r="AM161" s="102">
        <f t="shared" ca="1" si="220"/>
        <v>33.814129012090035</v>
      </c>
      <c r="AN161" s="102">
        <f t="shared" ca="1" si="221"/>
        <v>35.183800745992613</v>
      </c>
      <c r="AO161" s="102">
        <f t="shared" ca="1" si="222"/>
        <v>33.152882228182627</v>
      </c>
      <c r="AP161" s="102">
        <f t="shared" ca="1" si="223"/>
        <v>34.628373623451409</v>
      </c>
      <c r="AQ161" s="102">
        <f t="shared" ca="1" si="224"/>
        <v>40.454143981516133</v>
      </c>
      <c r="AR161" s="102">
        <f t="shared" ca="1" si="225"/>
        <v>40.099941050971367</v>
      </c>
      <c r="AS161" s="102">
        <f t="shared" ca="1" si="226"/>
        <v>41.614488237513243</v>
      </c>
      <c r="AT161" s="102">
        <f t="shared" ca="1" si="227"/>
        <v>41.02186560527668</v>
      </c>
      <c r="AU161" s="102">
        <f t="shared" ca="1" si="228"/>
        <v>40.92384675743024</v>
      </c>
      <c r="AV161" s="102">
        <f t="shared" ca="1" si="229"/>
        <v>41.656843461534891</v>
      </c>
      <c r="AW161" s="102">
        <f t="shared" ca="1" si="229"/>
        <v>41.546394202386466</v>
      </c>
      <c r="AX161" s="107"/>
    </row>
    <row r="162" spans="1:50" ht="12" customHeight="1" x14ac:dyDescent="0.25">
      <c r="A162" s="72" t="s">
        <v>138</v>
      </c>
      <c r="B162" s="73" t="s">
        <v>84</v>
      </c>
      <c r="C162" s="74">
        <f t="shared" ca="1" si="197"/>
        <v>0.17336955390814821</v>
      </c>
      <c r="D162" s="74">
        <f t="shared" ca="1" si="198"/>
        <v>0.17927957904909281</v>
      </c>
      <c r="E162" s="74">
        <f t="shared" ca="1" si="199"/>
        <v>0.17582051004109683</v>
      </c>
      <c r="F162" s="74">
        <f t="shared" ca="1" si="200"/>
        <v>0.19465150065339012</v>
      </c>
      <c r="G162" s="74">
        <f t="shared" ca="1" si="201"/>
        <v>0.23166552388507652</v>
      </c>
      <c r="H162" s="74">
        <f t="shared" ca="1" si="202"/>
        <v>0.26433435338164668</v>
      </c>
      <c r="I162" s="74">
        <f t="shared" ca="1" si="203"/>
        <v>0.27227105077388691</v>
      </c>
      <c r="J162" s="74">
        <f t="shared" ca="1" si="204"/>
        <v>0.24305837454115617</v>
      </c>
      <c r="K162" s="74">
        <f t="shared" ca="1" si="205"/>
        <v>0.25744503030121407</v>
      </c>
      <c r="L162" s="74">
        <f t="shared" ca="1" si="206"/>
        <v>0.26195102299527828</v>
      </c>
      <c r="M162" s="74">
        <f t="shared" ca="1" si="207"/>
        <v>0.26738661115326717</v>
      </c>
      <c r="N162" s="74">
        <f t="shared" ca="1" si="208"/>
        <v>0.25886289577892113</v>
      </c>
      <c r="O162" s="74">
        <f t="shared" ca="1" si="209"/>
        <v>0.26864706153375562</v>
      </c>
      <c r="P162" s="74">
        <f t="shared" ca="1" si="210"/>
        <v>0.26580755112687204</v>
      </c>
      <c r="Q162" s="74">
        <f t="shared" ca="1" si="211"/>
        <v>0.25433506984482362</v>
      </c>
      <c r="R162" s="74">
        <f t="shared" ca="1" si="212"/>
        <v>0.25739025268943455</v>
      </c>
      <c r="S162" s="74">
        <f t="shared" ca="1" si="213"/>
        <v>0.25326511496834275</v>
      </c>
      <c r="AF162" s="73" t="s">
        <v>84</v>
      </c>
      <c r="AG162" s="102">
        <f t="shared" ca="1" si="214"/>
        <v>17.336955390814822</v>
      </c>
      <c r="AH162" s="102">
        <f t="shared" ca="1" si="215"/>
        <v>17.927957904909281</v>
      </c>
      <c r="AI162" s="102">
        <f t="shared" ca="1" si="216"/>
        <v>17.582051004109683</v>
      </c>
      <c r="AJ162" s="102">
        <f t="shared" ca="1" si="217"/>
        <v>19.465150065339014</v>
      </c>
      <c r="AK162" s="102">
        <f t="shared" ca="1" si="218"/>
        <v>23.166552388507654</v>
      </c>
      <c r="AL162" s="102">
        <f t="shared" ca="1" si="219"/>
        <v>26.433435338164667</v>
      </c>
      <c r="AM162" s="102">
        <f t="shared" ca="1" si="220"/>
        <v>27.227105077388693</v>
      </c>
      <c r="AN162" s="102">
        <f t="shared" ca="1" si="221"/>
        <v>24.305837454115618</v>
      </c>
      <c r="AO162" s="102">
        <f t="shared" ca="1" si="222"/>
        <v>25.744503030121408</v>
      </c>
      <c r="AP162" s="102">
        <f t="shared" ca="1" si="223"/>
        <v>26.195102299527829</v>
      </c>
      <c r="AQ162" s="102">
        <f t="shared" ca="1" si="224"/>
        <v>26.738661115326718</v>
      </c>
      <c r="AR162" s="102">
        <f t="shared" ca="1" si="225"/>
        <v>25.886289577892114</v>
      </c>
      <c r="AS162" s="102">
        <f t="shared" ca="1" si="226"/>
        <v>26.864706153375561</v>
      </c>
      <c r="AT162" s="102">
        <f t="shared" ca="1" si="227"/>
        <v>26.580755112687203</v>
      </c>
      <c r="AU162" s="102">
        <f t="shared" ca="1" si="228"/>
        <v>25.433506984482364</v>
      </c>
      <c r="AV162" s="102">
        <f t="shared" ca="1" si="229"/>
        <v>25.739025268943454</v>
      </c>
      <c r="AW162" s="102">
        <f t="shared" ca="1" si="229"/>
        <v>25.326511496834275</v>
      </c>
      <c r="AX162" s="107"/>
    </row>
    <row r="163" spans="1:50" ht="12" customHeight="1" x14ac:dyDescent="0.25">
      <c r="A163" s="72" t="s">
        <v>139</v>
      </c>
      <c r="B163" s="73" t="s">
        <v>96</v>
      </c>
      <c r="C163" s="74">
        <f t="shared" ca="1" si="197"/>
        <v>0.22823861447641722</v>
      </c>
      <c r="D163" s="74">
        <f t="shared" ca="1" si="198"/>
        <v>0.26403817240923999</v>
      </c>
      <c r="E163" s="74">
        <f t="shared" ca="1" si="199"/>
        <v>0.24353996385240279</v>
      </c>
      <c r="F163" s="74">
        <f t="shared" ca="1" si="200"/>
        <v>0.29311083954158645</v>
      </c>
      <c r="G163" s="74">
        <f t="shared" ca="1" si="201"/>
        <v>0.27527462051293616</v>
      </c>
      <c r="H163" s="74">
        <f t="shared" ca="1" si="202"/>
        <v>0.28873609317129334</v>
      </c>
      <c r="I163" s="74">
        <f t="shared" ca="1" si="203"/>
        <v>0.29537289470691747</v>
      </c>
      <c r="J163" s="74">
        <f t="shared" ca="1" si="204"/>
        <v>0.31785103733907505</v>
      </c>
      <c r="K163" s="74">
        <f t="shared" ca="1" si="205"/>
        <v>0.3314588980130066</v>
      </c>
      <c r="L163" s="74">
        <f t="shared" ca="1" si="206"/>
        <v>0.35116449018049273</v>
      </c>
      <c r="M163" s="74">
        <f t="shared" ca="1" si="207"/>
        <v>0.34640896580741765</v>
      </c>
      <c r="N163" s="74">
        <f t="shared" ca="1" si="208"/>
        <v>0.36150278028017913</v>
      </c>
      <c r="O163" s="74">
        <f t="shared" ca="1" si="209"/>
        <v>0.3556272064972153</v>
      </c>
      <c r="P163" s="74">
        <f t="shared" ca="1" si="210"/>
        <v>0.34639223972486499</v>
      </c>
      <c r="Q163" s="74">
        <f t="shared" ca="1" si="211"/>
        <v>0.323368382608889</v>
      </c>
      <c r="R163" s="74">
        <f t="shared" ca="1" si="212"/>
        <v>0.32132307546471417</v>
      </c>
      <c r="S163" s="74">
        <f t="shared" ca="1" si="213"/>
        <v>0.32141215860367095</v>
      </c>
      <c r="AF163" s="73" t="s">
        <v>96</v>
      </c>
      <c r="AG163" s="102">
        <f t="shared" ca="1" si="214"/>
        <v>22.823861447641722</v>
      </c>
      <c r="AH163" s="102">
        <f t="shared" ca="1" si="215"/>
        <v>26.403817240923999</v>
      </c>
      <c r="AI163" s="102">
        <f t="shared" ca="1" si="216"/>
        <v>24.353996385240279</v>
      </c>
      <c r="AJ163" s="102">
        <f t="shared" ca="1" si="217"/>
        <v>29.311083954158647</v>
      </c>
      <c r="AK163" s="102">
        <f t="shared" ca="1" si="218"/>
        <v>27.527462051293618</v>
      </c>
      <c r="AL163" s="102">
        <f t="shared" ca="1" si="219"/>
        <v>28.873609317129333</v>
      </c>
      <c r="AM163" s="102">
        <f t="shared" ca="1" si="220"/>
        <v>29.537289470691746</v>
      </c>
      <c r="AN163" s="102">
        <f t="shared" ca="1" si="221"/>
        <v>31.785103733907505</v>
      </c>
      <c r="AO163" s="102">
        <f t="shared" ca="1" si="222"/>
        <v>33.145889801300662</v>
      </c>
      <c r="AP163" s="102">
        <f t="shared" ca="1" si="223"/>
        <v>35.116449018049273</v>
      </c>
      <c r="AQ163" s="102">
        <f t="shared" ca="1" si="224"/>
        <v>34.640896580741767</v>
      </c>
      <c r="AR163" s="102">
        <f t="shared" ca="1" si="225"/>
        <v>36.150278028017915</v>
      </c>
      <c r="AS163" s="102">
        <f t="shared" ca="1" si="226"/>
        <v>35.562720649721527</v>
      </c>
      <c r="AT163" s="102">
        <f t="shared" ca="1" si="227"/>
        <v>34.639223972486498</v>
      </c>
      <c r="AU163" s="102">
        <f t="shared" ca="1" si="228"/>
        <v>32.336838260888904</v>
      </c>
      <c r="AV163" s="102">
        <f t="shared" ca="1" si="229"/>
        <v>32.132307546471417</v>
      </c>
      <c r="AW163" s="102">
        <f t="shared" ca="1" si="229"/>
        <v>32.141215860367097</v>
      </c>
      <c r="AX163" s="107"/>
    </row>
    <row r="164" spans="1:50" ht="12" customHeight="1" x14ac:dyDescent="0.25">
      <c r="A164" s="72" t="s">
        <v>140</v>
      </c>
      <c r="B164" s="73" t="s">
        <v>165</v>
      </c>
      <c r="C164" s="74">
        <f t="shared" ca="1" si="197"/>
        <v>5.0623700485303159E-2</v>
      </c>
      <c r="D164" s="74">
        <f t="shared" ca="1" si="198"/>
        <v>5.0310410075031495E-2</v>
      </c>
      <c r="E164" s="74">
        <f t="shared" ca="1" si="199"/>
        <v>4.4514422649479794E-2</v>
      </c>
      <c r="F164" s="74">
        <f t="shared" ca="1" si="200"/>
        <v>6.2324615678014103E-2</v>
      </c>
      <c r="G164" s="74">
        <f t="shared" ca="1" si="201"/>
        <v>6.0974161317715485E-2</v>
      </c>
      <c r="H164" s="74">
        <f t="shared" ca="1" si="202"/>
        <v>8.1776488812536546E-2</v>
      </c>
      <c r="I164" s="74">
        <f t="shared" ca="1" si="203"/>
        <v>7.8983702178529056E-2</v>
      </c>
      <c r="J164" s="74">
        <f t="shared" ca="1" si="204"/>
        <v>9.257729099811883E-2</v>
      </c>
      <c r="K164" s="74">
        <f t="shared" ca="1" si="205"/>
        <v>8.8032806932516472E-2</v>
      </c>
      <c r="L164" s="74">
        <f t="shared" ca="1" si="206"/>
        <v>7.8751918633800266E-2</v>
      </c>
      <c r="M164" s="74">
        <f t="shared" ca="1" si="207"/>
        <v>8.8653836884485332E-2</v>
      </c>
      <c r="N164" s="74">
        <f t="shared" ca="1" si="208"/>
        <v>0.10791139055665531</v>
      </c>
      <c r="O164" s="74">
        <f t="shared" ca="1" si="209"/>
        <v>9.878786483666975E-2</v>
      </c>
      <c r="P164" s="74">
        <f t="shared" ca="1" si="210"/>
        <v>9.8365485523362259E-2</v>
      </c>
      <c r="Q164" s="74">
        <f t="shared" ca="1" si="211"/>
        <v>0.10598753268851081</v>
      </c>
      <c r="R164" s="74">
        <f t="shared" ca="1" si="212"/>
        <v>0.19695832949384678</v>
      </c>
      <c r="S164" s="74">
        <f t="shared" ca="1" si="213"/>
        <v>0.19426741412267021</v>
      </c>
      <c r="AF164" s="73" t="s">
        <v>165</v>
      </c>
      <c r="AG164" s="102">
        <f t="shared" ca="1" si="214"/>
        <v>5.0623700485303162</v>
      </c>
      <c r="AH164" s="102">
        <f t="shared" ca="1" si="215"/>
        <v>5.0310410075031493</v>
      </c>
      <c r="AI164" s="102">
        <f t="shared" ca="1" si="216"/>
        <v>4.4514422649479792</v>
      </c>
      <c r="AJ164" s="102">
        <f t="shared" ca="1" si="217"/>
        <v>6.2324615678014101</v>
      </c>
      <c r="AK164" s="102">
        <f t="shared" ca="1" si="218"/>
        <v>6.0974161317715483</v>
      </c>
      <c r="AL164" s="102">
        <f t="shared" ca="1" si="219"/>
        <v>8.1776488812536545</v>
      </c>
      <c r="AM164" s="102">
        <f t="shared" ca="1" si="220"/>
        <v>7.8983702178529054</v>
      </c>
      <c r="AN164" s="102">
        <f t="shared" ca="1" si="221"/>
        <v>9.2577290998118826</v>
      </c>
      <c r="AO164" s="102">
        <f t="shared" ca="1" si="222"/>
        <v>8.8032806932516472</v>
      </c>
      <c r="AP164" s="102">
        <f t="shared" ca="1" si="223"/>
        <v>7.8751918633800262</v>
      </c>
      <c r="AQ164" s="102">
        <f t="shared" ca="1" si="224"/>
        <v>8.8653836884485333</v>
      </c>
      <c r="AR164" s="102">
        <f t="shared" ca="1" si="225"/>
        <v>10.791139055665532</v>
      </c>
      <c r="AS164" s="102">
        <f t="shared" ca="1" si="226"/>
        <v>9.8787864836669748</v>
      </c>
      <c r="AT164" s="102">
        <f t="shared" ca="1" si="227"/>
        <v>9.8365485523362253</v>
      </c>
      <c r="AU164" s="102">
        <f t="shared" ca="1" si="228"/>
        <v>10.598753268851082</v>
      </c>
      <c r="AV164" s="102">
        <f t="shared" ca="1" si="229"/>
        <v>19.695832949384677</v>
      </c>
      <c r="AW164" s="102">
        <f t="shared" ca="1" si="229"/>
        <v>19.42674141226702</v>
      </c>
      <c r="AX164" s="107"/>
    </row>
    <row r="165" spans="1:50" ht="12" customHeight="1" x14ac:dyDescent="0.25">
      <c r="A165" s="72" t="s">
        <v>141</v>
      </c>
      <c r="B165" s="73" t="s">
        <v>107</v>
      </c>
      <c r="C165" s="74">
        <f t="shared" ca="1" si="197"/>
        <v>0.39503632955029649</v>
      </c>
      <c r="D165" s="74">
        <f t="shared" ca="1" si="198"/>
        <v>0.39115853559124153</v>
      </c>
      <c r="E165" s="74">
        <f t="shared" ca="1" si="199"/>
        <v>0.41408529242470421</v>
      </c>
      <c r="F165" s="74">
        <f t="shared" ca="1" si="200"/>
        <v>0.41434270871065282</v>
      </c>
      <c r="G165" s="74">
        <f t="shared" ca="1" si="201"/>
        <v>0.43078455651095648</v>
      </c>
      <c r="H165" s="74">
        <f t="shared" ca="1" si="202"/>
        <v>0.42887717948254872</v>
      </c>
      <c r="I165" s="74">
        <f t="shared" ca="1" si="203"/>
        <v>0.43972845258598325</v>
      </c>
      <c r="J165" s="74">
        <f t="shared" ca="1" si="204"/>
        <v>0.45732354805996628</v>
      </c>
      <c r="K165" s="74">
        <f t="shared" ca="1" si="205"/>
        <v>0.48230155118713597</v>
      </c>
      <c r="L165" s="74">
        <f t="shared" ca="1" si="206"/>
        <v>0.50771966916270062</v>
      </c>
      <c r="M165" s="74">
        <f t="shared" ca="1" si="207"/>
        <v>0.5195506276947609</v>
      </c>
      <c r="N165" s="74">
        <f t="shared" ca="1" si="208"/>
        <v>0.5261774222430744</v>
      </c>
      <c r="O165" s="74">
        <f t="shared" ca="1" si="209"/>
        <v>0.53703869320341879</v>
      </c>
      <c r="P165" s="74">
        <f t="shared" ca="1" si="210"/>
        <v>0.54593269597623229</v>
      </c>
      <c r="Q165" s="74">
        <f t="shared" ca="1" si="211"/>
        <v>0.54905010831075296</v>
      </c>
      <c r="R165" s="74">
        <f t="shared" ca="1" si="212"/>
        <v>0.56884249320084579</v>
      </c>
      <c r="S165" s="74">
        <f t="shared" ca="1" si="213"/>
        <v>0.57621789165135928</v>
      </c>
      <c r="AF165" s="73" t="s">
        <v>107</v>
      </c>
      <c r="AG165" s="102">
        <f t="shared" ca="1" si="214"/>
        <v>39.503632955029651</v>
      </c>
      <c r="AH165" s="102">
        <f t="shared" ca="1" si="215"/>
        <v>39.115853559124155</v>
      </c>
      <c r="AI165" s="102">
        <f t="shared" ca="1" si="216"/>
        <v>41.408529242470422</v>
      </c>
      <c r="AJ165" s="102">
        <f t="shared" ca="1" si="217"/>
        <v>41.43427087106528</v>
      </c>
      <c r="AK165" s="102">
        <f t="shared" ca="1" si="218"/>
        <v>43.078455651095652</v>
      </c>
      <c r="AL165" s="102">
        <f t="shared" ca="1" si="219"/>
        <v>42.887717948254874</v>
      </c>
      <c r="AM165" s="102">
        <f t="shared" ca="1" si="220"/>
        <v>43.972845258598326</v>
      </c>
      <c r="AN165" s="102">
        <f t="shared" ca="1" si="221"/>
        <v>45.732354805996628</v>
      </c>
      <c r="AO165" s="102">
        <f t="shared" ca="1" si="222"/>
        <v>48.230155118713597</v>
      </c>
      <c r="AP165" s="102">
        <f t="shared" ca="1" si="223"/>
        <v>50.77196691627006</v>
      </c>
      <c r="AQ165" s="102">
        <f t="shared" ca="1" si="224"/>
        <v>51.955062769476093</v>
      </c>
      <c r="AR165" s="102">
        <f t="shared" ca="1" si="225"/>
        <v>52.617742224307442</v>
      </c>
      <c r="AS165" s="102">
        <f t="shared" ca="1" si="226"/>
        <v>53.70386932034188</v>
      </c>
      <c r="AT165" s="102">
        <f t="shared" ca="1" si="227"/>
        <v>54.593269597623227</v>
      </c>
      <c r="AU165" s="102">
        <f t="shared" ca="1" si="228"/>
        <v>54.905010831075295</v>
      </c>
      <c r="AV165" s="102">
        <f t="shared" ca="1" si="229"/>
        <v>56.884249320084578</v>
      </c>
      <c r="AW165" s="102">
        <f t="shared" ca="1" si="229"/>
        <v>57.62178916513593</v>
      </c>
      <c r="AX165" s="107"/>
    </row>
    <row r="166" spans="1:50" ht="12" customHeight="1" x14ac:dyDescent="0.25">
      <c r="A166" s="89" t="s">
        <v>142</v>
      </c>
      <c r="B166" s="95" t="s">
        <v>102</v>
      </c>
      <c r="C166" s="80">
        <f t="shared" ca="1" si="197"/>
        <v>0.45929041629313783</v>
      </c>
      <c r="D166" s="80">
        <f t="shared" ca="1" si="198"/>
        <v>0.49022076472809956</v>
      </c>
      <c r="E166" s="80">
        <f t="shared" ca="1" si="199"/>
        <v>0.52495588104651014</v>
      </c>
      <c r="F166" s="80">
        <f t="shared" ca="1" si="200"/>
        <v>0.54465393254154848</v>
      </c>
      <c r="G166" s="80">
        <f t="shared" ca="1" si="201"/>
        <v>0.55777718428099421</v>
      </c>
      <c r="H166" s="80">
        <f t="shared" ca="1" si="202"/>
        <v>0.59203438767369554</v>
      </c>
      <c r="I166" s="80">
        <f t="shared" ca="1" si="203"/>
        <v>0.57070092859794097</v>
      </c>
      <c r="J166" s="80">
        <f t="shared" ca="1" si="204"/>
        <v>0.58519428312190713</v>
      </c>
      <c r="K166" s="80">
        <f t="shared" ca="1" si="205"/>
        <v>0.60635033083263168</v>
      </c>
      <c r="L166" s="80">
        <f t="shared" ca="1" si="206"/>
        <v>0.61708184514923481</v>
      </c>
      <c r="M166" s="80">
        <f t="shared" ca="1" si="207"/>
        <v>0.62565797480349428</v>
      </c>
      <c r="N166" s="80">
        <f t="shared" ca="1" si="208"/>
        <v>0.63235189853507989</v>
      </c>
      <c r="O166" s="80">
        <f t="shared" ca="1" si="209"/>
        <v>0.63412279402205785</v>
      </c>
      <c r="P166" s="80">
        <f t="shared" ca="1" si="210"/>
        <v>0.63620259753778508</v>
      </c>
      <c r="Q166" s="80">
        <f t="shared" ca="1" si="211"/>
        <v>0.63301128595801459</v>
      </c>
      <c r="R166" s="80">
        <f t="shared" ca="1" si="212"/>
        <v>0.64393689166749346</v>
      </c>
      <c r="S166" s="80">
        <f t="shared" ca="1" si="213"/>
        <v>0.66381040381777623</v>
      </c>
      <c r="AF166" s="95" t="s">
        <v>102</v>
      </c>
      <c r="AG166" s="104">
        <f t="shared" ca="1" si="214"/>
        <v>45.92904162931378</v>
      </c>
      <c r="AH166" s="104">
        <f t="shared" ca="1" si="215"/>
        <v>49.022076472809957</v>
      </c>
      <c r="AI166" s="104">
        <f t="shared" ca="1" si="216"/>
        <v>52.495588104651013</v>
      </c>
      <c r="AJ166" s="104">
        <f t="shared" ca="1" si="217"/>
        <v>54.465393254154847</v>
      </c>
      <c r="AK166" s="104">
        <f t="shared" ca="1" si="218"/>
        <v>55.777718428099419</v>
      </c>
      <c r="AL166" s="104">
        <f t="shared" ca="1" si="219"/>
        <v>59.203438767369555</v>
      </c>
      <c r="AM166" s="104">
        <f t="shared" ca="1" si="220"/>
        <v>57.070092859794094</v>
      </c>
      <c r="AN166" s="104">
        <f t="shared" ca="1" si="221"/>
        <v>58.519428312190712</v>
      </c>
      <c r="AO166" s="104">
        <f t="shared" ca="1" si="222"/>
        <v>60.635033083263167</v>
      </c>
      <c r="AP166" s="104">
        <f t="shared" ca="1" si="223"/>
        <v>61.708184514923481</v>
      </c>
      <c r="AQ166" s="104">
        <f t="shared" ca="1" si="224"/>
        <v>62.565797480349431</v>
      </c>
      <c r="AR166" s="104">
        <f t="shared" ca="1" si="225"/>
        <v>63.23518985350799</v>
      </c>
      <c r="AS166" s="104">
        <f t="shared" ca="1" si="226"/>
        <v>63.412279402205783</v>
      </c>
      <c r="AT166" s="104">
        <f t="shared" ca="1" si="227"/>
        <v>63.620259753778505</v>
      </c>
      <c r="AU166" s="104">
        <f t="shared" ca="1" si="228"/>
        <v>63.301128595801458</v>
      </c>
      <c r="AV166" s="104">
        <f t="shared" ca="1" si="229"/>
        <v>64.39368916674934</v>
      </c>
      <c r="AW166" s="104">
        <f t="shared" ca="1" si="229"/>
        <v>66.381040381777623</v>
      </c>
      <c r="AX166" s="107"/>
    </row>
    <row r="167" spans="1:50" ht="12" hidden="1" customHeight="1" x14ac:dyDescent="0.25">
      <c r="A167" s="136" t="s">
        <v>143</v>
      </c>
      <c r="B167" s="137" t="s">
        <v>99</v>
      </c>
      <c r="C167" s="138">
        <f t="shared" ca="1" si="197"/>
        <v>7.2812280847945081E-3</v>
      </c>
      <c r="D167" s="138">
        <f t="shared" ca="1" si="198"/>
        <v>7.5121161966150811E-3</v>
      </c>
      <c r="E167" s="138">
        <f t="shared" ca="1" si="199"/>
        <v>8.5459663658178416E-3</v>
      </c>
      <c r="F167" s="138">
        <f t="shared" ca="1" si="200"/>
        <v>1.0000303226393399E-2</v>
      </c>
      <c r="G167" s="138">
        <f t="shared" ca="1" si="201"/>
        <v>2.4222025701054459E-2</v>
      </c>
      <c r="H167" s="138">
        <f t="shared" ca="1" si="202"/>
        <v>2.8942731501807463E-2</v>
      </c>
      <c r="I167" s="138">
        <f t="shared" ca="1" si="203"/>
        <v>3.1988690767503485E-2</v>
      </c>
      <c r="J167" s="138">
        <f t="shared" ca="1" si="204"/>
        <v>3.6729476671652439E-2</v>
      </c>
      <c r="K167" s="138">
        <f t="shared" ca="1" si="205"/>
        <v>3.8942163373779093E-2</v>
      </c>
      <c r="L167" s="138">
        <f t="shared" ca="1" si="206"/>
        <v>4.7177990664418662E-2</v>
      </c>
      <c r="M167" s="138">
        <f t="shared" ca="1" si="207"/>
        <v>5.4712896152380459E-2</v>
      </c>
      <c r="N167" s="138">
        <f t="shared" ca="1" si="208"/>
        <v>6.24314259334195E-2</v>
      </c>
      <c r="O167" s="138">
        <f t="shared" ca="1" si="209"/>
        <v>6.6437032512519187E-2</v>
      </c>
      <c r="P167" s="138">
        <f t="shared" ca="1" si="210"/>
        <v>6.9582317657231024E-2</v>
      </c>
      <c r="Q167" s="138">
        <f t="shared" ca="1" si="211"/>
        <v>7.5439875429312062E-2</v>
      </c>
      <c r="R167" s="138">
        <f t="shared" ca="1" si="212"/>
        <v>7.8368646015153809E-2</v>
      </c>
      <c r="S167" s="138" t="str">
        <f t="shared" ca="1" si="213"/>
        <v/>
      </c>
      <c r="AF167" s="96" t="s">
        <v>99</v>
      </c>
      <c r="AG167" s="105">
        <f t="shared" ca="1" si="214"/>
        <v>0.72812280847945077</v>
      </c>
      <c r="AH167" s="105">
        <f t="shared" ca="1" si="215"/>
        <v>0.75121161966150807</v>
      </c>
      <c r="AI167" s="105">
        <f t="shared" ca="1" si="216"/>
        <v>0.8545966365817842</v>
      </c>
      <c r="AJ167" s="105">
        <f t="shared" ca="1" si="217"/>
        <v>1.0000303226393399</v>
      </c>
      <c r="AK167" s="105">
        <f t="shared" ca="1" si="218"/>
        <v>2.4222025701054459</v>
      </c>
      <c r="AL167" s="105">
        <f t="shared" ca="1" si="219"/>
        <v>2.8942731501807462</v>
      </c>
      <c r="AM167" s="105">
        <f t="shared" ca="1" si="220"/>
        <v>3.1988690767503485</v>
      </c>
      <c r="AN167" s="105">
        <f t="shared" ca="1" si="221"/>
        <v>3.6729476671652437</v>
      </c>
      <c r="AO167" s="105">
        <f t="shared" ca="1" si="222"/>
        <v>3.8942163373779093</v>
      </c>
      <c r="AP167" s="105">
        <f t="shared" ca="1" si="223"/>
        <v>4.7177990664418665</v>
      </c>
      <c r="AQ167" s="105">
        <f t="shared" ca="1" si="224"/>
        <v>5.4712896152380459</v>
      </c>
      <c r="AR167" s="105">
        <f t="shared" ca="1" si="225"/>
        <v>6.2431425933419504</v>
      </c>
      <c r="AS167" s="105">
        <f t="shared" ca="1" si="226"/>
        <v>6.6437032512519183</v>
      </c>
      <c r="AT167" s="105">
        <f t="shared" ca="1" si="227"/>
        <v>6.9582317657231023</v>
      </c>
      <c r="AU167" s="105">
        <f t="shared" ca="1" si="228"/>
        <v>7.5439875429312062</v>
      </c>
      <c r="AV167" s="105">
        <f t="shared" ca="1" si="229"/>
        <v>7.8368646015153809</v>
      </c>
      <c r="AW167" s="105" t="str">
        <f t="shared" ca="1" si="229"/>
        <v>:</v>
      </c>
      <c r="AX167" s="107"/>
    </row>
    <row r="168" spans="1:50" ht="13.5" customHeight="1" x14ac:dyDescent="0.25">
      <c r="A168" s="142" t="s">
        <v>161</v>
      </c>
      <c r="B168" s="143" t="s">
        <v>162</v>
      </c>
      <c r="C168" s="144">
        <f t="shared" ca="1" si="197"/>
        <v>0.52343153872859638</v>
      </c>
      <c r="D168" s="144">
        <f t="shared" ca="1" si="198"/>
        <v>0.53725315521495709</v>
      </c>
      <c r="E168" s="144">
        <f t="shared" ca="1" si="199"/>
        <v>0.57194098601127774</v>
      </c>
      <c r="F168" s="144">
        <f t="shared" ca="1" si="200"/>
        <v>0.60910405208180118</v>
      </c>
      <c r="G168" s="144">
        <f t="shared" ca="1" si="201"/>
        <v>0.64080295654225372</v>
      </c>
      <c r="H168" s="144">
        <f t="shared" ca="1" si="202"/>
        <v>0.64411831496770033</v>
      </c>
      <c r="I168" s="144">
        <f t="shared" ca="1" si="203"/>
        <v>0.66187638368738777</v>
      </c>
      <c r="J168" s="144">
        <f t="shared" ca="1" si="204"/>
        <v>0.68100247556316906</v>
      </c>
      <c r="K168" s="144">
        <f t="shared" ca="1" si="205"/>
        <v>0.68750036575871221</v>
      </c>
      <c r="L168" s="144">
        <f t="shared" ca="1" si="206"/>
        <v>0.65892823131066147</v>
      </c>
      <c r="M168" s="144">
        <f t="shared" ca="1" si="207"/>
        <v>0.67024891288444244</v>
      </c>
      <c r="N168" s="144">
        <f t="shared" ca="1" si="208"/>
        <v>0.69196365902540857</v>
      </c>
      <c r="O168" s="144">
        <f t="shared" ca="1" si="209"/>
        <v>0.78245436255928991</v>
      </c>
      <c r="P168" s="144">
        <f t="shared" ca="1" si="210"/>
        <v>0.78252690344858278</v>
      </c>
      <c r="Q168" s="144">
        <f t="shared" ca="1" si="211"/>
        <v>0.79948641772323825</v>
      </c>
      <c r="R168" s="144">
        <f t="shared" ca="1" si="212"/>
        <v>0.80896383183535225</v>
      </c>
      <c r="S168" s="144">
        <f t="shared" ca="1" si="213"/>
        <v>0.8050447340852136</v>
      </c>
      <c r="AF168" s="97" t="s">
        <v>162</v>
      </c>
      <c r="AG168" s="102">
        <f t="shared" ca="1" si="214"/>
        <v>52.343153872859638</v>
      </c>
      <c r="AH168" s="102">
        <f t="shared" ca="1" si="215"/>
        <v>53.725315521495709</v>
      </c>
      <c r="AI168" s="102">
        <f t="shared" ca="1" si="216"/>
        <v>57.194098601127777</v>
      </c>
      <c r="AJ168" s="102">
        <f t="shared" ca="1" si="217"/>
        <v>60.910405208180116</v>
      </c>
      <c r="AK168" s="102">
        <f t="shared" ca="1" si="218"/>
        <v>64.080295654225367</v>
      </c>
      <c r="AL168" s="102">
        <f t="shared" ca="1" si="219"/>
        <v>64.411831496770034</v>
      </c>
      <c r="AM168" s="102">
        <f t="shared" ca="1" si="220"/>
        <v>66.187638368738774</v>
      </c>
      <c r="AN168" s="102">
        <f t="shared" ca="1" si="221"/>
        <v>68.100247556316901</v>
      </c>
      <c r="AO168" s="102">
        <f t="shared" ca="1" si="222"/>
        <v>68.750036575871221</v>
      </c>
      <c r="AP168" s="102">
        <f t="shared" ca="1" si="223"/>
        <v>65.892823131066152</v>
      </c>
      <c r="AQ168" s="102">
        <f t="shared" ca="1" si="224"/>
        <v>67.024891288444238</v>
      </c>
      <c r="AR168" s="102">
        <f t="shared" ca="1" si="225"/>
        <v>69.196365902540862</v>
      </c>
      <c r="AS168" s="102">
        <f t="shared" ca="1" si="226"/>
        <v>78.245436255928993</v>
      </c>
      <c r="AT168" s="102">
        <f t="shared" ca="1" si="227"/>
        <v>78.25269034485828</v>
      </c>
      <c r="AU168" s="102">
        <f t="shared" ca="1" si="228"/>
        <v>79.948641772323825</v>
      </c>
      <c r="AV168" s="102">
        <f t="shared" ca="1" si="229"/>
        <v>80.896383183535221</v>
      </c>
      <c r="AW168" s="102">
        <f t="shared" ca="1" si="229"/>
        <v>80.504473408521363</v>
      </c>
      <c r="AX168" s="107"/>
    </row>
    <row r="169" spans="1:50" ht="12" customHeight="1" x14ac:dyDescent="0.25">
      <c r="A169" s="139" t="s">
        <v>144</v>
      </c>
      <c r="B169" s="140" t="s">
        <v>93</v>
      </c>
      <c r="C169" s="83">
        <f t="shared" ca="1" si="197"/>
        <v>0.2554875010943668</v>
      </c>
      <c r="D169" s="83">
        <f t="shared" ca="1" si="198"/>
        <v>0.28836829411073994</v>
      </c>
      <c r="E169" s="83">
        <f t="shared" ca="1" si="199"/>
        <v>0.28434837504582583</v>
      </c>
      <c r="F169" s="83">
        <f t="shared" ca="1" si="200"/>
        <v>0.29325529386007115</v>
      </c>
      <c r="G169" s="83">
        <f t="shared" ca="1" si="201"/>
        <v>0.30917526291697833</v>
      </c>
      <c r="H169" s="83">
        <f t="shared" ca="1" si="202"/>
        <v>0.31814473813316074</v>
      </c>
      <c r="I169" s="83">
        <f t="shared" ca="1" si="203"/>
        <v>0.33726580476974966</v>
      </c>
      <c r="J169" s="83">
        <f t="shared" ca="1" si="204"/>
        <v>0.34670771603226574</v>
      </c>
      <c r="K169" s="83">
        <f t="shared" ca="1" si="205"/>
        <v>0.33967550751766595</v>
      </c>
      <c r="L169" s="83">
        <f t="shared" ca="1" si="206"/>
        <v>0.32757808762907831</v>
      </c>
      <c r="M169" s="83">
        <f t="shared" ca="1" si="207"/>
        <v>0.30907016677704297</v>
      </c>
      <c r="N169" s="83">
        <f t="shared" ca="1" si="208"/>
        <v>0.32674121857917937</v>
      </c>
      <c r="O169" s="83">
        <f t="shared" ca="1" si="209"/>
        <v>0.32346271648065217</v>
      </c>
      <c r="P169" s="83">
        <f t="shared" ca="1" si="210"/>
        <v>0.32464358353315953</v>
      </c>
      <c r="Q169" s="83">
        <f t="shared" ca="1" si="211"/>
        <v>0.33099039012197851</v>
      </c>
      <c r="R169" s="83">
        <f t="shared" ca="1" si="212"/>
        <v>0.35383505210576532</v>
      </c>
      <c r="S169" s="83">
        <f t="shared" ca="1" si="213"/>
        <v>0.36125587299668771</v>
      </c>
      <c r="AF169" s="98" t="s">
        <v>93</v>
      </c>
      <c r="AG169" s="104">
        <f t="shared" ca="1" si="214"/>
        <v>25.548750109436678</v>
      </c>
      <c r="AH169" s="104">
        <f t="shared" ca="1" si="215"/>
        <v>28.836829411073992</v>
      </c>
      <c r="AI169" s="104">
        <f t="shared" ca="1" si="216"/>
        <v>28.434837504582582</v>
      </c>
      <c r="AJ169" s="104">
        <f t="shared" ca="1" si="217"/>
        <v>29.325529386007116</v>
      </c>
      <c r="AK169" s="104">
        <f t="shared" ca="1" si="218"/>
        <v>30.917526291697833</v>
      </c>
      <c r="AL169" s="104">
        <f t="shared" ca="1" si="219"/>
        <v>31.814473813316074</v>
      </c>
      <c r="AM169" s="104">
        <f t="shared" ca="1" si="220"/>
        <v>33.726580476974966</v>
      </c>
      <c r="AN169" s="104">
        <f t="shared" ca="1" si="221"/>
        <v>34.670771603226576</v>
      </c>
      <c r="AO169" s="104">
        <f t="shared" ca="1" si="222"/>
        <v>33.967550751766595</v>
      </c>
      <c r="AP169" s="104">
        <f t="shared" ca="1" si="223"/>
        <v>32.757808762907828</v>
      </c>
      <c r="AQ169" s="104">
        <f t="shared" ca="1" si="224"/>
        <v>30.907016677704295</v>
      </c>
      <c r="AR169" s="104">
        <f t="shared" ca="1" si="225"/>
        <v>32.674121857917939</v>
      </c>
      <c r="AS169" s="104">
        <f t="shared" ca="1" si="226"/>
        <v>32.346271648065219</v>
      </c>
      <c r="AT169" s="104">
        <f t="shared" ca="1" si="227"/>
        <v>32.464358353315951</v>
      </c>
      <c r="AU169" s="104">
        <f t="shared" ca="1" si="228"/>
        <v>33.099039012197849</v>
      </c>
      <c r="AV169" s="104">
        <f t="shared" ca="1" si="229"/>
        <v>35.38350521057653</v>
      </c>
      <c r="AW169" s="104">
        <f t="shared" ca="1" si="229"/>
        <v>36.125587299668773</v>
      </c>
      <c r="AX169" s="107"/>
    </row>
    <row r="170" spans="1:50" ht="12" customHeight="1" x14ac:dyDescent="0.25">
      <c r="A170" s="90" t="s">
        <v>145</v>
      </c>
      <c r="B170" s="70" t="s">
        <v>146</v>
      </c>
      <c r="C170" s="91" t="str">
        <f t="shared" ca="1" si="197"/>
        <v/>
      </c>
      <c r="D170" s="91">
        <f t="shared" ca="1" si="198"/>
        <v>0.52906690953441227</v>
      </c>
      <c r="E170" s="91">
        <f t="shared" ca="1" si="199"/>
        <v>0.51358493350056011</v>
      </c>
      <c r="F170" s="91">
        <f t="shared" ca="1" si="200"/>
        <v>0.49126213442858274</v>
      </c>
      <c r="G170" s="91">
        <f t="shared" ca="1" si="201"/>
        <v>0.46007973946642283</v>
      </c>
      <c r="H170" s="91">
        <f t="shared" ca="1" si="202"/>
        <v>0.6207753947612803</v>
      </c>
      <c r="I170" s="91">
        <f t="shared" ca="1" si="203"/>
        <v>0.76477995983799052</v>
      </c>
      <c r="J170" s="91">
        <f t="shared" ca="1" si="204"/>
        <v>0.81291037737957417</v>
      </c>
      <c r="K170" s="91">
        <f t="shared" ca="1" si="205"/>
        <v>0.79792931289360114</v>
      </c>
      <c r="L170" s="91">
        <f t="shared" ca="1" si="206"/>
        <v>0.68491532983350956</v>
      </c>
      <c r="M170" s="91">
        <f t="shared" ca="1" si="207"/>
        <v>0.67618101523541618</v>
      </c>
      <c r="N170" s="91">
        <f t="shared" ca="1" si="208"/>
        <v>0.68542936373678154</v>
      </c>
      <c r="O170" s="91">
        <f t="shared" ca="1" si="209"/>
        <v>0.69085298306694098</v>
      </c>
      <c r="P170" s="91">
        <f t="shared" ca="1" si="210"/>
        <v>0.65678634388328949</v>
      </c>
      <c r="Q170" s="91">
        <f t="shared" ca="1" si="211"/>
        <v>0.64496744339538636</v>
      </c>
      <c r="R170" s="91">
        <f t="shared" ca="1" si="212"/>
        <v>0.62647529018188808</v>
      </c>
      <c r="S170" s="91">
        <f t="shared" ca="1" si="213"/>
        <v>0.64782325098326365</v>
      </c>
      <c r="AF170" s="70" t="s">
        <v>146</v>
      </c>
      <c r="AG170" s="106" t="str">
        <f t="shared" ca="1" si="214"/>
        <v>:</v>
      </c>
      <c r="AH170" s="106">
        <f t="shared" ca="1" si="215"/>
        <v>52.906690953441228</v>
      </c>
      <c r="AI170" s="106">
        <f t="shared" ca="1" si="216"/>
        <v>51.358493350056008</v>
      </c>
      <c r="AJ170" s="106">
        <f t="shared" ca="1" si="217"/>
        <v>49.126213442858273</v>
      </c>
      <c r="AK170" s="106">
        <f t="shared" ca="1" si="218"/>
        <v>46.007973946642281</v>
      </c>
      <c r="AL170" s="106">
        <f t="shared" ca="1" si="219"/>
        <v>62.077539476128031</v>
      </c>
      <c r="AM170" s="106">
        <f t="shared" ca="1" si="220"/>
        <v>76.477995983799048</v>
      </c>
      <c r="AN170" s="106">
        <f t="shared" ca="1" si="221"/>
        <v>81.29103773795741</v>
      </c>
      <c r="AO170" s="106">
        <f t="shared" ca="1" si="222"/>
        <v>79.792931289360112</v>
      </c>
      <c r="AP170" s="106">
        <f t="shared" ca="1" si="223"/>
        <v>68.49153298335095</v>
      </c>
      <c r="AQ170" s="106">
        <f t="shared" ca="1" si="224"/>
        <v>67.618101523541611</v>
      </c>
      <c r="AR170" s="106">
        <f t="shared" ca="1" si="225"/>
        <v>68.54293637367816</v>
      </c>
      <c r="AS170" s="106">
        <f t="shared" ca="1" si="226"/>
        <v>69.085298306694099</v>
      </c>
      <c r="AT170" s="106">
        <f t="shared" ca="1" si="227"/>
        <v>65.678634388328945</v>
      </c>
      <c r="AU170" s="106">
        <f t="shared" ca="1" si="228"/>
        <v>64.496744339538637</v>
      </c>
      <c r="AV170" s="106">
        <f t="shared" ca="1" si="229"/>
        <v>62.647529018188806</v>
      </c>
      <c r="AW170" s="106">
        <f t="shared" ca="1" si="229"/>
        <v>64.782325098326368</v>
      </c>
      <c r="AX170" s="107"/>
    </row>
    <row r="171" spans="1:50" ht="12" customHeight="1" x14ac:dyDescent="0.25">
      <c r="A171" s="69" t="s">
        <v>149</v>
      </c>
      <c r="B171" s="70" t="s">
        <v>87</v>
      </c>
      <c r="C171" s="79">
        <f t="shared" ca="1" si="197"/>
        <v>0.14027458047755578</v>
      </c>
      <c r="D171" s="79">
        <f t="shared" ca="1" si="198"/>
        <v>0.15562679732450299</v>
      </c>
      <c r="E171" s="79">
        <f t="shared" ca="1" si="199"/>
        <v>0.15758488740617729</v>
      </c>
      <c r="F171" s="79">
        <f t="shared" ca="1" si="200"/>
        <v>0.13188620012479843</v>
      </c>
      <c r="G171" s="79">
        <f t="shared" ca="1" si="201"/>
        <v>0.16729793847457874</v>
      </c>
      <c r="H171" s="79">
        <f t="shared" ca="1" si="202"/>
        <v>0.26503278508816064</v>
      </c>
      <c r="I171" s="79">
        <f t="shared" ca="1" si="203"/>
        <v>0.23195946856446156</v>
      </c>
      <c r="J171" s="79">
        <f t="shared" ca="1" si="204"/>
        <v>0.21088837320668777</v>
      </c>
      <c r="K171" s="79">
        <f t="shared" ca="1" si="205"/>
        <v>0.23204983540887375</v>
      </c>
      <c r="L171" s="79">
        <f t="shared" ca="1" si="206"/>
        <v>0.25145055998918553</v>
      </c>
      <c r="M171" s="79">
        <f t="shared" ca="1" si="207"/>
        <v>0.28844371215545744</v>
      </c>
      <c r="N171" s="79">
        <f t="shared" ca="1" si="208"/>
        <v>0.26929386356382606</v>
      </c>
      <c r="O171" s="79">
        <f t="shared" ca="1" si="209"/>
        <v>0.25078859024884265</v>
      </c>
      <c r="P171" s="79">
        <f t="shared" ca="1" si="210"/>
        <v>0.2489576763973686</v>
      </c>
      <c r="Q171" s="79">
        <f t="shared" ca="1" si="211"/>
        <v>0.24294404664166347</v>
      </c>
      <c r="R171" s="79">
        <f t="shared" ca="1" si="212"/>
        <v>0.26648350903016821</v>
      </c>
      <c r="S171" s="79">
        <f t="shared" ca="1" si="213"/>
        <v>0.356804078985485</v>
      </c>
      <c r="AF171" s="70" t="s">
        <v>148</v>
      </c>
      <c r="AG171" s="102">
        <f t="shared" ca="1" si="214"/>
        <v>14.027458047755578</v>
      </c>
      <c r="AH171" s="102">
        <f t="shared" ca="1" si="215"/>
        <v>15.562679732450299</v>
      </c>
      <c r="AI171" s="102">
        <f t="shared" ca="1" si="216"/>
        <v>15.758488740617729</v>
      </c>
      <c r="AJ171" s="102">
        <f t="shared" ca="1" si="217"/>
        <v>13.188620012479843</v>
      </c>
      <c r="AK171" s="102">
        <f t="shared" ca="1" si="218"/>
        <v>16.729793847457874</v>
      </c>
      <c r="AL171" s="102">
        <f t="shared" ca="1" si="219"/>
        <v>26.503278508816063</v>
      </c>
      <c r="AM171" s="102">
        <f t="shared" ca="1" si="220"/>
        <v>23.195946856446156</v>
      </c>
      <c r="AN171" s="102">
        <f t="shared" ca="1" si="221"/>
        <v>21.088837320668777</v>
      </c>
      <c r="AO171" s="102">
        <f t="shared" ca="1" si="222"/>
        <v>23.204983540887376</v>
      </c>
      <c r="AP171" s="102">
        <f t="shared" ca="1" si="223"/>
        <v>25.145055998918554</v>
      </c>
      <c r="AQ171" s="102">
        <f t="shared" ca="1" si="224"/>
        <v>28.844371215545745</v>
      </c>
      <c r="AR171" s="102">
        <f t="shared" ca="1" si="225"/>
        <v>26.929386356382608</v>
      </c>
      <c r="AS171" s="102">
        <f t="shared" ca="1" si="226"/>
        <v>25.078859024884263</v>
      </c>
      <c r="AT171" s="102">
        <f t="shared" ca="1" si="227"/>
        <v>24.89576763973686</v>
      </c>
      <c r="AU171" s="102">
        <f t="shared" ca="1" si="228"/>
        <v>24.294404664166347</v>
      </c>
      <c r="AV171" s="102">
        <f t="shared" ca="1" si="229"/>
        <v>26.648350903016819</v>
      </c>
      <c r="AW171" s="102">
        <f t="shared" ca="1" si="229"/>
        <v>35.680407898548502</v>
      </c>
      <c r="AX171" s="107"/>
    </row>
    <row r="172" spans="1:50" ht="12" customHeight="1" x14ac:dyDescent="0.25">
      <c r="A172" s="72" t="s">
        <v>147</v>
      </c>
      <c r="B172" s="73" t="s">
        <v>148</v>
      </c>
      <c r="C172" s="79">
        <f t="shared" ca="1" si="197"/>
        <v>0.33138102306875239</v>
      </c>
      <c r="D172" s="79">
        <f t="shared" ca="1" si="198"/>
        <v>0.37756764533685711</v>
      </c>
      <c r="E172" s="79">
        <f t="shared" ca="1" si="199"/>
        <v>0.3096394580052082</v>
      </c>
      <c r="F172" s="79">
        <f t="shared" ca="1" si="200"/>
        <v>0.33149724766046668</v>
      </c>
      <c r="G172" s="79">
        <f t="shared" ca="1" si="201"/>
        <v>0.37055798755177605</v>
      </c>
      <c r="H172" s="79">
        <f t="shared" ca="1" si="202"/>
        <v>0.34729803772971451</v>
      </c>
      <c r="I172" s="79">
        <f t="shared" ca="1" si="203"/>
        <v>0.31256558799567602</v>
      </c>
      <c r="J172" s="79">
        <f t="shared" ca="1" si="204"/>
        <v>0.31427280286990722</v>
      </c>
      <c r="K172" s="79">
        <f t="shared" ca="1" si="205"/>
        <v>0.39099668949006466</v>
      </c>
      <c r="L172" s="79">
        <f t="shared" ca="1" si="206"/>
        <v>0.37765932465770879</v>
      </c>
      <c r="M172" s="79">
        <f t="shared" ca="1" si="207"/>
        <v>0.30976742612705432</v>
      </c>
      <c r="N172" s="79">
        <f t="shared" ca="1" si="208"/>
        <v>0.34609146714939881</v>
      </c>
      <c r="O172" s="79">
        <f t="shared" ca="1" si="209"/>
        <v>0.32495440915104906</v>
      </c>
      <c r="P172" s="79">
        <f t="shared" ca="1" si="210"/>
        <v>0.23969368849740971</v>
      </c>
      <c r="Q172" s="79">
        <f t="shared" ca="1" si="211"/>
        <v>0.21992544482226631</v>
      </c>
      <c r="R172" s="79">
        <f t="shared" ca="1" si="212"/>
        <v>0.24754364313080388</v>
      </c>
      <c r="S172" s="79">
        <f t="shared" ca="1" si="213"/>
        <v>0.2512478875404815</v>
      </c>
      <c r="AF172" s="73" t="s">
        <v>87</v>
      </c>
      <c r="AG172" s="102">
        <f t="shared" ca="1" si="214"/>
        <v>33.13810230687524</v>
      </c>
      <c r="AH172" s="102">
        <f t="shared" ca="1" si="215"/>
        <v>37.756764533685711</v>
      </c>
      <c r="AI172" s="102">
        <f t="shared" ca="1" si="216"/>
        <v>30.963945800520818</v>
      </c>
      <c r="AJ172" s="102">
        <f t="shared" ca="1" si="217"/>
        <v>33.149724766046667</v>
      </c>
      <c r="AK172" s="102">
        <f t="shared" ca="1" si="218"/>
        <v>37.055798755177605</v>
      </c>
      <c r="AL172" s="102">
        <f t="shared" ca="1" si="219"/>
        <v>34.729803772971451</v>
      </c>
      <c r="AM172" s="102">
        <f t="shared" ca="1" si="220"/>
        <v>31.256558799567603</v>
      </c>
      <c r="AN172" s="102">
        <f t="shared" ca="1" si="221"/>
        <v>31.427280286990722</v>
      </c>
      <c r="AO172" s="102">
        <f t="shared" ca="1" si="222"/>
        <v>39.099668949006464</v>
      </c>
      <c r="AP172" s="102">
        <f t="shared" ca="1" si="223"/>
        <v>37.765932465770881</v>
      </c>
      <c r="AQ172" s="102">
        <f t="shared" ca="1" si="224"/>
        <v>30.976742612705433</v>
      </c>
      <c r="AR172" s="102">
        <f t="shared" ca="1" si="225"/>
        <v>34.609146714939882</v>
      </c>
      <c r="AS172" s="102">
        <f t="shared" ca="1" si="226"/>
        <v>32.495440915104908</v>
      </c>
      <c r="AT172" s="102">
        <f t="shared" ca="1" si="227"/>
        <v>23.96936884974097</v>
      </c>
      <c r="AU172" s="102">
        <f t="shared" ca="1" si="228"/>
        <v>21.992544482226631</v>
      </c>
      <c r="AV172" s="102">
        <f t="shared" ca="1" si="229"/>
        <v>24.754364313080387</v>
      </c>
      <c r="AW172" s="102">
        <f t="shared" ca="1" si="229"/>
        <v>25.124788754048151</v>
      </c>
      <c r="AX172" s="107"/>
    </row>
    <row r="173" spans="1:50" ht="11.5" customHeight="1" x14ac:dyDescent="0.25">
      <c r="A173" s="72" t="s">
        <v>150</v>
      </c>
      <c r="B173" s="78" t="s">
        <v>86</v>
      </c>
      <c r="C173" s="79">
        <f t="shared" ca="1" si="197"/>
        <v>0.23307858864676909</v>
      </c>
      <c r="D173" s="79">
        <f t="shared" ca="1" si="198"/>
        <v>0.24681351062793311</v>
      </c>
      <c r="E173" s="79">
        <f t="shared" ca="1" si="199"/>
        <v>0.24917236525196015</v>
      </c>
      <c r="F173" s="79">
        <f t="shared" ca="1" si="200"/>
        <v>0.22491250196721449</v>
      </c>
      <c r="G173" s="79">
        <f t="shared" ca="1" si="201"/>
        <v>0.24641810837901984</v>
      </c>
      <c r="H173" s="79">
        <f t="shared" ca="1" si="202"/>
        <v>0.29207472902608611</v>
      </c>
      <c r="I173" s="79">
        <f t="shared" ca="1" si="203"/>
        <v>0.26503499323305613</v>
      </c>
      <c r="J173" s="79">
        <f t="shared" ca="1" si="204"/>
        <v>0.27338339504168663</v>
      </c>
      <c r="K173" s="79">
        <f t="shared" ca="1" si="205"/>
        <v>0.29594754643034171</v>
      </c>
      <c r="L173" s="79">
        <f t="shared" ca="1" si="206"/>
        <v>0.31762456802448502</v>
      </c>
      <c r="M173" s="79">
        <f t="shared" ca="1" si="207"/>
        <v>0.34990519055714026</v>
      </c>
      <c r="N173" s="79">
        <f t="shared" ca="1" si="208"/>
        <v>0.34473526201305743</v>
      </c>
      <c r="O173" s="79">
        <f t="shared" ca="1" si="209"/>
        <v>0.30923581440402553</v>
      </c>
      <c r="P173" s="79">
        <f t="shared" ca="1" si="210"/>
        <v>0.36300569859542064</v>
      </c>
      <c r="Q173" s="79">
        <f t="shared" ca="1" si="211"/>
        <v>0.32450474263131557</v>
      </c>
      <c r="R173" s="79">
        <f t="shared" ca="1" si="212"/>
        <v>0.32065800071666734</v>
      </c>
      <c r="S173" s="79">
        <f t="shared" ca="1" si="213"/>
        <v>0.33729093766078544</v>
      </c>
      <c r="AF173" s="78" t="s">
        <v>86</v>
      </c>
      <c r="AG173" s="102">
        <f t="shared" ca="1" si="214"/>
        <v>23.307858864676909</v>
      </c>
      <c r="AH173" s="102">
        <f t="shared" ca="1" si="215"/>
        <v>24.681351062793311</v>
      </c>
      <c r="AI173" s="102">
        <f t="shared" ca="1" si="216"/>
        <v>24.917236525196014</v>
      </c>
      <c r="AJ173" s="102">
        <f t="shared" ca="1" si="217"/>
        <v>22.491250196721449</v>
      </c>
      <c r="AK173" s="102">
        <f t="shared" ca="1" si="218"/>
        <v>24.641810837901986</v>
      </c>
      <c r="AL173" s="102">
        <f t="shared" ca="1" si="219"/>
        <v>29.207472902608611</v>
      </c>
      <c r="AM173" s="102">
        <f t="shared" ca="1" si="220"/>
        <v>26.503499323305611</v>
      </c>
      <c r="AN173" s="102">
        <f t="shared" ca="1" si="221"/>
        <v>27.338339504168662</v>
      </c>
      <c r="AO173" s="102">
        <f t="shared" ca="1" si="222"/>
        <v>29.594754643034172</v>
      </c>
      <c r="AP173" s="102">
        <f t="shared" ca="1" si="223"/>
        <v>31.762456802448501</v>
      </c>
      <c r="AQ173" s="102">
        <f t="shared" ca="1" si="224"/>
        <v>34.990519055714024</v>
      </c>
      <c r="AR173" s="102">
        <f t="shared" ca="1" si="225"/>
        <v>34.473526201305745</v>
      </c>
      <c r="AS173" s="102">
        <f t="shared" ca="1" si="226"/>
        <v>30.923581440402554</v>
      </c>
      <c r="AT173" s="102">
        <f t="shared" ca="1" si="227"/>
        <v>36.300569859542065</v>
      </c>
      <c r="AU173" s="102">
        <f t="shared" ca="1" si="228"/>
        <v>32.450474263131554</v>
      </c>
      <c r="AV173" s="102">
        <f t="shared" ca="1" si="229"/>
        <v>32.065800071666736</v>
      </c>
      <c r="AW173" s="102">
        <f t="shared" ca="1" si="229"/>
        <v>33.729093766078542</v>
      </c>
      <c r="AX173" s="107"/>
    </row>
    <row r="174" spans="1:50" ht="11.5" customHeight="1" x14ac:dyDescent="0.25">
      <c r="A174" s="72" t="s">
        <v>151</v>
      </c>
      <c r="B174" s="78" t="s">
        <v>167</v>
      </c>
      <c r="C174" s="79">
        <f t="shared" ca="1" si="197"/>
        <v>0.51857090943650863</v>
      </c>
      <c r="D174" s="79">
        <f t="shared" ca="1" si="198"/>
        <v>0.49489917473665029</v>
      </c>
      <c r="E174" s="79">
        <f t="shared" ca="1" si="199"/>
        <v>0.48925720403434236</v>
      </c>
      <c r="F174" s="79">
        <f t="shared" ca="1" si="200"/>
        <v>0.49214313704902402</v>
      </c>
      <c r="G174" s="79">
        <f t="shared" ca="1" si="201"/>
        <v>0.47794351117685258</v>
      </c>
      <c r="H174" s="79">
        <f t="shared" ca="1" si="202"/>
        <v>0.47760723243798003</v>
      </c>
      <c r="I174" s="79">
        <f t="shared" ca="1" si="203"/>
        <v>0.45549038126637276</v>
      </c>
      <c r="J174" s="79">
        <f t="shared" ca="1" si="204"/>
        <v>0.44682990705717601</v>
      </c>
      <c r="K174" s="79">
        <f t="shared" ca="1" si="205"/>
        <v>0.49341033445638538</v>
      </c>
      <c r="L174" s="79">
        <f t="shared" ca="1" si="206"/>
        <v>0.49719792735373597</v>
      </c>
      <c r="M174" s="79">
        <f t="shared" ca="1" si="207"/>
        <v>0.51815725563940263</v>
      </c>
      <c r="N174" s="79">
        <f t="shared" ca="1" si="208"/>
        <v>0.46725126317145688</v>
      </c>
      <c r="O174" s="79">
        <f t="shared" ca="1" si="209"/>
        <v>0.51785211841639589</v>
      </c>
      <c r="P174" s="79">
        <f t="shared" ca="1" si="210"/>
        <v>0.5053079647246127</v>
      </c>
      <c r="Q174" s="79">
        <f t="shared" ca="1" si="211"/>
        <v>0.56738843637828584</v>
      </c>
      <c r="R174" s="79">
        <f t="shared" ca="1" si="212"/>
        <v>0.5479323150800075</v>
      </c>
      <c r="S174" s="79">
        <f t="shared" ca="1" si="213"/>
        <v>0.55888148253523351</v>
      </c>
      <c r="AF174" s="78" t="s">
        <v>86</v>
      </c>
      <c r="AG174" s="102">
        <f t="shared" ref="AG174" ca="1" si="230">IFERROR(C174*100,":")</f>
        <v>51.85709094365086</v>
      </c>
      <c r="AH174" s="102">
        <f t="shared" ref="AH174" ca="1" si="231">IFERROR(D174*100,":")</f>
        <v>49.489917473665031</v>
      </c>
      <c r="AI174" s="102">
        <f t="shared" ref="AI174" ca="1" si="232">IFERROR(E174*100,":")</f>
        <v>48.925720403434234</v>
      </c>
      <c r="AJ174" s="102">
        <f t="shared" ref="AJ174" ca="1" si="233">IFERROR(F174*100,":")</f>
        <v>49.214313704902402</v>
      </c>
      <c r="AK174" s="102">
        <f t="shared" ref="AK174" ca="1" si="234">IFERROR(G174*100,":")</f>
        <v>47.79435111768526</v>
      </c>
      <c r="AL174" s="102">
        <f t="shared" ref="AL174" ca="1" si="235">IFERROR(H174*100,":")</f>
        <v>47.760723243798004</v>
      </c>
      <c r="AM174" s="102">
        <f t="shared" ref="AM174" ca="1" si="236">IFERROR(I174*100,":")</f>
        <v>45.549038126637278</v>
      </c>
      <c r="AN174" s="102">
        <f t="shared" ref="AN174" ca="1" si="237">IFERROR(J174*100,":")</f>
        <v>44.6829907057176</v>
      </c>
      <c r="AO174" s="102">
        <f t="shared" ref="AO174" ca="1" si="238">IFERROR(K174*100,":")</f>
        <v>49.341033445638537</v>
      </c>
      <c r="AP174" s="102">
        <f t="shared" ref="AP174" ca="1" si="239">IFERROR(L174*100,":")</f>
        <v>49.719792735373595</v>
      </c>
      <c r="AQ174" s="102">
        <f t="shared" ref="AQ174" ca="1" si="240">IFERROR(M174*100,":")</f>
        <v>51.815725563940262</v>
      </c>
      <c r="AR174" s="102">
        <f t="shared" ref="AR174" ca="1" si="241">IFERROR(N174*100,":")</f>
        <v>46.725126317145687</v>
      </c>
      <c r="AS174" s="102">
        <f t="shared" ref="AS174" ca="1" si="242">IFERROR(O174*100,":")</f>
        <v>51.785211841639587</v>
      </c>
      <c r="AT174" s="102">
        <f t="shared" ref="AT174" ca="1" si="243">IFERROR(P174*100,":")</f>
        <v>50.530796472461269</v>
      </c>
      <c r="AU174" s="102">
        <f t="shared" ref="AU174" ca="1" si="244">IFERROR(Q174*100,":")</f>
        <v>56.738843637828587</v>
      </c>
      <c r="AV174" s="102">
        <f t="shared" ref="AV174" ca="1" si="245">IFERROR(R174*100,":")</f>
        <v>54.793231508000751</v>
      </c>
      <c r="AW174" s="102">
        <f t="shared" ref="AW174" ca="1" si="246">IFERROR(S174*100,":")</f>
        <v>55.888148253523354</v>
      </c>
      <c r="AX174" s="107"/>
    </row>
    <row r="175" spans="1:50" ht="11.5" customHeight="1" x14ac:dyDescent="0.25">
      <c r="A175" s="72" t="s">
        <v>188</v>
      </c>
      <c r="B175" s="73" t="s">
        <v>166</v>
      </c>
      <c r="C175" s="79">
        <f t="shared" ca="1" si="197"/>
        <v>0.20159134309357099</v>
      </c>
      <c r="D175" s="79">
        <f t="shared" ca="1" si="198"/>
        <v>0.17417247660322843</v>
      </c>
      <c r="E175" s="79">
        <f t="shared" ca="1" si="199"/>
        <v>0.18398656215005599</v>
      </c>
      <c r="F175" s="79">
        <f t="shared" ca="1" si="200"/>
        <v>0.17350361197110425</v>
      </c>
      <c r="G175" s="79">
        <f t="shared" ca="1" si="201"/>
        <v>0.19019769881126439</v>
      </c>
      <c r="H175" s="79">
        <f t="shared" ca="1" si="202"/>
        <v>0.21408430337647313</v>
      </c>
      <c r="I175" s="79">
        <f t="shared" ca="1" si="203"/>
        <v>0.34578789487588935</v>
      </c>
      <c r="J175" s="79">
        <f t="shared" ca="1" si="204"/>
        <v>0.36338670296546621</v>
      </c>
      <c r="K175" s="79">
        <f t="shared" ca="1" si="205"/>
        <v>0.39024747375797864</v>
      </c>
      <c r="L175" s="79">
        <f t="shared" ca="1" si="206"/>
        <v>0.40013795815808595</v>
      </c>
      <c r="M175" s="79">
        <f t="shared" ca="1" si="207"/>
        <v>0.43634230086272541</v>
      </c>
      <c r="N175" s="79">
        <f t="shared" ca="1" si="208"/>
        <v>0.44556690366479618</v>
      </c>
      <c r="O175" s="79">
        <f t="shared" ca="1" si="209"/>
        <v>0.4554370956851343</v>
      </c>
      <c r="P175" s="79">
        <f t="shared" ca="1" si="210"/>
        <v>0.46098782613881956</v>
      </c>
      <c r="Q175" s="79">
        <f t="shared" ca="1" si="211"/>
        <v>0.4505620810644968</v>
      </c>
      <c r="R175" s="79">
        <f t="shared" ca="1" si="212"/>
        <v>0.40471536931085028</v>
      </c>
      <c r="S175" s="79">
        <f t="shared" ca="1" si="213"/>
        <v>0.41173353146149655</v>
      </c>
      <c r="AF175" s="73" t="s">
        <v>88</v>
      </c>
      <c r="AG175" s="102">
        <f t="shared" ca="1" si="214"/>
        <v>20.1591343093571</v>
      </c>
      <c r="AH175" s="102">
        <f t="shared" ca="1" si="215"/>
        <v>17.417247660322843</v>
      </c>
      <c r="AI175" s="102">
        <f t="shared" ca="1" si="216"/>
        <v>18.398656215005598</v>
      </c>
      <c r="AJ175" s="102">
        <f t="shared" ca="1" si="217"/>
        <v>17.350361197110427</v>
      </c>
      <c r="AK175" s="102">
        <f t="shared" ca="1" si="218"/>
        <v>19.01976988112644</v>
      </c>
      <c r="AL175" s="102">
        <f t="shared" ca="1" si="219"/>
        <v>21.408430337647314</v>
      </c>
      <c r="AM175" s="102">
        <f t="shared" ca="1" si="220"/>
        <v>34.578789487588935</v>
      </c>
      <c r="AN175" s="102">
        <f t="shared" ca="1" si="221"/>
        <v>36.338670296546624</v>
      </c>
      <c r="AO175" s="102">
        <f t="shared" ca="1" si="222"/>
        <v>39.024747375797865</v>
      </c>
      <c r="AP175" s="102">
        <f t="shared" ca="1" si="223"/>
        <v>40.013795815808592</v>
      </c>
      <c r="AQ175" s="102">
        <f t="shared" ca="1" si="224"/>
        <v>43.634230086272538</v>
      </c>
      <c r="AR175" s="102">
        <f t="shared" ca="1" si="225"/>
        <v>44.556690366479614</v>
      </c>
      <c r="AS175" s="102">
        <f t="shared" ca="1" si="226"/>
        <v>45.543709568513428</v>
      </c>
      <c r="AT175" s="102">
        <f t="shared" ca="1" si="227"/>
        <v>46.098782613881959</v>
      </c>
      <c r="AU175" s="102">
        <f t="shared" ca="1" si="228"/>
        <v>45.056208106449681</v>
      </c>
      <c r="AV175" s="102">
        <f t="shared" ca="1" si="229"/>
        <v>40.471536931085026</v>
      </c>
      <c r="AW175" s="102">
        <f t="shared" ca="1" si="229"/>
        <v>41.173353146149658</v>
      </c>
      <c r="AX175" s="107"/>
    </row>
    <row r="176" spans="1:50" ht="15" customHeight="1" x14ac:dyDescent="0.25">
      <c r="A176" s="81" t="s">
        <v>187</v>
      </c>
      <c r="B176" s="82" t="s">
        <v>177</v>
      </c>
      <c r="C176" s="83">
        <f t="shared" ca="1" si="197"/>
        <v>3.7168256123817382E-3</v>
      </c>
      <c r="D176" s="83">
        <f t="shared" ca="1" si="198"/>
        <v>4.0950263870059896E-3</v>
      </c>
      <c r="E176" s="83">
        <f t="shared" ca="1" si="199"/>
        <v>9.3529130405692346E-3</v>
      </c>
      <c r="F176" s="83">
        <f t="shared" ca="1" si="200"/>
        <v>2.1932147168884402E-2</v>
      </c>
      <c r="G176" s="83">
        <f t="shared" ca="1" si="201"/>
        <v>2.5422972282438571E-2</v>
      </c>
      <c r="H176" s="83">
        <f t="shared" ca="1" si="202"/>
        <v>2.6423204495183549E-2</v>
      </c>
      <c r="I176" s="83">
        <f t="shared" ca="1" si="203"/>
        <v>2.4353568218149799E-2</v>
      </c>
      <c r="J176" s="83">
        <f t="shared" ca="1" si="204"/>
        <v>2.5201814552112973E-2</v>
      </c>
      <c r="K176" s="83">
        <f t="shared" ca="1" si="205"/>
        <v>2.6694936311590416E-2</v>
      </c>
      <c r="L176" s="83">
        <f t="shared" ca="1" si="206"/>
        <v>2.9018575137568066E-2</v>
      </c>
      <c r="M176" s="83">
        <f t="shared" ca="1" si="207"/>
        <v>3.4859025872056859E-2</v>
      </c>
      <c r="N176" s="83">
        <f t="shared" ca="1" si="208"/>
        <v>4.7099395167225895E-2</v>
      </c>
      <c r="O176" s="83">
        <f t="shared" ca="1" si="209"/>
        <v>6.2676410550974573E-2</v>
      </c>
      <c r="P176" s="83">
        <f t="shared" ca="1" si="210"/>
        <v>7.6499732206246646E-2</v>
      </c>
      <c r="Q176" s="83">
        <f t="shared" ca="1" si="211"/>
        <v>7.9647956479441631E-2</v>
      </c>
      <c r="R176" s="83">
        <f t="shared" ca="1" si="212"/>
        <v>9.027898077252923E-2</v>
      </c>
      <c r="S176" s="83">
        <f t="shared" ca="1" si="213"/>
        <v>9.2759404695641062E-2</v>
      </c>
      <c r="AF176" s="82" t="s">
        <v>156</v>
      </c>
      <c r="AG176" s="103">
        <f t="shared" ca="1" si="214"/>
        <v>0.37168256123817384</v>
      </c>
      <c r="AH176" s="103">
        <f t="shared" ca="1" si="215"/>
        <v>0.40950263870059894</v>
      </c>
      <c r="AI176" s="103">
        <f t="shared" ca="1" si="216"/>
        <v>0.93529130405692351</v>
      </c>
      <c r="AJ176" s="103">
        <f t="shared" ca="1" si="217"/>
        <v>2.1932147168884404</v>
      </c>
      <c r="AK176" s="103">
        <f t="shared" ca="1" si="218"/>
        <v>2.5422972282438572</v>
      </c>
      <c r="AL176" s="103">
        <f t="shared" ca="1" si="219"/>
        <v>2.6423204495183548</v>
      </c>
      <c r="AM176" s="103">
        <f t="shared" ca="1" si="220"/>
        <v>2.4353568218149801</v>
      </c>
      <c r="AN176" s="103">
        <f t="shared" ca="1" si="221"/>
        <v>2.5201814552112971</v>
      </c>
      <c r="AO176" s="103">
        <f t="shared" ca="1" si="222"/>
        <v>2.6694936311590416</v>
      </c>
      <c r="AP176" s="103">
        <f t="shared" ca="1" si="223"/>
        <v>2.9018575137568066</v>
      </c>
      <c r="AQ176" s="103">
        <f t="shared" ca="1" si="224"/>
        <v>3.4859025872056861</v>
      </c>
      <c r="AR176" s="103">
        <f t="shared" ca="1" si="225"/>
        <v>4.7099395167225895</v>
      </c>
      <c r="AS176" s="103">
        <f t="shared" ca="1" si="226"/>
        <v>6.2676410550974575</v>
      </c>
      <c r="AT176" s="103">
        <f t="shared" ca="1" si="227"/>
        <v>7.6499732206246644</v>
      </c>
      <c r="AU176" s="103">
        <f t="shared" ca="1" si="228"/>
        <v>7.9647956479441628</v>
      </c>
      <c r="AV176" s="103">
        <f t="shared" ca="1" si="229"/>
        <v>9.0278980772529227</v>
      </c>
      <c r="AW176" s="103">
        <f t="shared" ca="1" si="229"/>
        <v>9.275940469564107</v>
      </c>
      <c r="AX176" s="107"/>
    </row>
    <row r="177" spans="1:1" ht="12" customHeight="1" x14ac:dyDescent="0.25">
      <c r="A177" s="109" t="s">
        <v>168</v>
      </c>
    </row>
    <row r="178" spans="1:1" ht="12" customHeight="1" x14ac:dyDescent="0.25">
      <c r="A178" s="109"/>
    </row>
    <row r="179" spans="1:1" ht="12" customHeight="1" x14ac:dyDescent="0.3">
      <c r="A179" s="109" t="s">
        <v>169</v>
      </c>
    </row>
    <row r="180" spans="1:1" ht="12" customHeight="1" x14ac:dyDescent="0.3">
      <c r="A180" s="110" t="s">
        <v>171</v>
      </c>
    </row>
  </sheetData>
  <pageMargins left="0.7" right="0.7" top="0.75" bottom="0.75" header="0.3" footer="0.3"/>
  <pageSetup paperSize="9" scale="56" fitToHeight="2"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sheetPr>
  <dimension ref="A1:AW205"/>
  <sheetViews>
    <sheetView topLeftCell="A37" workbookViewId="0">
      <selection activeCell="C8" sqref="C8"/>
    </sheetView>
  </sheetViews>
  <sheetFormatPr defaultColWidth="9.1796875" defaultRowHeight="13" x14ac:dyDescent="0.35"/>
  <cols>
    <col min="1" max="1" width="11.453125" style="12" customWidth="1"/>
    <col min="2" max="2" width="26.1796875" style="12" customWidth="1"/>
    <col min="3" max="49" width="11.453125" style="12" customWidth="1"/>
    <col min="50" max="16384" width="9.1796875" style="12"/>
  </cols>
  <sheetData>
    <row r="1" spans="1:49" ht="12.75" customHeight="1" x14ac:dyDescent="0.35">
      <c r="A1" s="49" t="s">
        <v>70</v>
      </c>
      <c r="H1" s="171" t="s">
        <v>81</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7.8083722456917544</v>
      </c>
      <c r="D7" s="20">
        <v>7.9343387260245999</v>
      </c>
      <c r="E7" s="20">
        <v>8.0871879368206727</v>
      </c>
      <c r="F7" s="20">
        <v>8.3411334104737982</v>
      </c>
      <c r="G7" s="20">
        <v>8.7012119256339968</v>
      </c>
      <c r="H7" s="20">
        <v>8.8124237916430967</v>
      </c>
      <c r="I7" s="20">
        <v>8.9350293899739341</v>
      </c>
      <c r="J7" s="20">
        <v>8.9385938392821487</v>
      </c>
      <c r="K7" s="20">
        <v>9.007451287365738</v>
      </c>
      <c r="L7" s="20">
        <v>9.0053694196776775</v>
      </c>
      <c r="M7" s="20">
        <v>9.1166844617579823</v>
      </c>
      <c r="N7" s="20">
        <v>8.9459724527232112</v>
      </c>
      <c r="O7" s="20">
        <v>8.9365447695381235</v>
      </c>
      <c r="P7" s="20">
        <v>8.9043661194719732</v>
      </c>
      <c r="Q7" s="20">
        <v>8.9549299791693802</v>
      </c>
      <c r="R7" s="20">
        <v>8.9637905685659582</v>
      </c>
      <c r="S7" s="20">
        <v>8.9631325230760321</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3.8033935885776868</v>
      </c>
      <c r="D8" s="20">
        <v>4.6284604377343053</v>
      </c>
      <c r="E8" s="20">
        <v>4.6735708583341466</v>
      </c>
      <c r="F8" s="20">
        <v>4.8160189855665552</v>
      </c>
      <c r="G8" s="20">
        <v>5.3608911112547455</v>
      </c>
      <c r="H8" s="20">
        <v>5.907763974167489</v>
      </c>
      <c r="I8" s="20">
        <v>5.7599605355965799</v>
      </c>
      <c r="J8" s="20">
        <v>5.7137084333980663</v>
      </c>
      <c r="K8" s="20">
        <v>6.4243721138610983</v>
      </c>
      <c r="L8" s="20">
        <v>7.1657118296172415</v>
      </c>
      <c r="M8" s="20">
        <v>7.0563903183938805</v>
      </c>
      <c r="N8" s="20">
        <v>7.8060641900379855</v>
      </c>
      <c r="O8" s="20">
        <v>10.90736704503446</v>
      </c>
      <c r="P8" s="20">
        <v>15.89549030574177</v>
      </c>
      <c r="Q8" s="20">
        <v>17.821783245741596</v>
      </c>
      <c r="R8" s="20">
        <v>20.706703706733304</v>
      </c>
      <c r="S8" s="20">
        <v>25.026907696452518</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0.79097162510748054</v>
      </c>
      <c r="D9" s="20">
        <v>1.5217540842648323</v>
      </c>
      <c r="E9" s="20">
        <v>1.8154772141014617</v>
      </c>
      <c r="F9" s="20">
        <v>1.7971625107480653</v>
      </c>
      <c r="G9" s="20">
        <v>1.7223559759243334</v>
      </c>
      <c r="H9" s="20">
        <v>1.7468615649183143</v>
      </c>
      <c r="I9" s="20">
        <v>1.8184006878761823</v>
      </c>
      <c r="J9" s="20">
        <v>2.2135855546001717</v>
      </c>
      <c r="K9" s="20">
        <v>3.2912295786758383</v>
      </c>
      <c r="L9" s="20">
        <v>6.340326741186586</v>
      </c>
      <c r="M9" s="20">
        <v>8.1462596732588128</v>
      </c>
      <c r="N9" s="20">
        <v>8.918400687876181</v>
      </c>
      <c r="O9" s="20">
        <v>8.6232158211521917</v>
      </c>
      <c r="P9" s="20">
        <v>9.3261392949269126</v>
      </c>
      <c r="Q9" s="20">
        <v>10.208512467755803</v>
      </c>
      <c r="R9" s="20">
        <v>11.211092003439379</v>
      </c>
      <c r="S9" s="20">
        <v>13.865950128976783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0.16801375752364572</v>
      </c>
      <c r="M10" s="20">
        <v>1.8061908856405846</v>
      </c>
      <c r="N10" s="20">
        <v>2.078245915735168</v>
      </c>
      <c r="O10" s="20">
        <v>2.1590713671539121</v>
      </c>
      <c r="P10" s="20">
        <v>4.4723989681857264</v>
      </c>
      <c r="Q10" s="20">
        <v>8.163370593293207</v>
      </c>
      <c r="R10" s="20">
        <v>13.730954428202923</v>
      </c>
      <c r="S10" s="20">
        <v>22.845399828030953</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3.6607910576096305</v>
      </c>
      <c r="D11" s="20">
        <v>3.969303525365433</v>
      </c>
      <c r="E11" s="20">
        <v>4.7477214101461716</v>
      </c>
      <c r="F11" s="20">
        <v>5.3883920894239052</v>
      </c>
      <c r="G11" s="20">
        <v>5.9886500429922584</v>
      </c>
      <c r="H11" s="20">
        <v>6.7226999140154788</v>
      </c>
      <c r="I11" s="20">
        <v>7.234737747205501</v>
      </c>
      <c r="J11" s="20">
        <v>8.1185230804749899</v>
      </c>
      <c r="K11" s="20">
        <v>8.788633150857585</v>
      </c>
      <c r="L11" s="20">
        <v>8.4505892735773358</v>
      </c>
      <c r="M11" s="20">
        <v>8.7039447896744715</v>
      </c>
      <c r="N11" s="20">
        <v>9.1971818815393949</v>
      </c>
      <c r="O11" s="20">
        <v>10.025919733341967</v>
      </c>
      <c r="P11" s="20">
        <v>10.414727777970766</v>
      </c>
      <c r="Q11" s="20">
        <v>10.631102500959356</v>
      </c>
      <c r="R11" s="20">
        <v>10.257935533855385</v>
      </c>
      <c r="S11" s="20">
        <v>9.2565254104278303</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16.063528516986551</v>
      </c>
      <c r="D12" s="22">
        <v>18.053856773389171</v>
      </c>
      <c r="E12" s="22">
        <v>19.323957419402454</v>
      </c>
      <c r="F12" s="22">
        <v>20.342706996212325</v>
      </c>
      <c r="G12" s="22">
        <v>21.773109055805335</v>
      </c>
      <c r="H12" s="22">
        <v>23.18974924474438</v>
      </c>
      <c r="I12" s="22">
        <v>23.748128360652196</v>
      </c>
      <c r="J12" s="22">
        <v>24.984410907755375</v>
      </c>
      <c r="K12" s="22">
        <v>27.51168613076026</v>
      </c>
      <c r="L12" s="22">
        <v>31.130011021582487</v>
      </c>
      <c r="M12" s="22">
        <v>34.829470128725731</v>
      </c>
      <c r="N12" s="22">
        <v>36.945865127911937</v>
      </c>
      <c r="O12" s="22">
        <v>40.652118736220658</v>
      </c>
      <c r="P12" s="22">
        <v>49.013122466297155</v>
      </c>
      <c r="Q12" s="22">
        <v>55.779698786919347</v>
      </c>
      <c r="R12" s="22">
        <v>64.870476240796947</v>
      </c>
      <c r="S12" s="22">
        <v>79.95791558696412</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580.96904557179698</v>
      </c>
      <c r="D15" s="22">
        <v>567.92244196044703</v>
      </c>
      <c r="E15" s="22">
        <v>609.16423043852103</v>
      </c>
      <c r="F15" s="22">
        <v>615.60361134995696</v>
      </c>
      <c r="G15" s="22">
        <v>607.9542562338778</v>
      </c>
      <c r="H15" s="22">
        <v>564.8754084264832</v>
      </c>
      <c r="I15" s="22">
        <v>627.20464316423045</v>
      </c>
      <c r="J15" s="22">
        <v>613.13344797936361</v>
      </c>
      <c r="K15" s="22">
        <v>590.38443680137584</v>
      </c>
      <c r="L15" s="22">
        <v>584.19501289767845</v>
      </c>
      <c r="M15" s="22">
        <v>584.5388650042994</v>
      </c>
      <c r="N15" s="22">
        <v>596.21874462596713</v>
      </c>
      <c r="O15" s="22">
        <v>609.07506448839206</v>
      </c>
      <c r="P15" s="22">
        <v>608.50077386070518</v>
      </c>
      <c r="Q15" s="22">
        <v>611.95520206362858</v>
      </c>
      <c r="R15" s="22">
        <v>597.14909716251077</v>
      </c>
      <c r="S15" s="22">
        <v>575.77901977644024</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2.7649542844708063E-2</v>
      </c>
      <c r="D16" s="25">
        <v>3.178929980486056E-2</v>
      </c>
      <c r="E16" s="25">
        <v>3.172208158954385E-2</v>
      </c>
      <c r="F16" s="25">
        <v>3.3045139146605736E-2</v>
      </c>
      <c r="G16" s="25">
        <v>3.5813729129366104E-2</v>
      </c>
      <c r="H16" s="25">
        <v>4.1052856787201518E-2</v>
      </c>
      <c r="I16" s="25">
        <v>3.7863444761574994E-2</v>
      </c>
      <c r="J16" s="25">
        <v>4.0748732580311427E-2</v>
      </c>
      <c r="K16" s="25">
        <v>4.6599612753708261E-2</v>
      </c>
      <c r="L16" s="25">
        <v>5.3287019461487423E-2</v>
      </c>
      <c r="M16" s="25">
        <v>5.9584524167558224E-2</v>
      </c>
      <c r="N16" s="25">
        <v>6.1966963402148009E-2</v>
      </c>
      <c r="O16" s="25">
        <v>6.6744020739656171E-2</v>
      </c>
      <c r="P16" s="25">
        <v>8.0547346152622948E-2</v>
      </c>
      <c r="Q16" s="25">
        <v>9.1149970780246115E-2</v>
      </c>
      <c r="R16" s="25">
        <v>0.1086336336252432</v>
      </c>
      <c r="S16" s="25">
        <v>0.13886910227817897</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1.4522785898538263E-5</v>
      </c>
      <c r="H19" s="20">
        <v>4.5554600171969046E-5</v>
      </c>
      <c r="I19" s="20">
        <v>7.9793637145313844E-5</v>
      </c>
      <c r="J19" s="20">
        <v>1.0674118658641444E-4</v>
      </c>
      <c r="K19" s="20">
        <v>1.1177214101461734E-3</v>
      </c>
      <c r="L19" s="20">
        <v>7.3451762682717114E-3</v>
      </c>
      <c r="M19" s="20">
        <v>1.1855270851246774E-2</v>
      </c>
      <c r="N19" s="20">
        <v>1.6253138435081683E-2</v>
      </c>
      <c r="O19" s="20">
        <v>3.1836526225279445E-2</v>
      </c>
      <c r="P19" s="20">
        <v>4.6629277730008592E-2</v>
      </c>
      <c r="Q19" s="20">
        <v>8.1222932072227E-2</v>
      </c>
      <c r="R19" s="20">
        <v>0.2279418744625967</v>
      </c>
      <c r="S19" s="20">
        <v>0.47679810834049874</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1.0281522098022355</v>
      </c>
      <c r="D20" s="20">
        <v>1.2890997678417881</v>
      </c>
      <c r="E20" s="20">
        <v>1.5130673602751501</v>
      </c>
      <c r="F20" s="20">
        <v>1.6604894239036971</v>
      </c>
      <c r="G20" s="20">
        <v>1.6452283233018055</v>
      </c>
      <c r="H20" s="20">
        <v>1.7048201719690457</v>
      </c>
      <c r="I20" s="20">
        <v>1.9086957179707651</v>
      </c>
      <c r="J20" s="20">
        <v>2.3032257437661223</v>
      </c>
      <c r="K20" s="20">
        <v>2.3576225967325879</v>
      </c>
      <c r="L20" s="20">
        <v>2.7233946861564919</v>
      </c>
      <c r="M20" s="20">
        <v>2.7975626827171105</v>
      </c>
      <c r="N20" s="20">
        <v>3.1770499140154773</v>
      </c>
      <c r="O20" s="20">
        <v>3.3770145141874464</v>
      </c>
      <c r="P20" s="20">
        <v>3.5846416595012891</v>
      </c>
      <c r="Q20" s="20">
        <v>3.8253899742046431</v>
      </c>
      <c r="R20" s="20">
        <v>3.9761737747205501</v>
      </c>
      <c r="S20" s="20">
        <v>3.6402058469475493</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0.52234761631795168</v>
      </c>
      <c r="D22" s="20">
        <v>0.54134207509314991</v>
      </c>
      <c r="E22" s="20">
        <v>0.51095094105283279</v>
      </c>
      <c r="F22" s="20">
        <v>44.850105904270563</v>
      </c>
      <c r="G22" s="20">
        <v>44.891893713576003</v>
      </c>
      <c r="H22" s="20">
        <v>42.185163060093622</v>
      </c>
      <c r="I22" s="26">
        <v>41.224494791999668</v>
      </c>
      <c r="J22" s="20">
        <v>45.69</v>
      </c>
      <c r="K22" s="20">
        <v>47.26</v>
      </c>
      <c r="L22" s="20">
        <v>53.370000000000005</v>
      </c>
      <c r="M22" s="20">
        <v>68.570700487245929</v>
      </c>
      <c r="N22" s="20">
        <v>81.038635783892431</v>
      </c>
      <c r="O22" s="20">
        <v>87.021036020310277</v>
      </c>
      <c r="P22" s="20">
        <v>110.22544699687113</v>
      </c>
      <c r="Q22" s="20">
        <v>119.53972070410623</v>
      </c>
      <c r="R22" s="20">
        <v>128.17085264689024</v>
      </c>
      <c r="S22" s="20">
        <v>140.42146447653789</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3.58</v>
      </c>
      <c r="K23" s="30">
        <v>9.8500000000000014</v>
      </c>
      <c r="L23" s="30">
        <v>28.96</v>
      </c>
      <c r="M23" s="30">
        <v>41.370700487245934</v>
      </c>
      <c r="N23" s="30">
        <v>43.508635783892423</v>
      </c>
      <c r="O23" s="30">
        <v>19.34016924620235</v>
      </c>
      <c r="P23" s="30">
        <v>9.2568974634566192</v>
      </c>
      <c r="Q23" s="30">
        <v>10.528641666188976</v>
      </c>
      <c r="R23" s="30">
        <v>28.56283538549728</v>
      </c>
      <c r="S23" s="30">
        <v>60.27397726420358</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42.11</v>
      </c>
      <c r="K24" s="30">
        <v>34.33</v>
      </c>
      <c r="L24" s="30">
        <v>24.41</v>
      </c>
      <c r="M24" s="30">
        <v>27.2</v>
      </c>
      <c r="N24" s="30">
        <v>37.53</v>
      </c>
      <c r="O24" s="30">
        <v>66.89503621138698</v>
      </c>
      <c r="P24" s="30">
        <v>100.9685495334145</v>
      </c>
      <c r="Q24" s="30">
        <v>109.01107903791726</v>
      </c>
      <c r="R24" s="30">
        <v>99.608017261392959</v>
      </c>
      <c r="S24" s="30">
        <v>78.256140838014986</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3.08</v>
      </c>
      <c r="L26" s="30">
        <v>0</v>
      </c>
      <c r="M26" s="30">
        <v>0</v>
      </c>
      <c r="N26" s="30">
        <v>0</v>
      </c>
      <c r="O26" s="30">
        <v>0.78583056272094587</v>
      </c>
      <c r="P26" s="30">
        <v>0</v>
      </c>
      <c r="Q26" s="30">
        <v>0</v>
      </c>
      <c r="R26" s="30">
        <v>0</v>
      </c>
      <c r="S26" s="30">
        <v>1.8913463743193215</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0.16371108473298079</v>
      </c>
      <c r="K27" s="20">
        <v>0.20496043926674901</v>
      </c>
      <c r="L27" s="20">
        <v>0.1550995736960985</v>
      </c>
      <c r="M27" s="20">
        <v>0.11249421644019719</v>
      </c>
      <c r="N27" s="20">
        <v>5.3123551674119085E-2</v>
      </c>
      <c r="O27" s="20">
        <v>4.7721410146166932E-2</v>
      </c>
      <c r="P27" s="20">
        <v>3.6232922518394162E-2</v>
      </c>
      <c r="Q27" s="20">
        <v>1.8382142567105575E-2</v>
      </c>
      <c r="R27" s="20">
        <v>1.6790866532915061E-2</v>
      </c>
      <c r="S27" s="20">
        <v>2.0325785803009921E-2</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3.0927281408235405</v>
      </c>
      <c r="D29" s="22">
        <v>3.7640914946976203</v>
      </c>
      <c r="E29" s="22">
        <v>4.2936193417407083</v>
      </c>
      <c r="F29" s="22">
        <v>49.001329464029808</v>
      </c>
      <c r="G29" s="22">
        <v>49.005037135760006</v>
      </c>
      <c r="H29" s="22">
        <v>46.447441263017097</v>
      </c>
      <c r="I29" s="32">
        <v>45.996633055112305</v>
      </c>
      <c r="J29" s="22">
        <v>55.028598065348234</v>
      </c>
      <c r="K29" s="22">
        <v>63.009645098882203</v>
      </c>
      <c r="L29" s="22">
        <v>89.175212596732578</v>
      </c>
      <c r="M29" s="22">
        <v>116.99458403554088</v>
      </c>
      <c r="N29" s="22">
        <v>132.57116204499894</v>
      </c>
      <c r="O29" s="22">
        <v>114.96292418310765</v>
      </c>
      <c r="P29" s="22">
        <v>128.67709499773099</v>
      </c>
      <c r="Q29" s="22">
        <v>140.03795196616795</v>
      </c>
      <c r="R29" s="22">
        <v>167.81383184150189</v>
      </c>
      <c r="S29" s="22">
        <v>212.17994689981282</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2246.714633254036</v>
      </c>
      <c r="D32" s="22">
        <v>2370.9358186113504</v>
      </c>
      <c r="E32" s="22">
        <v>2271.1805519814657</v>
      </c>
      <c r="F32" s="22">
        <v>2224.3702252507883</v>
      </c>
      <c r="G32" s="22">
        <v>2254.8068485516383</v>
      </c>
      <c r="H32" s="22">
        <v>2080.5014431890704</v>
      </c>
      <c r="I32" s="22">
        <v>2197.3388329137156</v>
      </c>
      <c r="J32" s="22">
        <v>2332.0538850400212</v>
      </c>
      <c r="K32" s="22">
        <v>2229.245337202427</v>
      </c>
      <c r="L32" s="22">
        <v>2189.0373889851799</v>
      </c>
      <c r="M32" s="22">
        <v>2107.8301764463058</v>
      </c>
      <c r="N32" s="22">
        <v>1978.7483774854663</v>
      </c>
      <c r="O32" s="22">
        <v>1927.2944301523444</v>
      </c>
      <c r="P32" s="22">
        <v>1986.3258593762541</v>
      </c>
      <c r="Q32" s="22">
        <v>2122.9172420737677</v>
      </c>
      <c r="R32" s="22">
        <v>2177.4813443207222</v>
      </c>
      <c r="S32" s="22">
        <v>1686.5570335889863</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1.3765558362630942E-3</v>
      </c>
      <c r="D34" s="25">
        <v>1.5875973803889118E-3</v>
      </c>
      <c r="E34" s="25">
        <v>1.8904790893858213E-3</v>
      </c>
      <c r="F34" s="25">
        <v>2.2029304702864884E-2</v>
      </c>
      <c r="G34" s="25">
        <v>2.1733585369956676E-2</v>
      </c>
      <c r="H34" s="25">
        <v>2.2325118502114914E-2</v>
      </c>
      <c r="I34" s="35">
        <v>2.09328813408899E-2</v>
      </c>
      <c r="J34" s="25">
        <v>2.3596623739422673E-2</v>
      </c>
      <c r="K34" s="25">
        <v>2.8265011502931137E-2</v>
      </c>
      <c r="L34" s="25">
        <v>4.073718112145791E-2</v>
      </c>
      <c r="M34" s="25">
        <v>5.5504748600187413E-2</v>
      </c>
      <c r="N34" s="25">
        <v>6.6997483638352423E-2</v>
      </c>
      <c r="O34" s="25">
        <v>5.9649902155334056E-2</v>
      </c>
      <c r="P34" s="25">
        <v>6.4781462915726298E-2</v>
      </c>
      <c r="Q34" s="25">
        <v>6.5964866265522504E-2</v>
      </c>
      <c r="R34" s="25">
        <v>7.7067862041248575E-2</v>
      </c>
      <c r="S34" s="25">
        <v>0.12580656489765707</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21.175575618610871</v>
      </c>
      <c r="D37" s="20">
        <v>41.545547912486867</v>
      </c>
      <c r="E37" s="20">
        <v>42.483734594439667</v>
      </c>
      <c r="F37" s="20">
        <v>48.291535301423522</v>
      </c>
      <c r="G37" s="20">
        <v>51.158999713384922</v>
      </c>
      <c r="H37" s="20">
        <v>48.108316614120568</v>
      </c>
      <c r="I37" s="26">
        <v>51.846350434699538</v>
      </c>
      <c r="J37" s="20">
        <v>45.56176565487165</v>
      </c>
      <c r="K37" s="20">
        <v>48.519384492116266</v>
      </c>
      <c r="L37" s="20">
        <v>51.546014652127063</v>
      </c>
      <c r="M37" s="20">
        <v>56.366746445368236</v>
      </c>
      <c r="N37" s="20">
        <v>56.183835631405813</v>
      </c>
      <c r="O37" s="20">
        <v>60.387523994701667</v>
      </c>
      <c r="P37" s="20">
        <v>56.525207737179493</v>
      </c>
      <c r="Q37" s="20">
        <v>51.594412578868706</v>
      </c>
      <c r="R37" s="20">
        <v>32.814662996139617</v>
      </c>
      <c r="S37" s="20">
        <v>36.367246983919671</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0.48867870449985668</v>
      </c>
      <c r="D38" s="20">
        <v>0.94544759721027993</v>
      </c>
      <c r="E38" s="20">
        <v>1.032148657686061</v>
      </c>
      <c r="F38" s="20">
        <v>1.2567115696952327</v>
      </c>
      <c r="G38" s="20">
        <v>1.5569169771663323</v>
      </c>
      <c r="H38" s="20">
        <v>1.9430830228336677</v>
      </c>
      <c r="I38" s="26">
        <v>2.7058851628929017</v>
      </c>
      <c r="J38" s="20">
        <v>3.2359184663625449</v>
      </c>
      <c r="K38" s="20">
        <v>3.7445905868271634</v>
      </c>
      <c r="L38" s="20">
        <v>4.764658704001012</v>
      </c>
      <c r="M38" s="20">
        <v>13.056626991611346</v>
      </c>
      <c r="N38" s="20">
        <v>15.192476595459574</v>
      </c>
      <c r="O38" s="20">
        <v>15.665867525844462</v>
      </c>
      <c r="P38" s="20">
        <v>24.689841042024877</v>
      </c>
      <c r="Q38" s="20">
        <v>38.616018934175948</v>
      </c>
      <c r="R38" s="20">
        <v>61.699630723078222</v>
      </c>
      <c r="S38" s="20">
        <v>99.883286676847206</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3.7159359542957328E-2</v>
      </c>
      <c r="D39" s="20">
        <v>4.7138357634986555E-2</v>
      </c>
      <c r="E39" s="20">
        <v>5.9566914870922791E-2</v>
      </c>
      <c r="F39" s="20">
        <v>8.0183061766213412E-2</v>
      </c>
      <c r="G39" s="20">
        <v>0.14439996869339339</v>
      </c>
      <c r="H39" s="20">
        <v>0.21865129661415184</v>
      </c>
      <c r="I39" s="20">
        <v>0.29971868389658302</v>
      </c>
      <c r="J39" s="20">
        <v>0.39605638459278819</v>
      </c>
      <c r="K39" s="20">
        <v>0.56378881468910391</v>
      </c>
      <c r="L39" s="20">
        <v>0.69888291516774714</v>
      </c>
      <c r="M39" s="20">
        <v>0.84433346394627184</v>
      </c>
      <c r="N39" s="20">
        <v>1.1905614520108798</v>
      </c>
      <c r="O39" s="20">
        <v>1.308747476830556</v>
      </c>
      <c r="P39" s="20">
        <v>1.5182435547612978</v>
      </c>
      <c r="Q39" s="20">
        <v>1.8176167899914544</v>
      </c>
      <c r="R39" s="20">
        <v>2.0131270170578826</v>
      </c>
      <c r="S39" s="20">
        <v>2.2254926319250186</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21.701413682653687</v>
      </c>
      <c r="D40" s="22">
        <v>42.538133867332135</v>
      </c>
      <c r="E40" s="22">
        <v>43.575450166996646</v>
      </c>
      <c r="F40" s="22">
        <v>49.62842993288497</v>
      </c>
      <c r="G40" s="22">
        <v>52.860316659244646</v>
      </c>
      <c r="H40" s="22">
        <v>50.270050933568392</v>
      </c>
      <c r="I40" s="22">
        <v>54.851954281489022</v>
      </c>
      <c r="J40" s="22">
        <v>49.193740505826987</v>
      </c>
      <c r="K40" s="22">
        <v>52.827763893632529</v>
      </c>
      <c r="L40" s="22">
        <v>57.009556271295821</v>
      </c>
      <c r="M40" s="22">
        <v>70.267706900925845</v>
      </c>
      <c r="N40" s="22">
        <v>72.566873678876263</v>
      </c>
      <c r="O40" s="22">
        <v>77.362138997376675</v>
      </c>
      <c r="P40" s="22">
        <v>82.733292333965679</v>
      </c>
      <c r="Q40" s="22">
        <v>92.028048303036115</v>
      </c>
      <c r="R40" s="22">
        <v>96.527420736275715</v>
      </c>
      <c r="S40" s="22">
        <v>138.4760262926919</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1190.8066661427665</v>
      </c>
      <c r="D42" s="22">
        <v>1177.6496575847298</v>
      </c>
      <c r="E42" s="22">
        <v>1200.5025717156732</v>
      </c>
      <c r="F42" s="22">
        <v>1139.7417924054175</v>
      </c>
      <c r="G42" s="22">
        <v>1156.3823412364877</v>
      </c>
      <c r="H42" s="22">
        <v>1086.0263295950758</v>
      </c>
      <c r="I42" s="22">
        <v>1166.1875813713907</v>
      </c>
      <c r="J42" s="22">
        <v>1038.8111442798827</v>
      </c>
      <c r="K42" s="22">
        <v>1071.0952210541084</v>
      </c>
      <c r="L42" s="22">
        <v>1069.5477114954679</v>
      </c>
      <c r="M42" s="22">
        <v>993.89385087581206</v>
      </c>
      <c r="N42" s="22">
        <v>1058.2087260407181</v>
      </c>
      <c r="O42" s="22">
        <v>1096.0659601452169</v>
      </c>
      <c r="P42" s="22">
        <v>1110.5881613917727</v>
      </c>
      <c r="Q42" s="22">
        <v>1100.5998244426139</v>
      </c>
      <c r="R42" s="22">
        <v>1111.1629651989629</v>
      </c>
      <c r="S42" s="22">
        <v>1097.781970729756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1.8224128483382115E-2</v>
      </c>
      <c r="D44" s="25">
        <v>3.6121212784602362E-2</v>
      </c>
      <c r="E44" s="25">
        <v>3.629767331920139E-2</v>
      </c>
      <c r="F44" s="25">
        <v>4.3543572994848678E-2</v>
      </c>
      <c r="G44" s="25">
        <v>4.5711798575826197E-2</v>
      </c>
      <c r="H44" s="25">
        <v>4.628805910471024E-2</v>
      </c>
      <c r="I44" s="25">
        <v>4.7035275591757957E-2</v>
      </c>
      <c r="J44" s="25">
        <v>4.7355807431127168E-2</v>
      </c>
      <c r="K44" s="25">
        <v>4.9321258143270007E-2</v>
      </c>
      <c r="L44" s="25">
        <v>5.3302490069922791E-2</v>
      </c>
      <c r="M44" s="25">
        <v>7.0699408029344837E-2</v>
      </c>
      <c r="N44" s="25">
        <v>6.8575198723209177E-2</v>
      </c>
      <c r="O44" s="25">
        <v>7.0581645457839987E-2</v>
      </c>
      <c r="P44" s="25">
        <v>7.4495024537525711E-2</v>
      </c>
      <c r="Q44" s="25">
        <v>8.3616266565954306E-2</v>
      </c>
      <c r="R44" s="25">
        <v>8.6870624525351853E-2</v>
      </c>
      <c r="S44" s="25">
        <v>0.12614164741714537</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15.035376307184318</v>
      </c>
      <c r="D47" s="30">
        <v>16.764757005547384</v>
      </c>
      <c r="E47" s="30">
        <v>17.810890059127299</v>
      </c>
      <c r="F47" s="30">
        <v>18.682217572308623</v>
      </c>
      <c r="G47" s="30">
        <v>20.127866209717631</v>
      </c>
      <c r="H47" s="30">
        <v>21.48488351817516</v>
      </c>
      <c r="I47" s="30">
        <v>21.839352849044289</v>
      </c>
      <c r="J47" s="30">
        <v>22.681078422802671</v>
      </c>
      <c r="K47" s="30">
        <v>25.152945812617524</v>
      </c>
      <c r="L47" s="30">
        <v>28.39927115915772</v>
      </c>
      <c r="M47" s="30">
        <v>32.020052175157382</v>
      </c>
      <c r="N47" s="30">
        <v>33.752562075461377</v>
      </c>
      <c r="O47" s="30">
        <v>37.243267695807937</v>
      </c>
      <c r="P47" s="30">
        <v>45.381851529065855</v>
      </c>
      <c r="Q47" s="30">
        <v>51.873085880642478</v>
      </c>
      <c r="R47" s="30">
        <v>60.666360591613802</v>
      </c>
      <c r="S47" s="30">
        <v>75.840911631676079</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21.701413682653687</v>
      </c>
      <c r="D48" s="30">
        <v>42.538133867332135</v>
      </c>
      <c r="E48" s="30">
        <v>43.575450166996646</v>
      </c>
      <c r="F48" s="30">
        <v>49.62842993288497</v>
      </c>
      <c r="G48" s="30">
        <v>52.860316659244646</v>
      </c>
      <c r="H48" s="30">
        <v>50.270050933568392</v>
      </c>
      <c r="I48" s="30">
        <v>54.851954281489022</v>
      </c>
      <c r="J48" s="30">
        <v>49.193740505826987</v>
      </c>
      <c r="K48" s="30">
        <v>52.827763893632529</v>
      </c>
      <c r="L48" s="30">
        <v>57.009556271295821</v>
      </c>
      <c r="M48" s="30">
        <v>70.267706900925845</v>
      </c>
      <c r="N48" s="30">
        <v>72.566873678876263</v>
      </c>
      <c r="O48" s="30">
        <v>77.362138997376675</v>
      </c>
      <c r="P48" s="30">
        <v>82.733292333965679</v>
      </c>
      <c r="Q48" s="30">
        <v>92.028048303036115</v>
      </c>
      <c r="R48" s="30">
        <v>96.527420736275715</v>
      </c>
      <c r="S48" s="30">
        <v>138.4760262926919</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1.5504998261201872</v>
      </c>
      <c r="D49" s="30">
        <v>1.8304418429349381</v>
      </c>
      <c r="E49" s="30">
        <v>2.0240183013279829</v>
      </c>
      <c r="F49" s="30">
        <v>46.510595328174261</v>
      </c>
      <c r="G49" s="30">
        <v>46.537136559663708</v>
      </c>
      <c r="H49" s="30">
        <v>43.890028786662839</v>
      </c>
      <c r="I49" s="30">
        <v>43.133270303607581</v>
      </c>
      <c r="J49" s="30">
        <v>47.993332484952703</v>
      </c>
      <c r="K49" s="30">
        <v>49.618740318142734</v>
      </c>
      <c r="L49" s="30">
        <v>56.100739862424767</v>
      </c>
      <c r="M49" s="30">
        <v>71.380118440814286</v>
      </c>
      <c r="N49" s="30">
        <v>84.231938836342991</v>
      </c>
      <c r="O49" s="30">
        <v>90.429887060723004</v>
      </c>
      <c r="P49" s="30">
        <v>113.85671793410242</v>
      </c>
      <c r="Q49" s="30">
        <v>123.44633361038309</v>
      </c>
      <c r="R49" s="30">
        <v>132.3749682960734</v>
      </c>
      <c r="S49" s="30">
        <v>144.53846843182592</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38.287289815958189</v>
      </c>
      <c r="D50" s="30">
        <v>61.133332715814454</v>
      </c>
      <c r="E50" s="30">
        <v>63.410358527451933</v>
      </c>
      <c r="F50" s="30">
        <v>114.82124283336786</v>
      </c>
      <c r="G50" s="30">
        <v>119.52531942862598</v>
      </c>
      <c r="H50" s="30">
        <v>115.64496323840639</v>
      </c>
      <c r="I50" s="30">
        <v>119.82457743414091</v>
      </c>
      <c r="J50" s="30">
        <v>119.86815141358235</v>
      </c>
      <c r="K50" s="30">
        <v>127.59945002439278</v>
      </c>
      <c r="L50" s="30">
        <v>141.5095672928783</v>
      </c>
      <c r="M50" s="30">
        <v>173.66787751689753</v>
      </c>
      <c r="N50" s="30">
        <v>190.55137459068061</v>
      </c>
      <c r="O50" s="30">
        <v>205.03529375390764</v>
      </c>
      <c r="P50" s="30">
        <v>241.97186179713395</v>
      </c>
      <c r="Q50" s="30">
        <v>267.34746779406169</v>
      </c>
      <c r="R50" s="30">
        <v>289.56874962396296</v>
      </c>
      <c r="S50" s="30">
        <v>358.8554063561939</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38.287289815958189</v>
      </c>
      <c r="D51" s="30">
        <v>61.133332715814454</v>
      </c>
      <c r="E51" s="30">
        <v>63.410358527451933</v>
      </c>
      <c r="F51" s="30">
        <v>114.82124283336786</v>
      </c>
      <c r="G51" s="30">
        <v>119.52531942862598</v>
      </c>
      <c r="H51" s="30">
        <v>115.64496323840639</v>
      </c>
      <c r="I51" s="30">
        <v>119.82457743414091</v>
      </c>
      <c r="J51" s="30">
        <v>119.86815141358235</v>
      </c>
      <c r="K51" s="30">
        <v>127.59945002439278</v>
      </c>
      <c r="L51" s="30">
        <v>141.5095672928783</v>
      </c>
      <c r="M51" s="30">
        <v>173.66787751689753</v>
      </c>
      <c r="N51" s="30">
        <v>190.55137459068061</v>
      </c>
      <c r="O51" s="30">
        <v>205.03529375390764</v>
      </c>
      <c r="P51" s="30">
        <v>241.97186179713395</v>
      </c>
      <c r="Q51" s="30">
        <v>267.34746779406169</v>
      </c>
      <c r="R51" s="30">
        <v>289.56874962396296</v>
      </c>
      <c r="S51" s="30">
        <v>358.8554063561939</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94.582975064488352</v>
      </c>
      <c r="R55" s="20">
        <v>0</v>
      </c>
      <c r="S55" s="20">
        <v>55.89</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38.287289815958189</v>
      </c>
      <c r="D58" s="22">
        <v>61.133332715814454</v>
      </c>
      <c r="E58" s="22">
        <v>63.410358527451933</v>
      </c>
      <c r="F58" s="22">
        <v>114.82124283336786</v>
      </c>
      <c r="G58" s="22">
        <v>119.52531942862598</v>
      </c>
      <c r="H58" s="22">
        <v>115.64496323840639</v>
      </c>
      <c r="I58" s="22">
        <v>119.82457743414091</v>
      </c>
      <c r="J58" s="22">
        <v>119.86815141358235</v>
      </c>
      <c r="K58" s="22">
        <v>127.59945002439278</v>
      </c>
      <c r="L58" s="22">
        <v>141.5095672928783</v>
      </c>
      <c r="M58" s="22">
        <v>173.66787751689753</v>
      </c>
      <c r="N58" s="22">
        <v>190.55137459068061</v>
      </c>
      <c r="O58" s="22">
        <v>205.03529375390764</v>
      </c>
      <c r="P58" s="22">
        <v>241.97186179713395</v>
      </c>
      <c r="Q58" s="22">
        <v>361.93044285855001</v>
      </c>
      <c r="R58" s="22">
        <v>289.56874962396296</v>
      </c>
      <c r="S58" s="22">
        <v>414.74540635619388</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4414.37892985096</v>
      </c>
      <c r="D61" s="20">
        <v>4514.8649899684724</v>
      </c>
      <c r="E61" s="20">
        <v>4447.3083503869302</v>
      </c>
      <c r="F61" s="20">
        <v>4378.1164587274288</v>
      </c>
      <c r="G61" s="20">
        <v>4420.3175842170622</v>
      </c>
      <c r="H61" s="20">
        <v>4114.9176869446837</v>
      </c>
      <c r="I61" s="20">
        <v>4363.6818172100757</v>
      </c>
      <c r="J61" s="20">
        <v>4333.621710989195</v>
      </c>
      <c r="K61" s="20">
        <v>4211.224311136697</v>
      </c>
      <c r="L61" s="20">
        <v>4165.825759743755</v>
      </c>
      <c r="M61" s="20">
        <v>4040.0116988118361</v>
      </c>
      <c r="N61" s="20">
        <v>4028.6308395400188</v>
      </c>
      <c r="O61" s="20">
        <v>4077.2962602966072</v>
      </c>
      <c r="P61" s="20">
        <v>4218.4108744116029</v>
      </c>
      <c r="Q61" s="20">
        <v>4388.6194565057922</v>
      </c>
      <c r="R61" s="20">
        <v>4434.2164077247535</v>
      </c>
      <c r="S61" s="20">
        <v>3851.538051010406</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4414.4160892105028</v>
      </c>
      <c r="D64" s="20">
        <v>4514.9121283261074</v>
      </c>
      <c r="E64" s="20">
        <v>4447.3679173018008</v>
      </c>
      <c r="F64" s="20">
        <v>4378.1966417891954</v>
      </c>
      <c r="G64" s="20">
        <v>4420.4619841857557</v>
      </c>
      <c r="H64" s="20">
        <v>4115.1363382412983</v>
      </c>
      <c r="I64" s="20">
        <v>4363.9815358939723</v>
      </c>
      <c r="J64" s="20">
        <v>4334.017767373788</v>
      </c>
      <c r="K64" s="20">
        <v>4211.7880999513864</v>
      </c>
      <c r="L64" s="20">
        <v>4166.5246426589229</v>
      </c>
      <c r="M64" s="20">
        <v>4040.8560322757826</v>
      </c>
      <c r="N64" s="20">
        <v>4029.8214009920298</v>
      </c>
      <c r="O64" s="20">
        <v>4078.6050077734376</v>
      </c>
      <c r="P64" s="20">
        <v>4219.9291179663642</v>
      </c>
      <c r="Q64" s="20">
        <v>4390.4370732957832</v>
      </c>
      <c r="R64" s="20">
        <v>4436.2295347418112</v>
      </c>
      <c r="S64" s="20">
        <v>3853.7635436423311</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4260.8358867997222</v>
      </c>
      <c r="D65" s="20">
        <v>4360.7532303158187</v>
      </c>
      <c r="E65" s="20">
        <v>4316.7962951232012</v>
      </c>
      <c r="F65" s="20">
        <v>4212.9514575554849</v>
      </c>
      <c r="G65" s="20">
        <v>4254.961627838913</v>
      </c>
      <c r="H65" s="20">
        <v>3948.8353782801419</v>
      </c>
      <c r="I65" s="20">
        <v>4202.1898648991601</v>
      </c>
      <c r="J65" s="20">
        <v>4198.2335076445506</v>
      </c>
      <c r="K65" s="20">
        <v>4099.7522257665596</v>
      </c>
      <c r="L65" s="20">
        <v>4049.9843215559458</v>
      </c>
      <c r="M65" s="20">
        <v>3884.4174351420802</v>
      </c>
      <c r="N65" s="20">
        <v>3820.9833686607549</v>
      </c>
      <c r="O65" s="20">
        <v>3822.59660087474</v>
      </c>
      <c r="P65" s="20">
        <v>3906.2807891668222</v>
      </c>
      <c r="Q65" s="20">
        <v>4047.5248241550894</v>
      </c>
      <c r="R65" s="20">
        <v>4109.5408684411341</v>
      </c>
      <c r="S65" s="20">
        <v>3545.0814229868051</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8.985863533156507E-3</v>
      </c>
      <c r="D67" s="25">
        <v>1.401898467696302E-2</v>
      </c>
      <c r="E67" s="25">
        <v>1.4689217232485187E-2</v>
      </c>
      <c r="F67" s="25">
        <v>2.7254347454549483E-2</v>
      </c>
      <c r="G67" s="25">
        <v>2.8090810184187881E-2</v>
      </c>
      <c r="H67" s="25">
        <v>2.9285840547947552E-2</v>
      </c>
      <c r="I67" s="25">
        <v>2.8514793782887852E-2</v>
      </c>
      <c r="J67" s="25">
        <v>2.8552044852987523E-2</v>
      </c>
      <c r="K67" s="25">
        <v>3.1123697969463168E-2</v>
      </c>
      <c r="L67" s="25">
        <v>3.4940769162906872E-2</v>
      </c>
      <c r="M67" s="25">
        <v>4.4708860573463391E-2</v>
      </c>
      <c r="N67" s="25">
        <v>4.9869721013066956E-2</v>
      </c>
      <c r="O67" s="25">
        <v>5.3637701060841363E-2</v>
      </c>
      <c r="P67" s="25">
        <v>6.1944308373373377E-2</v>
      </c>
      <c r="Q67" s="25">
        <v>8.9420191001324395E-2</v>
      </c>
      <c r="R67" s="25">
        <v>7.0462555038126345E-2</v>
      </c>
      <c r="S67" s="25">
        <v>0.11699178576461644</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7"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6">
        <v>8.9999999999999993E-3</v>
      </c>
      <c r="J71" s="172">
        <v>2.9200000000000004E-2</v>
      </c>
      <c r="K71" s="172"/>
      <c r="L71" s="172">
        <v>3.9300000000000002E-2</v>
      </c>
      <c r="M71" s="172"/>
      <c r="N71" s="172">
        <v>5.4450000000000005E-2</v>
      </c>
      <c r="O71" s="172"/>
      <c r="P71" s="172">
        <v>7.4649999999999994E-2</v>
      </c>
      <c r="Q71" s="172"/>
      <c r="R71" s="44"/>
      <c r="S71" s="45">
        <v>0.11</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3"/>
  </sheetPr>
  <dimension ref="A1:AW205"/>
  <sheetViews>
    <sheetView topLeftCell="G1"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103</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15.738229674214198</v>
      </c>
      <c r="D7" s="20">
        <v>15.855424668004201</v>
      </c>
      <c r="E7" s="20">
        <v>15.784942199293015</v>
      </c>
      <c r="F7" s="20">
        <v>16.064112926339927</v>
      </c>
      <c r="G7" s="20">
        <v>16.929455665327179</v>
      </c>
      <c r="H7" s="20">
        <v>17.882918321814248</v>
      </c>
      <c r="I7" s="20">
        <v>17.931097360698363</v>
      </c>
      <c r="J7" s="20">
        <v>18.520855183845796</v>
      </c>
      <c r="K7" s="20">
        <v>18.633688575734265</v>
      </c>
      <c r="L7" s="20">
        <v>19.133028027484343</v>
      </c>
      <c r="M7" s="20">
        <v>19.629098534793023</v>
      </c>
      <c r="N7" s="20">
        <v>19.757135221522745</v>
      </c>
      <c r="O7" s="20">
        <v>19.97748489191541</v>
      </c>
      <c r="P7" s="20">
        <v>19.918012263655164</v>
      </c>
      <c r="Q7" s="20">
        <v>20.155902776696148</v>
      </c>
      <c r="R7" s="20">
        <v>20.376099882756836</v>
      </c>
      <c r="S7" s="20">
        <v>20.403138330122026</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0.47622197235266883</v>
      </c>
      <c r="D8" s="20">
        <v>1.1464603038119805</v>
      </c>
      <c r="E8" s="20">
        <v>3.3554935721326258</v>
      </c>
      <c r="F8" s="20">
        <v>8.0360937330131144</v>
      </c>
      <c r="G8" s="20">
        <v>17.180414374727619</v>
      </c>
      <c r="H8" s="20">
        <v>29.101684110653185</v>
      </c>
      <c r="I8" s="20">
        <v>44.504180373812574</v>
      </c>
      <c r="J8" s="20">
        <v>55.498134047211707</v>
      </c>
      <c r="K8" s="20">
        <v>60.26725241449607</v>
      </c>
      <c r="L8" s="20">
        <v>60.54236439103412</v>
      </c>
      <c r="M8" s="20">
        <v>60.553653451187074</v>
      </c>
      <c r="N8" s="20">
        <v>60.303247569283684</v>
      </c>
      <c r="O8" s="20">
        <v>60.67815710346315</v>
      </c>
      <c r="P8" s="20">
        <v>60.434611727284093</v>
      </c>
      <c r="Q8" s="20">
        <v>58.452278589853826</v>
      </c>
      <c r="R8" s="20">
        <v>59.254228270579993</v>
      </c>
      <c r="S8" s="20">
        <v>58.134267330351484</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2.5795356835769563E-2</v>
      </c>
      <c r="G9" s="20">
        <v>4.72914875322442E-2</v>
      </c>
      <c r="H9" s="20">
        <v>5.5889939810834052E-2</v>
      </c>
      <c r="I9" s="20">
        <v>7.3086844368013756E-2</v>
      </c>
      <c r="J9" s="20">
        <v>0.1241616509028375</v>
      </c>
      <c r="K9" s="20">
        <v>0.67996560619088564</v>
      </c>
      <c r="L9" s="20">
        <v>2.1169389509888221</v>
      </c>
      <c r="M9" s="20">
        <v>5.7609630266552019</v>
      </c>
      <c r="N9" s="20">
        <v>12.123817712811693</v>
      </c>
      <c r="O9" s="20">
        <v>20.980223559759242</v>
      </c>
      <c r="P9" s="20">
        <v>30.008598452278591</v>
      </c>
      <c r="Q9" s="20">
        <v>54.084264832330177</v>
      </c>
      <c r="R9" s="20">
        <v>128.7188306104901</v>
      </c>
      <c r="S9" s="20">
        <v>211.43594153052447</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58.288306104901118</v>
      </c>
      <c r="D10" s="20">
        <v>135.32760103181428</v>
      </c>
      <c r="E10" s="20">
        <v>97.517196904557167</v>
      </c>
      <c r="F10" s="20">
        <v>118.14453998280308</v>
      </c>
      <c r="G10" s="20">
        <v>151.39294926913155</v>
      </c>
      <c r="H10" s="20">
        <v>182.79501289767839</v>
      </c>
      <c r="I10" s="20">
        <v>174.91650902837489</v>
      </c>
      <c r="J10" s="20">
        <v>131.29337919174549</v>
      </c>
      <c r="K10" s="20">
        <v>114.61736887360276</v>
      </c>
      <c r="L10" s="20">
        <v>122.89294926913155</v>
      </c>
      <c r="M10" s="20">
        <v>146.3480653482373</v>
      </c>
      <c r="N10" s="20">
        <v>142.81642304385213</v>
      </c>
      <c r="O10" s="20">
        <v>128.35597592433362</v>
      </c>
      <c r="P10" s="20">
        <v>141.44453998280309</v>
      </c>
      <c r="Q10" s="20">
        <v>154.60017196904556</v>
      </c>
      <c r="R10" s="20">
        <v>152.10662080825452</v>
      </c>
      <c r="S10" s="20">
        <v>143.07824591573518</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4.0824591573516704</v>
      </c>
      <c r="D11" s="20">
        <v>7.1797076526225467</v>
      </c>
      <c r="E11" s="20">
        <v>11.211092003439379</v>
      </c>
      <c r="F11" s="20">
        <v>16.161822871883061</v>
      </c>
      <c r="G11" s="20">
        <v>15.292261392949243</v>
      </c>
      <c r="H11" s="20">
        <v>17.964918314703333</v>
      </c>
      <c r="I11" s="20">
        <v>22.543422184006904</v>
      </c>
      <c r="J11" s="20">
        <v>28.55399828030955</v>
      </c>
      <c r="K11" s="20">
        <v>27.672141014617349</v>
      </c>
      <c r="L11" s="20">
        <v>34.633963886500418</v>
      </c>
      <c r="M11" s="20">
        <v>36.488392089423897</v>
      </c>
      <c r="N11" s="20">
        <v>43.016079105760944</v>
      </c>
      <c r="O11" s="20">
        <v>49.728632846087692</v>
      </c>
      <c r="P11" s="20">
        <v>44.022158823991802</v>
      </c>
      <c r="Q11" s="20">
        <v>44.177749250790235</v>
      </c>
      <c r="R11" s="20">
        <v>41.348253354503427</v>
      </c>
      <c r="S11" s="20">
        <v>44.011531172803856</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78.585216908819646</v>
      </c>
      <c r="D12" s="22">
        <v>159.50919365625299</v>
      </c>
      <c r="E12" s="22">
        <v>127.86872467942219</v>
      </c>
      <c r="F12" s="22">
        <v>158.43236487087495</v>
      </c>
      <c r="G12" s="22">
        <v>200.84237218966786</v>
      </c>
      <c r="H12" s="22">
        <v>247.80042358466</v>
      </c>
      <c r="I12" s="22">
        <v>259.96829579126074</v>
      </c>
      <c r="J12" s="22">
        <v>233.99052835401537</v>
      </c>
      <c r="K12" s="22">
        <v>221.87041648464134</v>
      </c>
      <c r="L12" s="22">
        <v>239.31924452513928</v>
      </c>
      <c r="M12" s="22">
        <v>268.7801724502965</v>
      </c>
      <c r="N12" s="22">
        <v>278.01670265323116</v>
      </c>
      <c r="O12" s="22">
        <v>279.72047432555911</v>
      </c>
      <c r="P12" s="22">
        <v>295.82792125001276</v>
      </c>
      <c r="Q12" s="22">
        <v>331.47036741871591</v>
      </c>
      <c r="R12" s="22">
        <v>401.80403292658491</v>
      </c>
      <c r="S12" s="22">
        <v>477.06312427953702</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3540.4987102321584</v>
      </c>
      <c r="D15" s="22">
        <v>3609.8882201203787</v>
      </c>
      <c r="E15" s="22">
        <v>3703.0094582975066</v>
      </c>
      <c r="F15" s="22">
        <v>3778.6758383490969</v>
      </c>
      <c r="G15" s="22">
        <v>3777.1281169389513</v>
      </c>
      <c r="H15" s="22">
        <v>3561.5649183147034</v>
      </c>
      <c r="I15" s="22">
        <v>3660.0171969045573</v>
      </c>
      <c r="J15" s="22">
        <v>3668.2717110920034</v>
      </c>
      <c r="K15" s="22">
        <v>3663.1126397248495</v>
      </c>
      <c r="L15" s="22">
        <v>3626.0533104041274</v>
      </c>
      <c r="M15" s="22">
        <v>3679.5356835769562</v>
      </c>
      <c r="N15" s="22">
        <v>3787.2742906276872</v>
      </c>
      <c r="O15" s="22">
        <v>3836.0275150472917</v>
      </c>
      <c r="P15" s="22">
        <v>3937.4892519346522</v>
      </c>
      <c r="Q15" s="22">
        <v>3990.9716251074806</v>
      </c>
      <c r="R15" s="22">
        <v>4030.5245055889936</v>
      </c>
      <c r="S15" s="22">
        <v>4007.4806534823733</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2.2196086862482329E-2</v>
      </c>
      <c r="D16" s="25">
        <v>4.4186740400214898E-2</v>
      </c>
      <c r="E16" s="25">
        <v>3.4531028375555654E-2</v>
      </c>
      <c r="F16" s="25">
        <v>4.1928011729128377E-2</v>
      </c>
      <c r="G16" s="25">
        <v>5.3173301506233769E-2</v>
      </c>
      <c r="H16" s="25">
        <v>6.9576275953974934E-2</v>
      </c>
      <c r="I16" s="25">
        <v>7.1029255275392625E-2</v>
      </c>
      <c r="J16" s="25">
        <v>6.3787676263588181E-2</v>
      </c>
      <c r="K16" s="25">
        <v>6.0568821738800495E-2</v>
      </c>
      <c r="L16" s="25">
        <v>6.599992444635816E-2</v>
      </c>
      <c r="M16" s="25">
        <v>7.3047306933305647E-2</v>
      </c>
      <c r="N16" s="25">
        <v>7.340812450295324E-2</v>
      </c>
      <c r="O16" s="25">
        <v>7.2919308641119229E-2</v>
      </c>
      <c r="P16" s="25">
        <v>7.5131105717853128E-2</v>
      </c>
      <c r="Q16" s="25">
        <v>8.3055054897762923E-2</v>
      </c>
      <c r="R16" s="25">
        <v>9.9690259262638567E-2</v>
      </c>
      <c r="S16" s="25">
        <v>0.1190431509294959</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0.3612381771281169</v>
      </c>
      <c r="M19" s="20">
        <v>0.36777300085984521</v>
      </c>
      <c r="N19" s="20">
        <v>0.4386500429922614</v>
      </c>
      <c r="O19" s="20">
        <v>0.59184866723989682</v>
      </c>
      <c r="P19" s="20">
        <v>0.61186586414445399</v>
      </c>
      <c r="Q19" s="20">
        <v>0.75230438521066212</v>
      </c>
      <c r="R19" s="20">
        <v>1.1498710232158211</v>
      </c>
      <c r="S19" s="20">
        <v>1.6889079965606191</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14.914797936371452</v>
      </c>
      <c r="D20" s="20">
        <v>14.955735167669816</v>
      </c>
      <c r="E20" s="20">
        <v>16.361246775580394</v>
      </c>
      <c r="F20" s="20">
        <v>17.231986242476349</v>
      </c>
      <c r="G20" s="20">
        <v>17.340206362854687</v>
      </c>
      <c r="H20" s="20">
        <v>18.237024935511609</v>
      </c>
      <c r="I20" s="20">
        <v>17.650352536543419</v>
      </c>
      <c r="J20" s="20">
        <v>19.871650902837491</v>
      </c>
      <c r="K20" s="20">
        <v>18.0118056749785</v>
      </c>
      <c r="L20" s="20">
        <v>24.022338779019773</v>
      </c>
      <c r="M20" s="20">
        <v>24.42445399828031</v>
      </c>
      <c r="N20" s="20">
        <v>26.295915735167675</v>
      </c>
      <c r="O20" s="20">
        <v>28.16213241616509</v>
      </c>
      <c r="P20" s="20">
        <v>29.904944110060185</v>
      </c>
      <c r="Q20" s="20">
        <v>30.247824591573522</v>
      </c>
      <c r="R20" s="20">
        <v>30.645399828030953</v>
      </c>
      <c r="S20" s="20">
        <v>31.618572656921753</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0.240825451418748</v>
      </c>
      <c r="M21" s="20">
        <v>0.21633705932932018</v>
      </c>
      <c r="N21" s="20">
        <v>0.30012897678417733</v>
      </c>
      <c r="O21" s="20">
        <v>0.27126397248495038</v>
      </c>
      <c r="P21" s="20">
        <v>0.28043852106620987</v>
      </c>
      <c r="Q21" s="20">
        <v>0.31129836629406288</v>
      </c>
      <c r="R21" s="20">
        <v>0.2941530524505564</v>
      </c>
      <c r="S21" s="20">
        <v>0.30455717970765916</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2.5795356835769558</v>
      </c>
      <c r="E22" s="20">
        <v>10.963026655202063</v>
      </c>
      <c r="F22" s="20">
        <v>28.852584312601508</v>
      </c>
      <c r="G22" s="20">
        <v>163.72886213814846</v>
      </c>
      <c r="H22" s="20">
        <v>168.14751122575714</v>
      </c>
      <c r="I22" s="26">
        <v>174.04700487245628</v>
      </c>
      <c r="J22" s="20">
        <v>164.77978408330944</v>
      </c>
      <c r="K22" s="20">
        <v>154.50941052832712</v>
      </c>
      <c r="L22" s="20">
        <v>142.32826980032482</v>
      </c>
      <c r="M22" s="20">
        <v>193.27409955096971</v>
      </c>
      <c r="N22" s="20">
        <v>173.99923569313077</v>
      </c>
      <c r="O22" s="20">
        <v>185.89376134518008</v>
      </c>
      <c r="P22" s="20">
        <v>164</v>
      </c>
      <c r="Q22" s="20">
        <v>192</v>
      </c>
      <c r="R22" s="20">
        <v>201</v>
      </c>
      <c r="S22" s="20">
        <v>278</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19.584744154795086</v>
      </c>
      <c r="K23" s="30">
        <v>20.085176647130723</v>
      </c>
      <c r="L23" s="30">
        <v>14.742572931075303</v>
      </c>
      <c r="M23" s="30">
        <v>14.599744640997915</v>
      </c>
      <c r="N23" s="30">
        <v>58</v>
      </c>
      <c r="O23" s="30">
        <v>67</v>
      </c>
      <c r="P23" s="30">
        <v>100</v>
      </c>
      <c r="Q23" s="30">
        <v>93</v>
      </c>
      <c r="R23" s="30">
        <v>118</v>
      </c>
      <c r="S23" s="30">
        <v>144.1</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145.19503992851435</v>
      </c>
      <c r="K24" s="30">
        <v>134.42423388119641</v>
      </c>
      <c r="L24" s="30">
        <v>127.58569686924952</v>
      </c>
      <c r="M24" s="30">
        <v>178.67435490997178</v>
      </c>
      <c r="N24" s="30">
        <v>115.99923569313077</v>
      </c>
      <c r="O24" s="30">
        <v>118.89376134518008</v>
      </c>
      <c r="P24" s="30">
        <v>64</v>
      </c>
      <c r="Q24" s="30">
        <v>99</v>
      </c>
      <c r="R24" s="30">
        <v>83</v>
      </c>
      <c r="S24" s="30">
        <v>133.9</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37.286994840928628</v>
      </c>
      <c r="D29" s="22">
        <v>39.968873602751501</v>
      </c>
      <c r="E29" s="22">
        <v>51.866143594153051</v>
      </c>
      <c r="F29" s="22">
        <v>71.932549918792375</v>
      </c>
      <c r="G29" s="22">
        <v>233.75864889590216</v>
      </c>
      <c r="H29" s="22">
        <v>264.5701554187757</v>
      </c>
      <c r="I29" s="32">
        <v>251.69923753417783</v>
      </c>
      <c r="J29" s="22">
        <v>234.04365549519827</v>
      </c>
      <c r="K29" s="22">
        <v>219.62410136290413</v>
      </c>
      <c r="L29" s="22">
        <v>219.17370601600888</v>
      </c>
      <c r="M29" s="22">
        <v>270.99018125129692</v>
      </c>
      <c r="N29" s="22">
        <v>300.23240422279542</v>
      </c>
      <c r="O29" s="22">
        <v>326.52959969427724</v>
      </c>
      <c r="P29" s="22">
        <v>342.10212811693896</v>
      </c>
      <c r="Q29" s="22">
        <v>364.69238177128119</v>
      </c>
      <c r="R29" s="22">
        <v>401.65700773860709</v>
      </c>
      <c r="S29" s="22">
        <v>509.89552880481517</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3668.8038392089425</v>
      </c>
      <c r="D32" s="22">
        <v>3972.6246794688068</v>
      </c>
      <c r="E32" s="22">
        <v>4260.0534780739463</v>
      </c>
      <c r="F32" s="22">
        <v>4404.5190407948785</v>
      </c>
      <c r="G32" s="22">
        <v>4510.447110920034</v>
      </c>
      <c r="H32" s="22">
        <v>4494.2180577051686</v>
      </c>
      <c r="I32" s="22">
        <v>4084.3622203114551</v>
      </c>
      <c r="J32" s="22">
        <v>3790.7752799273908</v>
      </c>
      <c r="K32" s="22">
        <v>3661.4354022164898</v>
      </c>
      <c r="L32" s="22">
        <v>3456.3831785611924</v>
      </c>
      <c r="M32" s="22">
        <v>3870.5336906467951</v>
      </c>
      <c r="N32" s="22">
        <v>4188.1158904175018</v>
      </c>
      <c r="O32" s="22">
        <v>4203.3741339447779</v>
      </c>
      <c r="P32" s="22">
        <v>4425.0327768223942</v>
      </c>
      <c r="Q32" s="22">
        <v>4708.1663771854401</v>
      </c>
      <c r="R32" s="22">
        <v>4985.2660838826796</v>
      </c>
      <c r="S32" s="22">
        <v>4406.5501958536352</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1.0163256602175914E-2</v>
      </c>
      <c r="D34" s="25">
        <v>1.0061074686797716E-2</v>
      </c>
      <c r="E34" s="25">
        <v>1.2174998239130734E-2</v>
      </c>
      <c r="F34" s="25">
        <v>1.6331533421140753E-2</v>
      </c>
      <c r="G34" s="25">
        <v>5.1826048093981628E-2</v>
      </c>
      <c r="H34" s="25">
        <v>5.8869007249254424E-2</v>
      </c>
      <c r="I34" s="35">
        <v>6.162510178026874E-2</v>
      </c>
      <c r="J34" s="25">
        <v>6.174031384410663E-2</v>
      </c>
      <c r="K34" s="25">
        <v>5.9983060531384025E-2</v>
      </c>
      <c r="L34" s="25">
        <v>6.3411287086302018E-2</v>
      </c>
      <c r="M34" s="25">
        <v>7.0013647447675992E-2</v>
      </c>
      <c r="N34" s="25">
        <v>7.1686746995166389E-2</v>
      </c>
      <c r="O34" s="25">
        <v>7.7682735176332285E-2</v>
      </c>
      <c r="P34" s="25">
        <v>7.7310642738922644E-2</v>
      </c>
      <c r="Q34" s="25">
        <v>7.7459535741660784E-2</v>
      </c>
      <c r="R34" s="25">
        <v>8.0568820395998636E-2</v>
      </c>
      <c r="S34" s="25">
        <v>0.11571308759505426</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702.13528231584985</v>
      </c>
      <c r="D37" s="20">
        <v>1154.9393331422566</v>
      </c>
      <c r="E37" s="20">
        <v>1253.9170727046908</v>
      </c>
      <c r="F37" s="20">
        <v>1332.0435654915448</v>
      </c>
      <c r="G37" s="20">
        <v>1147.1290723225375</v>
      </c>
      <c r="H37" s="20">
        <v>1604.7816948504824</v>
      </c>
      <c r="I37" s="26">
        <v>1799.7277156778446</v>
      </c>
      <c r="J37" s="20">
        <v>2053.8597496895004</v>
      </c>
      <c r="K37" s="20">
        <v>2198.6003630457631</v>
      </c>
      <c r="L37" s="20">
        <v>2289.3140345848856</v>
      </c>
      <c r="M37" s="20">
        <v>1885.4972771567784</v>
      </c>
      <c r="N37" s="20">
        <v>2001.0748065348237</v>
      </c>
      <c r="O37" s="20">
        <v>1969.3560714626924</v>
      </c>
      <c r="P37" s="20">
        <v>1925.8414019453051</v>
      </c>
      <c r="Q37" s="20">
        <v>1687.5058152677016</v>
      </c>
      <c r="R37" s="20">
        <v>1634.7683531591044</v>
      </c>
      <c r="S37" s="20">
        <v>1627.6730191857869</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13.757523645743765</v>
      </c>
      <c r="D38" s="20">
        <v>25.747587656444061</v>
      </c>
      <c r="E38" s="20">
        <v>27.634470239801278</v>
      </c>
      <c r="F38" s="20">
        <v>33.963886500429922</v>
      </c>
      <c r="G38" s="20">
        <v>38.334766408713101</v>
      </c>
      <c r="H38" s="20">
        <v>45.547912486863474</v>
      </c>
      <c r="I38" s="26">
        <v>77.863762300563678</v>
      </c>
      <c r="J38" s="20">
        <v>84.00210184389033</v>
      </c>
      <c r="K38" s="20">
        <v>77.12334002101845</v>
      </c>
      <c r="L38" s="20">
        <v>114.35941530524507</v>
      </c>
      <c r="M38" s="20">
        <v>121.19040794879143</v>
      </c>
      <c r="N38" s="20">
        <v>162.67794019298748</v>
      </c>
      <c r="O38" s="20">
        <v>204.02216489920704</v>
      </c>
      <c r="P38" s="20">
        <v>191.1506293292702</v>
      </c>
      <c r="Q38" s="20">
        <v>174.77527792647095</v>
      </c>
      <c r="R38" s="20">
        <v>168.45066007992426</v>
      </c>
      <c r="S38" s="20">
        <v>173.28263113568059</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2.208576565713114</v>
      </c>
      <c r="L39" s="20">
        <v>3.0465260305352322</v>
      </c>
      <c r="M39" s="20">
        <v>3.9760442179909488</v>
      </c>
      <c r="N39" s="20">
        <v>4.5525634379787299</v>
      </c>
      <c r="O39" s="20">
        <v>5.2997400565024684</v>
      </c>
      <c r="P39" s="20">
        <v>6.5175606852305048</v>
      </c>
      <c r="Q39" s="20">
        <v>7.8580027023707162</v>
      </c>
      <c r="R39" s="20">
        <v>12.640556348208971</v>
      </c>
      <c r="S39" s="20">
        <v>11.229724542439502</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715.89280596159358</v>
      </c>
      <c r="D40" s="22">
        <v>1180.6869207987006</v>
      </c>
      <c r="E40" s="22">
        <v>1281.5515429444918</v>
      </c>
      <c r="F40" s="22">
        <v>1366.0074519919744</v>
      </c>
      <c r="G40" s="22">
        <v>1185.4638387312505</v>
      </c>
      <c r="H40" s="22">
        <v>1650.3296073373458</v>
      </c>
      <c r="I40" s="22">
        <v>1877.5914779784084</v>
      </c>
      <c r="J40" s="22">
        <v>2137.861851533391</v>
      </c>
      <c r="K40" s="22">
        <v>2277.9322796324946</v>
      </c>
      <c r="L40" s="22">
        <v>2406.719975920666</v>
      </c>
      <c r="M40" s="22">
        <v>2010.6637293235608</v>
      </c>
      <c r="N40" s="22">
        <v>2168.3053101657897</v>
      </c>
      <c r="O40" s="22">
        <v>2178.6779764184016</v>
      </c>
      <c r="P40" s="22">
        <v>2123.5095919598061</v>
      </c>
      <c r="Q40" s="22">
        <v>1870.1390958965433</v>
      </c>
      <c r="R40" s="22">
        <v>1815.8595695872377</v>
      </c>
      <c r="S40" s="22">
        <v>1812.1853748639069</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11099.672996082927</v>
      </c>
      <c r="D42" s="22">
        <v>11883.931069074233</v>
      </c>
      <c r="E42" s="22">
        <v>11261.108483806249</v>
      </c>
      <c r="F42" s="22">
        <v>10085.92911053788</v>
      </c>
      <c r="G42" s="22">
        <v>9903.3419317856133</v>
      </c>
      <c r="H42" s="22">
        <v>9697.2200726091523</v>
      </c>
      <c r="I42" s="22">
        <v>10386.455765739945</v>
      </c>
      <c r="J42" s="22">
        <v>10666.471290723224</v>
      </c>
      <c r="K42" s="22">
        <v>9770.9106879634401</v>
      </c>
      <c r="L42" s="22">
        <v>10155.405129259732</v>
      </c>
      <c r="M42" s="22">
        <v>9447.1937044835868</v>
      </c>
      <c r="N42" s="22">
        <v>10163.198784895894</v>
      </c>
      <c r="O42" s="22">
        <v>10361.527384080577</v>
      </c>
      <c r="P42" s="22">
        <v>10669.746255631249</v>
      </c>
      <c r="Q42" s="22">
        <v>10273.172586632818</v>
      </c>
      <c r="R42" s="22">
        <v>9999.4094251740426</v>
      </c>
      <c r="S42" s="22">
        <v>10226.746969216176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6.4496747446004227E-2</v>
      </c>
      <c r="D44" s="25">
        <v>9.9351545707903277E-2</v>
      </c>
      <c r="E44" s="25">
        <v>0.11380332094192987</v>
      </c>
      <c r="F44" s="25">
        <v>0.13543694755545685</v>
      </c>
      <c r="G44" s="25">
        <v>0.1197034139482152</v>
      </c>
      <c r="H44" s="25">
        <v>0.17018584656017866</v>
      </c>
      <c r="I44" s="25">
        <v>0.18077306834268755</v>
      </c>
      <c r="J44" s="25">
        <v>0.20042821972367925</v>
      </c>
      <c r="K44" s="25">
        <v>0.23313408057640184</v>
      </c>
      <c r="L44" s="25">
        <v>0.23698906594936614</v>
      </c>
      <c r="M44" s="25">
        <v>0.21283185168197735</v>
      </c>
      <c r="N44" s="25">
        <v>0.21334870605780448</v>
      </c>
      <c r="O44" s="25">
        <v>0.21026610225107514</v>
      </c>
      <c r="P44" s="25">
        <v>0.19902156443871064</v>
      </c>
      <c r="Q44" s="130">
        <v>0.18204104721553291</v>
      </c>
      <c r="R44" s="25">
        <v>0.1815966816015869</v>
      </c>
      <c r="S44" s="25">
        <v>0.17720056830572009</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63.670418972448211</v>
      </c>
      <c r="D47" s="30">
        <v>144.55345848858317</v>
      </c>
      <c r="E47" s="30">
        <v>111.50747790384179</v>
      </c>
      <c r="F47" s="30">
        <v>141.2003786283986</v>
      </c>
      <c r="G47" s="30">
        <v>183.50216582681315</v>
      </c>
      <c r="H47" s="30">
        <v>229.56339864914841</v>
      </c>
      <c r="I47" s="30">
        <v>242.31794325471733</v>
      </c>
      <c r="J47" s="30">
        <v>214.11887745117787</v>
      </c>
      <c r="K47" s="30">
        <v>203.85861080966282</v>
      </c>
      <c r="L47" s="30">
        <v>214.69484211757265</v>
      </c>
      <c r="M47" s="30">
        <v>243.77160839182704</v>
      </c>
      <c r="N47" s="30">
        <v>250.98200789828712</v>
      </c>
      <c r="O47" s="30">
        <v>250.69522926966917</v>
      </c>
      <c r="P47" s="30">
        <v>265.03067275474189</v>
      </c>
      <c r="Q47" s="30">
        <v>300.15894007563776</v>
      </c>
      <c r="R47" s="30">
        <v>369.7146090228876</v>
      </c>
      <c r="S47" s="30">
        <v>443.45108644634706</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715.89280596159358</v>
      </c>
      <c r="D48" s="30">
        <v>1180.6869207987006</v>
      </c>
      <c r="E48" s="30">
        <v>1281.5515429444918</v>
      </c>
      <c r="F48" s="30">
        <v>1366.0074519919744</v>
      </c>
      <c r="G48" s="30">
        <v>1185.4638387312505</v>
      </c>
      <c r="H48" s="30">
        <v>1650.3296073373458</v>
      </c>
      <c r="I48" s="30">
        <v>1877.5914779784084</v>
      </c>
      <c r="J48" s="30">
        <v>2137.861851533391</v>
      </c>
      <c r="K48" s="30">
        <v>2277.9322796324946</v>
      </c>
      <c r="L48" s="30">
        <v>2406.719975920666</v>
      </c>
      <c r="M48" s="30">
        <v>2010.6637293235608</v>
      </c>
      <c r="N48" s="30">
        <v>2168.3053101657897</v>
      </c>
      <c r="O48" s="30">
        <v>2178.6779764184016</v>
      </c>
      <c r="P48" s="30">
        <v>2123.5095919598061</v>
      </c>
      <c r="Q48" s="30">
        <v>1870.1390958965433</v>
      </c>
      <c r="R48" s="30">
        <v>1815.8595695872377</v>
      </c>
      <c r="S48" s="30">
        <v>1812.1853748639069</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14.914797936371452</v>
      </c>
      <c r="D49" s="30">
        <v>17.535270851246771</v>
      </c>
      <c r="E49" s="30">
        <v>27.324273430782455</v>
      </c>
      <c r="F49" s="30">
        <v>46.08457055507786</v>
      </c>
      <c r="G49" s="30">
        <v>181.06906850100313</v>
      </c>
      <c r="H49" s="30">
        <v>186.38453616126876</v>
      </c>
      <c r="I49" s="30">
        <v>191.69735740899969</v>
      </c>
      <c r="J49" s="30">
        <v>184.65143498614694</v>
      </c>
      <c r="K49" s="30">
        <v>172.52121620330561</v>
      </c>
      <c r="L49" s="30">
        <v>166.95267220789145</v>
      </c>
      <c r="M49" s="30">
        <v>218.2826636094392</v>
      </c>
      <c r="N49" s="30">
        <v>201.0339304480749</v>
      </c>
      <c r="O49" s="30">
        <v>214.91900640107002</v>
      </c>
      <c r="P49" s="30">
        <v>194.79724849527085</v>
      </c>
      <c r="Q49" s="30">
        <v>223.31142734307826</v>
      </c>
      <c r="R49" s="30">
        <v>233.08942390369731</v>
      </c>
      <c r="S49" s="30">
        <v>311.61203783319002</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794.47802287041327</v>
      </c>
      <c r="D50" s="30">
        <v>1342.7756501385306</v>
      </c>
      <c r="E50" s="30">
        <v>1420.3832942791159</v>
      </c>
      <c r="F50" s="30">
        <v>1553.2924011754508</v>
      </c>
      <c r="G50" s="30">
        <v>1550.0350730590667</v>
      </c>
      <c r="H50" s="30">
        <v>2066.2775421477631</v>
      </c>
      <c r="I50" s="30">
        <v>2311.6067786421254</v>
      </c>
      <c r="J50" s="30">
        <v>2536.6321639707157</v>
      </c>
      <c r="K50" s="30">
        <v>2654.3121066454632</v>
      </c>
      <c r="L50" s="30">
        <v>2788.3674902461298</v>
      </c>
      <c r="M50" s="30">
        <v>2472.7180013248271</v>
      </c>
      <c r="N50" s="30">
        <v>2620.3212485121517</v>
      </c>
      <c r="O50" s="30">
        <v>2644.2922120891408</v>
      </c>
      <c r="P50" s="30">
        <v>2583.3375132098186</v>
      </c>
      <c r="Q50" s="30">
        <v>2393.6094633152593</v>
      </c>
      <c r="R50" s="30">
        <v>2418.6636025138228</v>
      </c>
      <c r="S50" s="30">
        <v>2567.248499143444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794.47802287041327</v>
      </c>
      <c r="D51" s="30">
        <v>1342.7756501385306</v>
      </c>
      <c r="E51" s="30">
        <v>1420.3832942791159</v>
      </c>
      <c r="F51" s="30">
        <v>1553.2924011754508</v>
      </c>
      <c r="G51" s="30">
        <v>1550.0350730590667</v>
      </c>
      <c r="H51" s="30">
        <v>2066.2775421477631</v>
      </c>
      <c r="I51" s="30">
        <v>2311.6067786421254</v>
      </c>
      <c r="J51" s="30">
        <v>2536.6321639707157</v>
      </c>
      <c r="K51" s="30">
        <v>2654.3121066454632</v>
      </c>
      <c r="L51" s="30">
        <v>2788.3674902461298</v>
      </c>
      <c r="M51" s="30">
        <v>2472.7180013248271</v>
      </c>
      <c r="N51" s="30">
        <v>2620.3212485121517</v>
      </c>
      <c r="O51" s="30">
        <v>2644.2922120891408</v>
      </c>
      <c r="P51" s="30">
        <v>2583.3375132098186</v>
      </c>
      <c r="Q51" s="30">
        <v>2393.6094633152593</v>
      </c>
      <c r="R51" s="30">
        <v>2418.6636025138228</v>
      </c>
      <c r="S51" s="30">
        <v>2567.248499143444</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794.47802287041327</v>
      </c>
      <c r="D58" s="22">
        <v>1342.7756501385306</v>
      </c>
      <c r="E58" s="22">
        <v>1420.3832942791159</v>
      </c>
      <c r="F58" s="22">
        <v>1553.2924011754508</v>
      </c>
      <c r="G58" s="22">
        <v>1550.0350730590667</v>
      </c>
      <c r="H58" s="22">
        <v>2066.2775421477631</v>
      </c>
      <c r="I58" s="22">
        <v>2311.6067786421254</v>
      </c>
      <c r="J58" s="22">
        <v>2536.6321639707157</v>
      </c>
      <c r="K58" s="22">
        <v>2654.3121066454632</v>
      </c>
      <c r="L58" s="22">
        <v>2788.3674902461298</v>
      </c>
      <c r="M58" s="22">
        <v>2472.7180013248271</v>
      </c>
      <c r="N58" s="22">
        <v>2620.3212485121517</v>
      </c>
      <c r="O58" s="22">
        <v>2644.2922120891408</v>
      </c>
      <c r="P58" s="22">
        <v>2583.3375132098186</v>
      </c>
      <c r="Q58" s="22">
        <v>2393.6094633152593</v>
      </c>
      <c r="R58" s="22">
        <v>2418.6636025138228</v>
      </c>
      <c r="S58" s="22">
        <v>2567.248499143444</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18206.39650807299</v>
      </c>
      <c r="D61" s="20">
        <v>19373.254657494985</v>
      </c>
      <c r="E61" s="20">
        <v>19109.790054456862</v>
      </c>
      <c r="F61" s="20">
        <v>18114.423426005542</v>
      </c>
      <c r="G61" s="20">
        <v>18099.909716251073</v>
      </c>
      <c r="H61" s="20">
        <v>17700.618849718161</v>
      </c>
      <c r="I61" s="20">
        <v>18141.793971529569</v>
      </c>
      <c r="J61" s="20">
        <v>18155.264641253463</v>
      </c>
      <c r="K61" s="20">
        <v>17089.455431355687</v>
      </c>
      <c r="L61" s="20">
        <v>17203.650759529948</v>
      </c>
      <c r="M61" s="20">
        <v>16912.067378427437</v>
      </c>
      <c r="N61" s="20">
        <v>18072.7691793255</v>
      </c>
      <c r="O61" s="20">
        <v>18387.516695328173</v>
      </c>
      <c r="P61" s="20">
        <v>19050.500511584738</v>
      </c>
      <c r="Q61" s="20">
        <v>19067.079542400494</v>
      </c>
      <c r="R61" s="20">
        <v>19131.725406055568</v>
      </c>
      <c r="S61" s="20">
        <v>18524.558504493878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18206.39650807299</v>
      </c>
      <c r="D64" s="20">
        <v>19373.254657494985</v>
      </c>
      <c r="E64" s="20">
        <v>19109.790054456862</v>
      </c>
      <c r="F64" s="20">
        <v>18114.423426005542</v>
      </c>
      <c r="G64" s="20">
        <v>18099.909716251073</v>
      </c>
      <c r="H64" s="20">
        <v>17700.618849718161</v>
      </c>
      <c r="I64" s="20">
        <v>18141.793971529569</v>
      </c>
      <c r="J64" s="20">
        <v>18155.264641253463</v>
      </c>
      <c r="K64" s="20">
        <v>17091.664007921401</v>
      </c>
      <c r="L64" s="20">
        <v>17206.697285560484</v>
      </c>
      <c r="M64" s="20">
        <v>16916.043422645427</v>
      </c>
      <c r="N64" s="20">
        <v>18077.321742763477</v>
      </c>
      <c r="O64" s="20">
        <v>18392.816435384677</v>
      </c>
      <c r="P64" s="20">
        <v>19057.01807226997</v>
      </c>
      <c r="Q64" s="20">
        <v>19074.937545102865</v>
      </c>
      <c r="R64" s="20">
        <v>19144.365962403775</v>
      </c>
      <c r="S64" s="20">
        <v>18535.788229036316</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18206.39650807299</v>
      </c>
      <c r="D65" s="20">
        <v>19373.254657494985</v>
      </c>
      <c r="E65" s="20">
        <v>19109.790054456862</v>
      </c>
      <c r="F65" s="20">
        <v>18114.423426005542</v>
      </c>
      <c r="G65" s="20">
        <v>18099.909716251073</v>
      </c>
      <c r="H65" s="20">
        <v>17700.618849718161</v>
      </c>
      <c r="I65" s="20">
        <v>18141.793971529569</v>
      </c>
      <c r="J65" s="20">
        <v>18155.264641253463</v>
      </c>
      <c r="K65" s="20">
        <v>17091.664007921401</v>
      </c>
      <c r="L65" s="20">
        <v>17206.697285560484</v>
      </c>
      <c r="M65" s="20">
        <v>16916.043422645427</v>
      </c>
      <c r="N65" s="20">
        <v>18077.321742763477</v>
      </c>
      <c r="O65" s="20">
        <v>18392.816435384677</v>
      </c>
      <c r="P65" s="20">
        <v>19057.01807226997</v>
      </c>
      <c r="Q65" s="20">
        <v>19074.937545102865</v>
      </c>
      <c r="R65" s="20">
        <v>19144.365962403775</v>
      </c>
      <c r="S65" s="20">
        <v>18535.788229036316</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4.3637302006365168E-2</v>
      </c>
      <c r="D67" s="25">
        <v>6.9310793352889075E-2</v>
      </c>
      <c r="E67" s="25">
        <v>7.4327519571459055E-2</v>
      </c>
      <c r="F67" s="25">
        <v>8.5748928610418995E-2</v>
      </c>
      <c r="G67" s="25">
        <v>8.5637724019549208E-2</v>
      </c>
      <c r="H67" s="25">
        <v>0.11673476276117112</v>
      </c>
      <c r="I67" s="25">
        <v>0.12741886399271182</v>
      </c>
      <c r="J67" s="25">
        <v>0.13971882063381386</v>
      </c>
      <c r="K67" s="25">
        <v>0.15529863595582505</v>
      </c>
      <c r="L67" s="25">
        <v>0.16205128991175269</v>
      </c>
      <c r="M67" s="25">
        <v>0.14617590766021629</v>
      </c>
      <c r="N67" s="25">
        <v>0.14495074468434965</v>
      </c>
      <c r="O67" s="25">
        <v>0.14376766175961875</v>
      </c>
      <c r="P67" s="25">
        <v>0.13555832834985107</v>
      </c>
      <c r="Q67" s="25">
        <v>0.12548452426937429</v>
      </c>
      <c r="R67" s="25">
        <v>0.12633814080151098</v>
      </c>
      <c r="S67" s="25">
        <v>0.13850225668428001</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7"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6">
        <v>4.2999999999999997E-2</v>
      </c>
      <c r="J71" s="172">
        <v>6.0399999999999995E-2</v>
      </c>
      <c r="K71" s="172"/>
      <c r="L71" s="172">
        <v>6.9099999999999995E-2</v>
      </c>
      <c r="M71" s="172"/>
      <c r="N71" s="172">
        <v>8.2150000000000001E-2</v>
      </c>
      <c r="O71" s="172"/>
      <c r="P71" s="172">
        <v>9.955E-2</v>
      </c>
      <c r="Q71" s="172"/>
      <c r="R71" s="44"/>
      <c r="S71" s="45">
        <v>0.13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3"/>
  </sheetPr>
  <dimension ref="A1:AW205"/>
  <sheetViews>
    <sheetView workbookViewId="0"/>
  </sheetViews>
  <sheetFormatPr defaultColWidth="9.1796875" defaultRowHeight="13" x14ac:dyDescent="0.35"/>
  <cols>
    <col min="1" max="1" width="11.453125" style="12" customWidth="1"/>
    <col min="2" max="2" width="26.1796875" style="12" customWidth="1"/>
    <col min="3" max="49" width="11.453125" style="12" customWidth="1"/>
    <col min="50" max="16384" width="9.1796875" style="12"/>
  </cols>
  <sheetData>
    <row r="1" spans="1:49" ht="12.75" customHeight="1" x14ac:dyDescent="0.35">
      <c r="A1" s="49" t="s">
        <v>70</v>
      </c>
      <c r="H1" s="171" t="s">
        <v>105</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0</v>
      </c>
      <c r="L8" s="20">
        <v>0</v>
      </c>
      <c r="M8" s="20">
        <v>0</v>
      </c>
      <c r="N8" s="20">
        <v>0</v>
      </c>
      <c r="O8" s="20">
        <v>1.1082449603515814E-3</v>
      </c>
      <c r="P8" s="20">
        <v>1.9948409286328467E-3</v>
      </c>
      <c r="Q8" s="20">
        <v>2.9922613929492703E-3</v>
      </c>
      <c r="R8" s="20">
        <v>3.9896818572656935E-3</v>
      </c>
      <c r="S8" s="20">
        <v>4.987102321582117E-3</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5.8469475494411012E-2</v>
      </c>
      <c r="J9" s="20">
        <v>0.42906276870163373</v>
      </c>
      <c r="K9" s="20">
        <v>1.4350816852966466</v>
      </c>
      <c r="L9" s="20">
        <v>2.5339638865004299</v>
      </c>
      <c r="M9" s="20">
        <v>5.8796216680997411</v>
      </c>
      <c r="N9" s="20">
        <v>8.1676698194325024</v>
      </c>
      <c r="O9" s="20">
        <v>10.996130696474635</v>
      </c>
      <c r="P9" s="20">
        <v>13.951934651762681</v>
      </c>
      <c r="Q9" s="20">
        <v>16.335425623387788</v>
      </c>
      <c r="R9" s="20">
        <v>16.798108340498707</v>
      </c>
      <c r="S9" s="20">
        <v>20.364316423043853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0</v>
      </c>
      <c r="G11" s="20">
        <v>0</v>
      </c>
      <c r="H11" s="20">
        <v>0</v>
      </c>
      <c r="I11" s="20">
        <v>0</v>
      </c>
      <c r="J11" s="20">
        <v>0.42218400687876184</v>
      </c>
      <c r="K11" s="20">
        <v>0.76491831470335347</v>
      </c>
      <c r="L11" s="20">
        <v>0.5066208082545145</v>
      </c>
      <c r="M11" s="20">
        <v>0.55477214101461714</v>
      </c>
      <c r="N11" s="20">
        <v>0.57136715391229542</v>
      </c>
      <c r="O11" s="20">
        <v>0.71427343078245931</v>
      </c>
      <c r="P11" s="20">
        <v>0.83731728288908003</v>
      </c>
      <c r="Q11" s="20">
        <v>0.77007738607050635</v>
      </c>
      <c r="R11" s="20">
        <v>0.55038693035253738</v>
      </c>
      <c r="S11" s="20">
        <v>0.50670679277730013</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0</v>
      </c>
      <c r="D12" s="22">
        <v>0</v>
      </c>
      <c r="E12" s="22">
        <v>0</v>
      </c>
      <c r="F12" s="22">
        <v>0</v>
      </c>
      <c r="G12" s="22">
        <v>0</v>
      </c>
      <c r="H12" s="22">
        <v>0</v>
      </c>
      <c r="I12" s="22">
        <v>5.8469475494411012E-2</v>
      </c>
      <c r="J12" s="22">
        <v>0.85124677558039563</v>
      </c>
      <c r="K12" s="22">
        <v>2.2000000000000002</v>
      </c>
      <c r="L12" s="22">
        <v>3.0405846947549442</v>
      </c>
      <c r="M12" s="22">
        <v>6.4343938091143578</v>
      </c>
      <c r="N12" s="22">
        <v>8.7390369733447972</v>
      </c>
      <c r="O12" s="22">
        <v>11.711512372217445</v>
      </c>
      <c r="P12" s="22">
        <v>14.791246775580394</v>
      </c>
      <c r="Q12" s="22">
        <v>17.108495270851247</v>
      </c>
      <c r="R12" s="22">
        <v>17.352484952708512</v>
      </c>
      <c r="S12" s="22">
        <v>20.876010318142736</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190.54170249355116</v>
      </c>
      <c r="D15" s="22">
        <v>192.60533104041272</v>
      </c>
      <c r="E15" s="22">
        <v>194.41100601891659</v>
      </c>
      <c r="F15" s="22">
        <v>197.42046431642305</v>
      </c>
      <c r="G15" s="22">
        <v>198.79621668099742</v>
      </c>
      <c r="H15" s="22">
        <v>186.41444539982803</v>
      </c>
      <c r="I15" s="22">
        <v>181.77128116938951</v>
      </c>
      <c r="J15" s="22">
        <v>187.36027515047292</v>
      </c>
      <c r="K15" s="22">
        <v>197.24849527085124</v>
      </c>
      <c r="L15" s="22">
        <v>193.55116079105761</v>
      </c>
      <c r="M15" s="22">
        <v>193.0352536543422</v>
      </c>
      <c r="N15" s="22">
        <v>202.66552020636286</v>
      </c>
      <c r="O15" s="22">
        <v>204.96749785038693</v>
      </c>
      <c r="P15" s="22">
        <v>216.09191745485811</v>
      </c>
      <c r="Q15" s="22">
        <v>222.11728288907997</v>
      </c>
      <c r="R15" s="22">
        <v>231.82373172828889</v>
      </c>
      <c r="S15" s="22">
        <v>220.0023215821152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v>
      </c>
      <c r="D16" s="25">
        <v>0</v>
      </c>
      <c r="E16" s="25">
        <v>0</v>
      </c>
      <c r="F16" s="25">
        <v>0</v>
      </c>
      <c r="G16" s="25">
        <v>0</v>
      </c>
      <c r="H16" s="25">
        <v>0</v>
      </c>
      <c r="I16" s="25">
        <v>3.2166508987701046E-4</v>
      </c>
      <c r="J16" s="25">
        <v>4.5433685176686561E-3</v>
      </c>
      <c r="K16" s="25">
        <v>1.1153443766346994E-2</v>
      </c>
      <c r="L16" s="25">
        <v>1.5709462461128389E-2</v>
      </c>
      <c r="M16" s="25">
        <v>3.3332739420935405E-2</v>
      </c>
      <c r="N16" s="25">
        <v>4.3120492151039455E-2</v>
      </c>
      <c r="O16" s="25">
        <v>5.7138387769001771E-2</v>
      </c>
      <c r="P16" s="25">
        <v>6.8448866342584541E-2</v>
      </c>
      <c r="Q16" s="25">
        <v>7.7024601815405866E-2</v>
      </c>
      <c r="R16" s="25">
        <v>7.485206464127947E-2</v>
      </c>
      <c r="S16" s="25">
        <v>9.4889954651459565E-2</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8.6935941530524499E-3</v>
      </c>
      <c r="Q19" s="20">
        <v>2.4903869303525363E-2</v>
      </c>
      <c r="R19" s="20">
        <v>4.3320722269991403E-2</v>
      </c>
      <c r="S19" s="20">
        <v>5.8890283748925187E-2</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1.83</v>
      </c>
      <c r="K22" s="20">
        <v>2.87</v>
      </c>
      <c r="L22" s="20">
        <v>3.15</v>
      </c>
      <c r="M22" s="20">
        <v>4.32</v>
      </c>
      <c r="N22" s="20">
        <v>4.74</v>
      </c>
      <c r="O22" s="20">
        <v>5.92</v>
      </c>
      <c r="P22" s="20">
        <v>7.25</v>
      </c>
      <c r="Q22" s="20">
        <v>9.1900000000000013</v>
      </c>
      <c r="R22" s="20">
        <v>11.013</v>
      </c>
      <c r="S22" s="20">
        <v>13.308</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1.83</v>
      </c>
      <c r="K23" s="30">
        <v>2.87</v>
      </c>
      <c r="L23" s="30">
        <v>3.15</v>
      </c>
      <c r="M23" s="30">
        <v>4.32</v>
      </c>
      <c r="N23" s="30">
        <v>4.47</v>
      </c>
      <c r="O23" s="30">
        <v>4.45</v>
      </c>
      <c r="P23" s="30">
        <v>6.75</v>
      </c>
      <c r="Q23" s="30">
        <v>9.0500000000000007</v>
      </c>
      <c r="R23" s="30">
        <v>10.57</v>
      </c>
      <c r="S23" s="30">
        <v>7.6489999999999991</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0.2</v>
      </c>
      <c r="O24" s="30">
        <v>1.47</v>
      </c>
      <c r="P24" s="30">
        <v>0.5</v>
      </c>
      <c r="Q24" s="30">
        <v>0.14000000000000001</v>
      </c>
      <c r="R24" s="30">
        <v>0.443</v>
      </c>
      <c r="S24" s="30">
        <v>0.22500000000000001</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7.0000000000000007E-2</v>
      </c>
      <c r="O26" s="30">
        <v>0</v>
      </c>
      <c r="P26" s="30">
        <v>0</v>
      </c>
      <c r="Q26" s="30">
        <v>0</v>
      </c>
      <c r="R26" s="30">
        <v>0</v>
      </c>
      <c r="S26" s="30">
        <v>5.4340000000000002</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0.17999999999999972</v>
      </c>
      <c r="N27" s="20">
        <v>0.1899999999999995</v>
      </c>
      <c r="O27" s="20">
        <v>5.0000000000000711E-2</v>
      </c>
      <c r="P27" s="20">
        <v>0</v>
      </c>
      <c r="Q27" s="20">
        <v>-1.7763568394002505E-15</v>
      </c>
      <c r="R27" s="20">
        <v>7.1999999999999176E-2</v>
      </c>
      <c r="S27" s="20">
        <v>0.50500000000000078</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0</v>
      </c>
      <c r="D29" s="22">
        <v>0</v>
      </c>
      <c r="E29" s="22">
        <v>0</v>
      </c>
      <c r="F29" s="22">
        <v>0</v>
      </c>
      <c r="G29" s="22">
        <v>0</v>
      </c>
      <c r="H29" s="22">
        <v>0</v>
      </c>
      <c r="I29" s="32">
        <v>0</v>
      </c>
      <c r="J29" s="22">
        <v>3.66</v>
      </c>
      <c r="K29" s="22">
        <v>5.74</v>
      </c>
      <c r="L29" s="22">
        <v>6.3</v>
      </c>
      <c r="M29" s="22">
        <v>8.64</v>
      </c>
      <c r="N29" s="22">
        <v>9.2099999999999991</v>
      </c>
      <c r="O29" s="22">
        <v>10.370000000000001</v>
      </c>
      <c r="P29" s="22">
        <v>14.043467970765262</v>
      </c>
      <c r="Q29" s="22">
        <v>18.364519346517628</v>
      </c>
      <c r="R29" s="22">
        <v>21.799603611349958</v>
      </c>
      <c r="S29" s="22">
        <v>21.251451418744622</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147.92442915830705</v>
      </c>
      <c r="D32" s="22">
        <v>161.24486481322251</v>
      </c>
      <c r="E32" s="22">
        <v>166.38005159071366</v>
      </c>
      <c r="F32" s="22">
        <v>171.51523836820485</v>
      </c>
      <c r="G32" s="22">
        <v>186.92079870067832</v>
      </c>
      <c r="H32" s="22">
        <v>167.4070889462119</v>
      </c>
      <c r="I32" s="22">
        <v>181.78561192318716</v>
      </c>
      <c r="J32" s="22">
        <v>181.5615372121907</v>
      </c>
      <c r="K32" s="22">
        <v>178.49338779019774</v>
      </c>
      <c r="L32" s="22">
        <v>180.82746250119422</v>
      </c>
      <c r="M32" s="22">
        <v>185.12857456768893</v>
      </c>
      <c r="N32" s="22">
        <v>196.84598547816947</v>
      </c>
      <c r="O32" s="22">
        <v>196.80894812267124</v>
      </c>
      <c r="P32" s="22">
        <v>205.74222126683864</v>
      </c>
      <c r="Q32" s="22">
        <v>229.01027610585652</v>
      </c>
      <c r="R32" s="22">
        <v>244.87654667048818</v>
      </c>
      <c r="S32" s="22">
        <v>200.7430625776249</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0</v>
      </c>
      <c r="D34" s="25">
        <v>0</v>
      </c>
      <c r="E34" s="25">
        <v>0</v>
      </c>
      <c r="F34" s="25">
        <v>0</v>
      </c>
      <c r="G34" s="25">
        <v>0</v>
      </c>
      <c r="H34" s="25">
        <v>0</v>
      </c>
      <c r="I34" s="35">
        <v>0</v>
      </c>
      <c r="J34" s="25">
        <v>2.0158454572471281E-2</v>
      </c>
      <c r="K34" s="25">
        <v>3.2158053982071493E-2</v>
      </c>
      <c r="L34" s="25">
        <v>3.483984076787227E-2</v>
      </c>
      <c r="M34" s="25">
        <v>4.6670266976214091E-2</v>
      </c>
      <c r="N34" s="25">
        <v>4.6787847756343516E-2</v>
      </c>
      <c r="O34" s="25">
        <v>5.2690693685006479E-2</v>
      </c>
      <c r="P34" s="25">
        <v>6.8257588959105775E-2</v>
      </c>
      <c r="Q34" s="25">
        <v>8.0190809158401738E-2</v>
      </c>
      <c r="R34" s="25">
        <v>8.9022831740125902E-2</v>
      </c>
      <c r="S34" s="25">
        <v>0.10586393943515206</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0.40603802426674312</v>
      </c>
      <c r="D37" s="20">
        <v>0.52546097258049107</v>
      </c>
      <c r="E37" s="20">
        <v>0.64488392089423907</v>
      </c>
      <c r="F37" s="20">
        <v>0.78819145887073661</v>
      </c>
      <c r="G37" s="20">
        <v>0.90761440718448461</v>
      </c>
      <c r="H37" s="20">
        <v>0.93149899684723414</v>
      </c>
      <c r="I37" s="26">
        <v>4.3202684627878094</v>
      </c>
      <c r="J37" s="20">
        <v>5.2651189452565204</v>
      </c>
      <c r="K37" s="20">
        <v>6.151714913537786</v>
      </c>
      <c r="L37" s="20">
        <v>6.044133944778828</v>
      </c>
      <c r="M37" s="20">
        <v>6.611741664278207</v>
      </c>
      <c r="N37" s="20">
        <v>6.6924620235024355</v>
      </c>
      <c r="O37" s="20">
        <v>6.9384732970287573</v>
      </c>
      <c r="P37" s="20">
        <v>7.0836916021782743</v>
      </c>
      <c r="Q37" s="20">
        <v>7.2013757523645738</v>
      </c>
      <c r="R37" s="20">
        <v>7.8345400783414529</v>
      </c>
      <c r="S37" s="20">
        <v>7.426864431069073</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0.11942294831374797</v>
      </c>
      <c r="K38" s="20">
        <v>0.19107671730199674</v>
      </c>
      <c r="L38" s="20">
        <v>2.3884589662749593E-2</v>
      </c>
      <c r="M38" s="20">
        <v>2.3884589662749593E-2</v>
      </c>
      <c r="N38" s="20">
        <v>0.14330753797649756</v>
      </c>
      <c r="O38" s="20">
        <v>7.1653768988248781E-2</v>
      </c>
      <c r="P38" s="20">
        <v>0</v>
      </c>
      <c r="Q38" s="20">
        <v>9.9598738893665814E-3</v>
      </c>
      <c r="R38" s="20">
        <v>2.1042323492882393E-2</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1.7626827171109198</v>
      </c>
      <c r="L39" s="20">
        <v>5.5045571797076525</v>
      </c>
      <c r="M39" s="20">
        <v>5.5045571797076525</v>
      </c>
      <c r="N39" s="20">
        <v>5.8503869303525367</v>
      </c>
      <c r="O39" s="20">
        <v>7.1711092003439383</v>
      </c>
      <c r="P39" s="20">
        <v>9.4978503869303523</v>
      </c>
      <c r="Q39" s="20">
        <v>10.523387790197765</v>
      </c>
      <c r="R39" s="20">
        <v>12.555803955288049</v>
      </c>
      <c r="S39" s="20">
        <v>14.449269131556319</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0.40603802426674312</v>
      </c>
      <c r="D40" s="22">
        <v>0.52546097258049107</v>
      </c>
      <c r="E40" s="22">
        <v>0.64488392089423907</v>
      </c>
      <c r="F40" s="22">
        <v>0.78819145887073661</v>
      </c>
      <c r="G40" s="22">
        <v>0.90761440718448461</v>
      </c>
      <c r="H40" s="22">
        <v>0.93149899684723414</v>
      </c>
      <c r="I40" s="22">
        <v>4.3202684627878094</v>
      </c>
      <c r="J40" s="22">
        <v>5.384541893570268</v>
      </c>
      <c r="K40" s="22">
        <v>8.1054743479507039</v>
      </c>
      <c r="L40" s="22">
        <v>11.572575714149231</v>
      </c>
      <c r="M40" s="22">
        <v>12.140183433648609</v>
      </c>
      <c r="N40" s="22">
        <v>12.686156491831468</v>
      </c>
      <c r="O40" s="22">
        <v>14.181236266360944</v>
      </c>
      <c r="P40" s="22">
        <v>16.581541989108626</v>
      </c>
      <c r="Q40" s="22">
        <v>17.734723416451704</v>
      </c>
      <c r="R40" s="22">
        <v>20.411386357122385</v>
      </c>
      <c r="S40" s="22">
        <v>21.876133562625391</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39.230438521066205</v>
      </c>
      <c r="D42" s="22">
        <v>51.122575714149228</v>
      </c>
      <c r="E42" s="22">
        <v>47.329702875704591</v>
      </c>
      <c r="F42" s="22">
        <v>52.302474443489061</v>
      </c>
      <c r="G42" s="22">
        <v>53.520588516289287</v>
      </c>
      <c r="H42" s="22">
        <v>46.331327027801663</v>
      </c>
      <c r="I42" s="22">
        <v>59.326478456100126</v>
      </c>
      <c r="J42" s="22">
        <v>44.774625011942291</v>
      </c>
      <c r="K42" s="22">
        <v>60.500262730486291</v>
      </c>
      <c r="L42" s="22">
        <v>75.153353396388653</v>
      </c>
      <c r="M42" s="22">
        <v>80.784494124390946</v>
      </c>
      <c r="N42" s="22">
        <v>86.657896245342513</v>
      </c>
      <c r="O42" s="22">
        <v>84.139199388554502</v>
      </c>
      <c r="P42" s="22">
        <v>85.852905321486588</v>
      </c>
      <c r="Q42" s="22">
        <v>77.698436610299026</v>
      </c>
      <c r="R42" s="22">
        <v>86.481396531957586</v>
      </c>
      <c r="S42" s="22">
        <v>95.00257260915258</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1.0350076103500763E-2</v>
      </c>
      <c r="D44" s="25">
        <v>1.0278452625677444E-2</v>
      </c>
      <c r="E44" s="25">
        <v>1.3625353249899073E-2</v>
      </c>
      <c r="F44" s="25">
        <v>1.5069869394465248E-2</v>
      </c>
      <c r="G44" s="25">
        <v>1.6958229203855767E-2</v>
      </c>
      <c r="H44" s="25">
        <v>2.0105165480977419E-2</v>
      </c>
      <c r="I44" s="25">
        <v>7.2821926654296237E-2</v>
      </c>
      <c r="J44" s="25">
        <v>0.12025878256119628</v>
      </c>
      <c r="K44" s="25">
        <v>0.13397420080733513</v>
      </c>
      <c r="L44" s="25">
        <v>0.15398615219617504</v>
      </c>
      <c r="M44" s="25">
        <v>0.15027863410217446</v>
      </c>
      <c r="N44" s="25">
        <v>0.14639354336406815</v>
      </c>
      <c r="O44" s="25">
        <v>0.16854493945054136</v>
      </c>
      <c r="P44" s="25">
        <v>0.19313897330576102</v>
      </c>
      <c r="Q44" s="25">
        <v>0.22825071121316415</v>
      </c>
      <c r="R44" s="25">
        <v>0.23602054517678536</v>
      </c>
      <c r="S44" s="25">
        <v>0.23026885443013612</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0</v>
      </c>
      <c r="D47" s="30">
        <v>0</v>
      </c>
      <c r="E47" s="30">
        <v>0</v>
      </c>
      <c r="F47" s="30">
        <v>0</v>
      </c>
      <c r="G47" s="30">
        <v>0</v>
      </c>
      <c r="H47" s="30">
        <v>0</v>
      </c>
      <c r="I47" s="30">
        <v>5.8469475494411012E-2</v>
      </c>
      <c r="J47" s="30">
        <v>0.85124677558039552</v>
      </c>
      <c r="K47" s="30">
        <v>2.2000000000000002</v>
      </c>
      <c r="L47" s="30">
        <v>3.0405846947549442</v>
      </c>
      <c r="M47" s="30">
        <v>6.4343938091143587</v>
      </c>
      <c r="N47" s="30">
        <v>8.7390369733447972</v>
      </c>
      <c r="O47" s="30">
        <v>11.711512372217445</v>
      </c>
      <c r="P47" s="30">
        <v>14.782553181427343</v>
      </c>
      <c r="Q47" s="30">
        <v>17.083591401547718</v>
      </c>
      <c r="R47" s="30">
        <v>17.309164230438519</v>
      </c>
      <c r="S47" s="30">
        <v>20.817120034393806</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0.40603802426674312</v>
      </c>
      <c r="D48" s="30">
        <v>0.52546097258049107</v>
      </c>
      <c r="E48" s="30">
        <v>0.64488392089423907</v>
      </c>
      <c r="F48" s="30">
        <v>0.78819145887073661</v>
      </c>
      <c r="G48" s="30">
        <v>0.90761440718448461</v>
      </c>
      <c r="H48" s="30">
        <v>0.93149899684723414</v>
      </c>
      <c r="I48" s="30">
        <v>4.3202684627878094</v>
      </c>
      <c r="J48" s="30">
        <v>5.384541893570268</v>
      </c>
      <c r="K48" s="30">
        <v>8.1054743479507039</v>
      </c>
      <c r="L48" s="30">
        <v>11.572575714149231</v>
      </c>
      <c r="M48" s="30">
        <v>12.140183433648609</v>
      </c>
      <c r="N48" s="30">
        <v>12.686156491831468</v>
      </c>
      <c r="O48" s="30">
        <v>14.181236266360944</v>
      </c>
      <c r="P48" s="30">
        <v>16.581541989108626</v>
      </c>
      <c r="Q48" s="30">
        <v>17.734723416451704</v>
      </c>
      <c r="R48" s="30">
        <v>20.411386357122385</v>
      </c>
      <c r="S48" s="30">
        <v>21.876133562625391</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v>
      </c>
      <c r="D49" s="30">
        <v>0</v>
      </c>
      <c r="E49" s="30">
        <v>0</v>
      </c>
      <c r="F49" s="30">
        <v>0</v>
      </c>
      <c r="G49" s="30">
        <v>0</v>
      </c>
      <c r="H49" s="30">
        <v>0</v>
      </c>
      <c r="I49" s="30">
        <v>0</v>
      </c>
      <c r="J49" s="30">
        <v>1.83</v>
      </c>
      <c r="K49" s="30">
        <v>2.87</v>
      </c>
      <c r="L49" s="30">
        <v>3.15</v>
      </c>
      <c r="M49" s="30">
        <v>4.32</v>
      </c>
      <c r="N49" s="30">
        <v>4.74</v>
      </c>
      <c r="O49" s="30">
        <v>5.92</v>
      </c>
      <c r="P49" s="30">
        <v>7.2586935941530522</v>
      </c>
      <c r="Q49" s="30">
        <v>9.2149038693035266</v>
      </c>
      <c r="R49" s="30">
        <v>11.056320722269991</v>
      </c>
      <c r="S49" s="30">
        <v>13.366890283748925</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0.40603802426674312</v>
      </c>
      <c r="D50" s="30">
        <v>0.52546097258049107</v>
      </c>
      <c r="E50" s="30">
        <v>0.64488392089423907</v>
      </c>
      <c r="F50" s="30">
        <v>0.78819145887073661</v>
      </c>
      <c r="G50" s="30">
        <v>0.90761440718448461</v>
      </c>
      <c r="H50" s="30">
        <v>0.93149899684723414</v>
      </c>
      <c r="I50" s="30">
        <v>4.37873793828222</v>
      </c>
      <c r="J50" s="30">
        <v>8.0657886691506633</v>
      </c>
      <c r="K50" s="30">
        <v>13.175474347950704</v>
      </c>
      <c r="L50" s="30">
        <v>17.763160408904174</v>
      </c>
      <c r="M50" s="30">
        <v>22.894577242762967</v>
      </c>
      <c r="N50" s="30">
        <v>26.165193465176266</v>
      </c>
      <c r="O50" s="30">
        <v>31.812748638578391</v>
      </c>
      <c r="P50" s="30">
        <v>38.62278876468902</v>
      </c>
      <c r="Q50" s="30">
        <v>44.033218687302949</v>
      </c>
      <c r="R50" s="30">
        <v>48.776871309830895</v>
      </c>
      <c r="S50" s="30">
        <v>56.060143880768116</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0.40603802426674312</v>
      </c>
      <c r="D51" s="30">
        <v>0.52546097258049107</v>
      </c>
      <c r="E51" s="30">
        <v>0.64488392089423907</v>
      </c>
      <c r="F51" s="30">
        <v>0.78819145887073661</v>
      </c>
      <c r="G51" s="30">
        <v>0.90761440718448461</v>
      </c>
      <c r="H51" s="30">
        <v>0.93149899684723414</v>
      </c>
      <c r="I51" s="30">
        <v>4.37873793828222</v>
      </c>
      <c r="J51" s="30">
        <v>8.0657886691506633</v>
      </c>
      <c r="K51" s="30">
        <v>13.175474347950704</v>
      </c>
      <c r="L51" s="30">
        <v>17.763160408904174</v>
      </c>
      <c r="M51" s="30">
        <v>22.894577242762967</v>
      </c>
      <c r="N51" s="30">
        <v>26.165193465176266</v>
      </c>
      <c r="O51" s="30">
        <v>31.812748638578391</v>
      </c>
      <c r="P51" s="30">
        <v>38.62278876468902</v>
      </c>
      <c r="Q51" s="30">
        <v>44.033218687302949</v>
      </c>
      <c r="R51" s="30">
        <v>48.776871309830895</v>
      </c>
      <c r="S51" s="30">
        <v>56.060143880768116</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1.72</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0.40603802426674312</v>
      </c>
      <c r="D58" s="22">
        <v>0.52546097258049107</v>
      </c>
      <c r="E58" s="22">
        <v>0.64488392089423907</v>
      </c>
      <c r="F58" s="22">
        <v>0.78819145887073661</v>
      </c>
      <c r="G58" s="22">
        <v>0.90761440718448461</v>
      </c>
      <c r="H58" s="22">
        <v>0.93149899684723414</v>
      </c>
      <c r="I58" s="22">
        <v>4.37873793828222</v>
      </c>
      <c r="J58" s="22">
        <v>8.0657886691506633</v>
      </c>
      <c r="K58" s="22">
        <v>13.175474347950704</v>
      </c>
      <c r="L58" s="22">
        <v>17.763160408904174</v>
      </c>
      <c r="M58" s="22">
        <v>22.894577242762967</v>
      </c>
      <c r="N58" s="22">
        <v>26.165193465176266</v>
      </c>
      <c r="O58" s="22">
        <v>31.812748638578391</v>
      </c>
      <c r="P58" s="22">
        <v>38.62278876468902</v>
      </c>
      <c r="Q58" s="22">
        <v>44.033218687302949</v>
      </c>
      <c r="R58" s="22">
        <v>48.776871309830895</v>
      </c>
      <c r="S58" s="22">
        <v>57.780143880768115</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480.92098977739562</v>
      </c>
      <c r="D61" s="20">
        <v>497.19117225566072</v>
      </c>
      <c r="E61" s="20">
        <v>501.36619852870922</v>
      </c>
      <c r="F61" s="20">
        <v>518.5917645934843</v>
      </c>
      <c r="G61" s="20">
        <v>540.62768701633706</v>
      </c>
      <c r="H61" s="20">
        <v>492.51456959969425</v>
      </c>
      <c r="I61" s="20">
        <v>527.42622050253169</v>
      </c>
      <c r="J61" s="20">
        <v>520.43666857743381</v>
      </c>
      <c r="K61" s="20">
        <v>537.03989108627115</v>
      </c>
      <c r="L61" s="20">
        <v>549.81226712525086</v>
      </c>
      <c r="M61" s="20">
        <v>565.52083691602172</v>
      </c>
      <c r="N61" s="20">
        <v>597.54127352632077</v>
      </c>
      <c r="O61" s="20">
        <v>605.33178465653964</v>
      </c>
      <c r="P61" s="20">
        <v>638.74260628642412</v>
      </c>
      <c r="Q61" s="20">
        <v>675.12587331613634</v>
      </c>
      <c r="R61" s="20">
        <v>715.55785062577615</v>
      </c>
      <c r="S61" s="20">
        <v>561.01180362090372</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480.92098977739562</v>
      </c>
      <c r="D64" s="20">
        <v>497.19117225566072</v>
      </c>
      <c r="E64" s="20">
        <v>501.36619852870922</v>
      </c>
      <c r="F64" s="20">
        <v>518.5917645934843</v>
      </c>
      <c r="G64" s="20">
        <v>540.62768701633706</v>
      </c>
      <c r="H64" s="20">
        <v>492.51456959969425</v>
      </c>
      <c r="I64" s="20">
        <v>527.42622050253169</v>
      </c>
      <c r="J64" s="20">
        <v>520.43666857743381</v>
      </c>
      <c r="K64" s="20">
        <v>538.80257380338207</v>
      </c>
      <c r="L64" s="20">
        <v>555.31682430495846</v>
      </c>
      <c r="M64" s="20">
        <v>571.02539409572933</v>
      </c>
      <c r="N64" s="20">
        <v>603.39166045667332</v>
      </c>
      <c r="O64" s="20">
        <v>612.50289385688359</v>
      </c>
      <c r="P64" s="20">
        <v>648.24045667335452</v>
      </c>
      <c r="Q64" s="20">
        <v>685.64926110633405</v>
      </c>
      <c r="R64" s="20">
        <v>728.11365458106422</v>
      </c>
      <c r="S64" s="20">
        <v>575.46107275246004</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396.45242762969326</v>
      </c>
      <c r="D65" s="20">
        <v>428.32319862424765</v>
      </c>
      <c r="E65" s="20">
        <v>431.64319862424753</v>
      </c>
      <c r="F65" s="20">
        <v>445.47030858889843</v>
      </c>
      <c r="G65" s="20">
        <v>465.33299894907799</v>
      </c>
      <c r="H65" s="20">
        <v>421.39984522785892</v>
      </c>
      <c r="I65" s="20">
        <v>447.47948259291093</v>
      </c>
      <c r="J65" s="20">
        <v>436.09381170650607</v>
      </c>
      <c r="K65" s="20">
        <v>460.35157900525462</v>
      </c>
      <c r="L65" s="20">
        <v>472.41102985000475</v>
      </c>
      <c r="M65" s="20">
        <v>482.60456858316599</v>
      </c>
      <c r="N65" s="20">
        <v>511.1691383406897</v>
      </c>
      <c r="O65" s="20">
        <v>512.43945571300276</v>
      </c>
      <c r="P65" s="20">
        <v>535.01235634202749</v>
      </c>
      <c r="Q65" s="20">
        <v>556.40269204348886</v>
      </c>
      <c r="R65" s="20">
        <v>592.67250846918876</v>
      </c>
      <c r="S65" s="20">
        <v>539.29414939315927</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1.0241784284040335E-3</v>
      </c>
      <c r="D67" s="25">
        <v>1.2267861611704549E-3</v>
      </c>
      <c r="E67" s="25">
        <v>1.4940208091999176E-3</v>
      </c>
      <c r="F67" s="25">
        <v>1.7693467862481445E-3</v>
      </c>
      <c r="G67" s="25">
        <v>1.9504621620092884E-3</v>
      </c>
      <c r="H67" s="25">
        <v>2.2104872780471831E-3</v>
      </c>
      <c r="I67" s="25">
        <v>9.7853378950688661E-3</v>
      </c>
      <c r="J67" s="25">
        <v>1.8495535714180212E-2</v>
      </c>
      <c r="K67" s="25">
        <v>2.8620460858243987E-2</v>
      </c>
      <c r="L67" s="25">
        <v>3.760107043763173E-2</v>
      </c>
      <c r="M67" s="25">
        <v>4.7439619790539976E-2</v>
      </c>
      <c r="N67" s="25">
        <v>5.1186958489143758E-2</v>
      </c>
      <c r="O67" s="25">
        <v>6.2080989829938982E-2</v>
      </c>
      <c r="P67" s="25">
        <v>7.2190461223661712E-2</v>
      </c>
      <c r="Q67" s="25">
        <v>7.9139118694021848E-2</v>
      </c>
      <c r="R67" s="25">
        <v>8.2299871535827546E-2</v>
      </c>
      <c r="S67" s="25">
        <v>0.10714031284371474</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9"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8">
        <v>0</v>
      </c>
      <c r="J71" s="172">
        <v>2.0000000000000004E-2</v>
      </c>
      <c r="K71" s="172"/>
      <c r="L71" s="172">
        <v>0.03</v>
      </c>
      <c r="M71" s="172"/>
      <c r="N71" s="172">
        <v>4.5000000000000005E-2</v>
      </c>
      <c r="O71" s="172"/>
      <c r="P71" s="172">
        <v>6.5000000000000002E-2</v>
      </c>
      <c r="Q71" s="172"/>
      <c r="R71" s="44"/>
      <c r="S71" s="45">
        <v>0.1</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3"/>
  </sheetPr>
  <dimension ref="A1:AW205"/>
  <sheetViews>
    <sheetView topLeftCell="A43" workbookViewId="0"/>
  </sheetViews>
  <sheetFormatPr defaultColWidth="9.36328125" defaultRowHeight="13" x14ac:dyDescent="0.35"/>
  <cols>
    <col min="1" max="1" width="11.453125" style="12" customWidth="1"/>
    <col min="2" max="2" width="26.36328125" style="12" customWidth="1"/>
    <col min="3" max="49" width="11.453125" style="12" customWidth="1"/>
    <col min="50" max="16384" width="9.36328125" style="12"/>
  </cols>
  <sheetData>
    <row r="1" spans="1:49" ht="12.75" customHeight="1" x14ac:dyDescent="0.35">
      <c r="A1" s="49" t="s">
        <v>70</v>
      </c>
      <c r="H1" s="171" t="s">
        <v>97</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8.5967841788478072</v>
      </c>
      <c r="D7" s="20">
        <v>8.6139810834049868</v>
      </c>
      <c r="E7" s="20">
        <v>8.6254456864431059</v>
      </c>
      <c r="F7" s="20">
        <v>8.5509257666953289</v>
      </c>
      <c r="G7" s="20">
        <v>8.6082487818859281</v>
      </c>
      <c r="H7" s="20">
        <v>8.5967841788478072</v>
      </c>
      <c r="I7" s="20">
        <v>8.6942333046718261</v>
      </c>
      <c r="J7" s="20">
        <v>8.5623903697334462</v>
      </c>
      <c r="K7" s="20">
        <v>8.6334021209515637</v>
      </c>
      <c r="L7" s="20">
        <v>8.6466552020636289</v>
      </c>
      <c r="M7" s="20">
        <v>8.7739122957867615</v>
      </c>
      <c r="N7" s="20">
        <v>8.4888392089423927</v>
      </c>
      <c r="O7" s="20">
        <v>8.3902436228145589</v>
      </c>
      <c r="P7" s="20">
        <v>8.1079678991114932</v>
      </c>
      <c r="Q7" s="20">
        <v>8.1099627400401264</v>
      </c>
      <c r="R7" s="20">
        <v>7.990627687016338</v>
      </c>
      <c r="S7" s="20">
        <v>7.7502493551160798</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151.57007527148033</v>
      </c>
      <c r="D8" s="20">
        <v>174.86356240575324</v>
      </c>
      <c r="E8" s="20">
        <v>218.44239164208327</v>
      </c>
      <c r="F8" s="20">
        <v>272.18541064750428</v>
      </c>
      <c r="G8" s="20">
        <v>337.45184500422209</v>
      </c>
      <c r="H8" s="20">
        <v>385.22824045881669</v>
      </c>
      <c r="I8" s="20">
        <v>387.12818907769525</v>
      </c>
      <c r="J8" s="20">
        <v>406.3300259949616</v>
      </c>
      <c r="K8" s="20">
        <v>424.75328444484165</v>
      </c>
      <c r="L8" s="20">
        <v>461.57797749390761</v>
      </c>
      <c r="M8" s="20">
        <v>499.49641824332753</v>
      </c>
      <c r="N8" s="20">
        <v>594.70216985780849</v>
      </c>
      <c r="O8" s="20">
        <v>719.16027544902011</v>
      </c>
      <c r="P8" s="20">
        <v>829.04815970850029</v>
      </c>
      <c r="Q8" s="20">
        <v>862.40434491306576</v>
      </c>
      <c r="R8" s="20">
        <v>926.36925591113982</v>
      </c>
      <c r="S8" s="20">
        <v>1199.3779947194987</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2.8874462596732582</v>
      </c>
      <c r="D9" s="20">
        <v>3.0460877042132415</v>
      </c>
      <c r="E9" s="20">
        <v>3.142132416165091</v>
      </c>
      <c r="F9" s="20">
        <v>3.2300085984522786</v>
      </c>
      <c r="G9" s="20">
        <v>3.4058469475494411</v>
      </c>
      <c r="H9" s="20">
        <v>3.860705073086844</v>
      </c>
      <c r="I9" s="20">
        <v>4.8041272570937235</v>
      </c>
      <c r="J9" s="20">
        <v>8.9828890799656076</v>
      </c>
      <c r="K9" s="20">
        <v>16.39243336199484</v>
      </c>
      <c r="L9" s="20">
        <v>35.25348237317283</v>
      </c>
      <c r="M9" s="20">
        <v>62.35262252794498</v>
      </c>
      <c r="N9" s="20">
        <v>95.315477214101463</v>
      </c>
      <c r="O9" s="20">
        <v>137.73095442820292</v>
      </c>
      <c r="P9" s="20">
        <v>189.81797076526226</v>
      </c>
      <c r="Q9" s="20">
        <v>318.94789337919173</v>
      </c>
      <c r="R9" s="20">
        <v>464.36577815993121</v>
      </c>
      <c r="S9" s="20">
        <v>753.66913155631983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125.39535683576956</v>
      </c>
      <c r="D10" s="20">
        <v>193.18572656921754</v>
      </c>
      <c r="E10" s="20">
        <v>158.23490971625105</v>
      </c>
      <c r="F10" s="20">
        <v>169.39079965606192</v>
      </c>
      <c r="G10" s="20">
        <v>220.35631986242478</v>
      </c>
      <c r="H10" s="20">
        <v>305.22166809974203</v>
      </c>
      <c r="I10" s="20">
        <v>360.91444539982797</v>
      </c>
      <c r="J10" s="20">
        <v>341.93147033533961</v>
      </c>
      <c r="K10" s="20">
        <v>340.5333619948409</v>
      </c>
      <c r="L10" s="20">
        <v>249.24608770421324</v>
      </c>
      <c r="M10" s="20">
        <v>180.45537403267411</v>
      </c>
      <c r="N10" s="20">
        <v>163.48564058469475</v>
      </c>
      <c r="O10" s="20">
        <v>163.94118658641446</v>
      </c>
      <c r="P10" s="20">
        <v>152.40017196904557</v>
      </c>
      <c r="Q10" s="20">
        <v>130.02046431642302</v>
      </c>
      <c r="R10" s="20">
        <v>243.9970765262253</v>
      </c>
      <c r="S10" s="20">
        <v>497.38598452278592</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160.46689315086076</v>
      </c>
      <c r="D11" s="20">
        <v>260.30315340233403</v>
      </c>
      <c r="E11" s="20">
        <v>288.09680636707253</v>
      </c>
      <c r="F11" s="20">
        <v>176.12233085237341</v>
      </c>
      <c r="G11" s="20">
        <v>222.17943532905005</v>
      </c>
      <c r="H11" s="20">
        <v>221.809670225129</v>
      </c>
      <c r="I11" s="20">
        <v>245.9707166032336</v>
      </c>
      <c r="J11" s="20">
        <v>264.76476746565754</v>
      </c>
      <c r="K11" s="20">
        <v>280.70439908354359</v>
      </c>
      <c r="L11" s="20">
        <v>266.79490058530735</v>
      </c>
      <c r="M11" s="20">
        <v>256.52338340670127</v>
      </c>
      <c r="N11" s="20">
        <v>267.23168131451934</v>
      </c>
      <c r="O11" s="20">
        <v>266.5021383467938</v>
      </c>
      <c r="P11" s="20">
        <v>254.06035864930485</v>
      </c>
      <c r="Q11" s="20">
        <v>274.93085551283895</v>
      </c>
      <c r="R11" s="20">
        <v>272.89303220173542</v>
      </c>
      <c r="S11" s="20">
        <v>286.85498973405964</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448.91655569663169</v>
      </c>
      <c r="D12" s="22">
        <v>640.01251116492301</v>
      </c>
      <c r="E12" s="22">
        <v>676.54168582801503</v>
      </c>
      <c r="F12" s="22">
        <v>629.47947552108724</v>
      </c>
      <c r="G12" s="22">
        <v>792.00169592513237</v>
      </c>
      <c r="H12" s="22">
        <v>924.71706803562245</v>
      </c>
      <c r="I12" s="22">
        <v>1007.5117116425224</v>
      </c>
      <c r="J12" s="22">
        <v>1030.5715432456577</v>
      </c>
      <c r="K12" s="22">
        <v>1071.0168810061725</v>
      </c>
      <c r="L12" s="22">
        <v>1021.5191033586647</v>
      </c>
      <c r="M12" s="22">
        <v>1007.6017105064345</v>
      </c>
      <c r="N12" s="22">
        <v>1129.2238081800665</v>
      </c>
      <c r="O12" s="22">
        <v>1295.7247984332457</v>
      </c>
      <c r="P12" s="22">
        <v>1433.4346289912246</v>
      </c>
      <c r="Q12" s="22">
        <v>1594.4135208615594</v>
      </c>
      <c r="R12" s="22">
        <v>1915.6157704860482</v>
      </c>
      <c r="S12" s="22">
        <v>2745.03834988778</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10097.248495270851</v>
      </c>
      <c r="D15" s="22">
        <v>10164.57437661221</v>
      </c>
      <c r="E15" s="22">
        <v>10343.250214961306</v>
      </c>
      <c r="F15" s="22">
        <v>10556.663800515907</v>
      </c>
      <c r="G15" s="22">
        <v>10610.748065348236</v>
      </c>
      <c r="H15" s="22">
        <v>10196.216680997421</v>
      </c>
      <c r="I15" s="22">
        <v>10493.981083404986</v>
      </c>
      <c r="J15" s="22">
        <v>10580.567497850387</v>
      </c>
      <c r="K15" s="22">
        <v>10347.751934651764</v>
      </c>
      <c r="L15" s="22">
        <v>10306.726397248494</v>
      </c>
      <c r="M15" s="22">
        <v>10153.542218400687</v>
      </c>
      <c r="N15" s="22">
        <v>10228.638177128118</v>
      </c>
      <c r="O15" s="22">
        <v>10324.321668099741</v>
      </c>
      <c r="P15" s="22">
        <v>10378.432588134136</v>
      </c>
      <c r="Q15" s="22">
        <v>10509.704987102321</v>
      </c>
      <c r="R15" s="22">
        <v>10507.949269131557</v>
      </c>
      <c r="S15" s="22">
        <v>10395.117024935513</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4.4459295609777884E-2</v>
      </c>
      <c r="D16" s="25">
        <v>6.2965008415653431E-2</v>
      </c>
      <c r="E16" s="25">
        <v>6.5409003143848427E-2</v>
      </c>
      <c r="F16" s="25">
        <v>5.962863717326343E-2</v>
      </c>
      <c r="G16" s="25">
        <v>7.4641457044069354E-2</v>
      </c>
      <c r="H16" s="25">
        <v>9.069217504557428E-2</v>
      </c>
      <c r="I16" s="25">
        <v>9.6008531331906566E-2</v>
      </c>
      <c r="J16" s="25">
        <v>9.7402293729049502E-2</v>
      </c>
      <c r="K16" s="25">
        <v>0.10350237305357435</v>
      </c>
      <c r="L16" s="25">
        <v>9.9111887129493564E-2</v>
      </c>
      <c r="M16" s="25">
        <v>9.9236472241225851E-2</v>
      </c>
      <c r="N16" s="25">
        <v>0.1103982552345123</v>
      </c>
      <c r="O16" s="25">
        <v>0.12550217245136769</v>
      </c>
      <c r="P16" s="25">
        <v>0.13811667771779895</v>
      </c>
      <c r="Q16" s="25">
        <v>0.15170868476500998</v>
      </c>
      <c r="R16" s="25">
        <v>0.18230158153821832</v>
      </c>
      <c r="S16" s="25">
        <v>0.26406998048247649</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8.1874462596732575E-2</v>
      </c>
      <c r="D19" s="20">
        <v>8.1874462596732575E-2</v>
      </c>
      <c r="E19" s="20">
        <v>8.1874462596732575E-2</v>
      </c>
      <c r="F19" s="20">
        <v>8.4608770421324156E-2</v>
      </c>
      <c r="G19" s="20">
        <v>0.10165950128976783</v>
      </c>
      <c r="H19" s="20">
        <v>0.12147893379191746</v>
      </c>
      <c r="I19" s="20">
        <v>0.15958727429062766</v>
      </c>
      <c r="J19" s="20">
        <v>0.23127257093723133</v>
      </c>
      <c r="K19" s="20">
        <v>0.36646603611349954</v>
      </c>
      <c r="L19" s="20">
        <v>0.68233877901977646</v>
      </c>
      <c r="M19" s="20">
        <v>1.5143594153052449</v>
      </c>
      <c r="N19" s="20">
        <v>6.4775913585554594</v>
      </c>
      <c r="O19" s="20">
        <v>5.2562573344797938</v>
      </c>
      <c r="P19" s="20">
        <v>7.1530943680137566</v>
      </c>
      <c r="Q19" s="20">
        <v>10.016154643164231</v>
      </c>
      <c r="R19" s="20">
        <v>14.27848331900258</v>
      </c>
      <c r="S19" s="20">
        <v>18.638234909716253</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22.529122957867578</v>
      </c>
      <c r="D20" s="20">
        <v>21.996938950988817</v>
      </c>
      <c r="E20" s="20">
        <v>21.942355975924333</v>
      </c>
      <c r="F20" s="20">
        <v>22.336715391229575</v>
      </c>
      <c r="G20" s="20">
        <v>23.483344797936368</v>
      </c>
      <c r="H20" s="20">
        <v>25.358727429062771</v>
      </c>
      <c r="I20" s="20">
        <v>27.863938091143595</v>
      </c>
      <c r="J20" s="20">
        <v>30.741461736887363</v>
      </c>
      <c r="K20" s="20">
        <v>31.937515047291484</v>
      </c>
      <c r="L20" s="20">
        <v>34.438039552880475</v>
      </c>
      <c r="M20" s="20">
        <v>35.609079965606192</v>
      </c>
      <c r="N20" s="20">
        <v>35.610464703353401</v>
      </c>
      <c r="O20" s="20">
        <v>40.033186380051589</v>
      </c>
      <c r="P20" s="20">
        <v>39.890263585554592</v>
      </c>
      <c r="Q20" s="20">
        <v>41.927635528804821</v>
      </c>
      <c r="R20" s="20">
        <v>43.431965606190886</v>
      </c>
      <c r="S20" s="20">
        <v>41.326997248495275</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42.179229960829275</v>
      </c>
      <c r="F22" s="20">
        <v>311.23236760314586</v>
      </c>
      <c r="G22" s="20">
        <v>287.76676205593208</v>
      </c>
      <c r="H22" s="20">
        <v>372.73242192447765</v>
      </c>
      <c r="I22" s="26">
        <v>228.74827729411481</v>
      </c>
      <c r="J22" s="20">
        <v>329.24614849049414</v>
      </c>
      <c r="K22" s="20">
        <v>307.46814212603397</v>
      </c>
      <c r="L22" s="20">
        <v>296.81084463963009</v>
      </c>
      <c r="M22" s="20">
        <v>343.24907820462238</v>
      </c>
      <c r="N22" s="20">
        <v>300.16362389135435</v>
      </c>
      <c r="O22" s="20">
        <v>236.42789586354849</v>
      </c>
      <c r="P22" s="20">
        <v>303.00850366043494</v>
      </c>
      <c r="Q22" s="20">
        <v>507.36642825954198</v>
      </c>
      <c r="R22" s="20">
        <v>635.56235201505456</v>
      </c>
      <c r="S22" s="20">
        <v>562.87209815439462</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174.48405700195005</v>
      </c>
      <c r="K23" s="30">
        <v>184.25281825407194</v>
      </c>
      <c r="L23" s="30">
        <v>185.7827920562948</v>
      </c>
      <c r="M23" s="30">
        <v>219.25712391259864</v>
      </c>
      <c r="N23" s="30">
        <v>148.31298437022241</v>
      </c>
      <c r="O23" s="30">
        <v>122.89031398112854</v>
      </c>
      <c r="P23" s="30">
        <v>174.05560407124992</v>
      </c>
      <c r="Q23" s="30">
        <v>355.06119870234255</v>
      </c>
      <c r="R23" s="30">
        <v>502.74157159532098</v>
      </c>
      <c r="S23" s="30">
        <v>399.3955528214434</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154.76209148854409</v>
      </c>
      <c r="K24" s="30">
        <v>123.21532387196206</v>
      </c>
      <c r="L24" s="30">
        <v>111.02805258333532</v>
      </c>
      <c r="M24" s="30">
        <v>123.99195429202373</v>
      </c>
      <c r="N24" s="30">
        <v>151.85063952113194</v>
      </c>
      <c r="O24" s="30">
        <v>113.53758188241996</v>
      </c>
      <c r="P24" s="30">
        <v>128.95289958918505</v>
      </c>
      <c r="Q24" s="30">
        <v>152.3052295571994</v>
      </c>
      <c r="R24" s="30">
        <v>131.55212701192093</v>
      </c>
      <c r="S24" s="30">
        <v>160.78069169771663</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1.2686534078125764</v>
      </c>
      <c r="S26" s="30">
        <v>2.6958536352345468</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14.252356126194059</v>
      </c>
      <c r="L27" s="20">
        <v>9.7823224726446938</v>
      </c>
      <c r="M27" s="20">
        <v>12.497637147593593</v>
      </c>
      <c r="N27" s="20">
        <v>2.6029077356606649</v>
      </c>
      <c r="O27" s="20">
        <v>7.3924910230616376</v>
      </c>
      <c r="P27" s="20">
        <v>8.5196830931716363</v>
      </c>
      <c r="Q27" s="20">
        <v>2.4596408839565811</v>
      </c>
      <c r="R27" s="20">
        <v>7.8245293502732238E-4</v>
      </c>
      <c r="S27" s="20">
        <v>2.5343797856635319E-2</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56.732179707652605</v>
      </c>
      <c r="D29" s="22">
        <v>55.401719690455707</v>
      </c>
      <c r="E29" s="22">
        <v>97.444492213623761</v>
      </c>
      <c r="F29" s="22">
        <v>367.49719993332644</v>
      </c>
      <c r="G29" s="22">
        <v>346.98342155722185</v>
      </c>
      <c r="H29" s="22">
        <v>513.54620894769357</v>
      </c>
      <c r="I29" s="32">
        <v>384.56886581040419</v>
      </c>
      <c r="J29" s="22">
        <v>581.74022268934868</v>
      </c>
      <c r="K29" s="22">
        <v>573.39707817890212</v>
      </c>
      <c r="L29" s="22">
        <v>572.10042947322506</v>
      </c>
      <c r="M29" s="22">
        <v>659.10069910776269</v>
      </c>
      <c r="N29" s="22">
        <v>569.89072681273751</v>
      </c>
      <c r="O29" s="22">
        <v>485.68246246720491</v>
      </c>
      <c r="P29" s="22">
        <v>612.55523853564023</v>
      </c>
      <c r="Q29" s="22">
        <v>1017.3274889997177</v>
      </c>
      <c r="R29" s="22">
        <v>1318.2762542208657</v>
      </c>
      <c r="S29" s="22">
        <v>1158.7763186456575</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11022.883203878859</v>
      </c>
      <c r="D32" s="22">
        <v>11111.141008885066</v>
      </c>
      <c r="E32" s="22">
        <v>11458.95155823063</v>
      </c>
      <c r="F32" s="22">
        <v>11547.828106592349</v>
      </c>
      <c r="G32" s="22">
        <v>11638.898915968226</v>
      </c>
      <c r="H32" s="22">
        <v>11238.342883374751</v>
      </c>
      <c r="I32" s="22">
        <v>11321.528229524934</v>
      </c>
      <c r="J32" s="22">
        <v>11478.458560834049</v>
      </c>
      <c r="K32" s="22">
        <v>10991.911092978509</v>
      </c>
      <c r="L32" s="22">
        <v>10708.255003359527</v>
      </c>
      <c r="M32" s="22">
        <v>10043.477713728063</v>
      </c>
      <c r="N32" s="22">
        <v>10181.488314475493</v>
      </c>
      <c r="O32" s="22">
        <v>10201.202279287489</v>
      </c>
      <c r="P32" s="22">
        <v>10484.722620060666</v>
      </c>
      <c r="Q32" s="22">
        <v>10727.661388709275</v>
      </c>
      <c r="R32" s="22">
        <v>10695.404466836375</v>
      </c>
      <c r="S32" s="22">
        <v>9173.9037488919312</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5.1467641141012032E-3</v>
      </c>
      <c r="D34" s="25">
        <v>4.9861413554335701E-3</v>
      </c>
      <c r="E34" s="25">
        <v>8.5037877783532678E-3</v>
      </c>
      <c r="F34" s="25">
        <v>3.1823923645307124E-2</v>
      </c>
      <c r="G34" s="25">
        <v>2.9812392397460453E-2</v>
      </c>
      <c r="H34" s="25">
        <v>4.5695901457802938E-2</v>
      </c>
      <c r="I34" s="35">
        <v>3.396792888856677E-2</v>
      </c>
      <c r="J34" s="25">
        <v>5.0681040455581708E-2</v>
      </c>
      <c r="K34" s="25">
        <v>5.2165367180342349E-2</v>
      </c>
      <c r="L34" s="25">
        <v>5.3426111844902702E-2</v>
      </c>
      <c r="M34" s="25">
        <v>6.5624748507866149E-2</v>
      </c>
      <c r="N34" s="25">
        <v>5.5973224072014847E-2</v>
      </c>
      <c r="O34" s="25">
        <v>4.7610315840254838E-2</v>
      </c>
      <c r="P34" s="25">
        <v>5.8423599815947816E-2</v>
      </c>
      <c r="Q34" s="25">
        <v>9.4832177502399709E-2</v>
      </c>
      <c r="R34" s="25">
        <v>0.1232563254908678</v>
      </c>
      <c r="S34" s="25">
        <v>0.1263122385370154</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567.22115508752358</v>
      </c>
      <c r="D37" s="20">
        <v>590.84740467869631</v>
      </c>
      <c r="E37" s="20">
        <v>654.14770251245329</v>
      </c>
      <c r="F37" s="20">
        <v>671.08721789690105</v>
      </c>
      <c r="G37" s="20">
        <v>704.50184495243946</v>
      </c>
      <c r="H37" s="20">
        <v>722.31341421159084</v>
      </c>
      <c r="I37" s="26">
        <v>730.32074928655072</v>
      </c>
      <c r="J37" s="20">
        <v>721.9927109802743</v>
      </c>
      <c r="K37" s="20">
        <v>759.82823116497116</v>
      </c>
      <c r="L37" s="20">
        <v>795.90745554677346</v>
      </c>
      <c r="M37" s="20">
        <v>866.16907330205549</v>
      </c>
      <c r="N37" s="20">
        <v>898.78138866104632</v>
      </c>
      <c r="O37" s="20">
        <v>908.52224363163907</v>
      </c>
      <c r="P37" s="20">
        <v>964.27597297472153</v>
      </c>
      <c r="Q37" s="20">
        <v>1078.922524137346</v>
      </c>
      <c r="R37" s="20">
        <v>1157.935541567434</v>
      </c>
      <c r="S37" s="20">
        <v>1195.5264865595598</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100.13543850491646</v>
      </c>
      <c r="D38" s="20">
        <v>114.23930229854734</v>
      </c>
      <c r="E38" s="20">
        <v>121.09989302339859</v>
      </c>
      <c r="F38" s="20">
        <v>128.70196083165865</v>
      </c>
      <c r="G38" s="20">
        <v>135.76133878968821</v>
      </c>
      <c r="H38" s="20">
        <v>164.74368308981298</v>
      </c>
      <c r="I38" s="26">
        <v>175.50328777820465</v>
      </c>
      <c r="J38" s="20">
        <v>209.75224823319436</v>
      </c>
      <c r="K38" s="20">
        <v>222.67294110382093</v>
      </c>
      <c r="L38" s="20">
        <v>251.99904033203779</v>
      </c>
      <c r="M38" s="20">
        <v>262.29638562410753</v>
      </c>
      <c r="N38" s="20">
        <v>330.34979182104223</v>
      </c>
      <c r="O38" s="20">
        <v>324.88705272961909</v>
      </c>
      <c r="P38" s="20">
        <v>388.91100852031764</v>
      </c>
      <c r="Q38" s="20">
        <v>340.08265952941878</v>
      </c>
      <c r="R38" s="20">
        <v>440.92044021519763</v>
      </c>
      <c r="S38" s="20">
        <v>510.06210947409949</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12.494377935048613</v>
      </c>
      <c r="D39" s="20">
        <v>16.63238309411998</v>
      </c>
      <c r="E39" s="20">
        <v>22.070904160328062</v>
      </c>
      <c r="F39" s="20">
        <v>30.032409550896222</v>
      </c>
      <c r="G39" s="20">
        <v>40.280441828163241</v>
      </c>
      <c r="H39" s="20">
        <v>52.433361994840922</v>
      </c>
      <c r="I39" s="20">
        <v>65.053380624820861</v>
      </c>
      <c r="J39" s="20">
        <v>78.183846374319288</v>
      </c>
      <c r="K39" s="20">
        <v>90.973641995722815</v>
      </c>
      <c r="L39" s="20">
        <v>104.31474336927046</v>
      </c>
      <c r="M39" s="20">
        <v>119.10639228784972</v>
      </c>
      <c r="N39" s="20">
        <v>134.47133507507112</v>
      </c>
      <c r="O39" s="20">
        <v>154.53855060960822</v>
      </c>
      <c r="P39" s="20">
        <v>181.2017020526049</v>
      </c>
      <c r="Q39" s="20">
        <v>216.18072094715251</v>
      </c>
      <c r="R39" s="20">
        <v>259.51465115469108</v>
      </c>
      <c r="S39" s="20">
        <v>313.26095809140662</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679.8509715274887</v>
      </c>
      <c r="D40" s="22">
        <v>721.71909007136367</v>
      </c>
      <c r="E40" s="22">
        <v>797.31849969617986</v>
      </c>
      <c r="F40" s="22">
        <v>829.82158827945591</v>
      </c>
      <c r="G40" s="22">
        <v>880.54362557029094</v>
      </c>
      <c r="H40" s="22">
        <v>939.49045929624469</v>
      </c>
      <c r="I40" s="22">
        <v>970.8774176895763</v>
      </c>
      <c r="J40" s="22">
        <v>1009.9288055877878</v>
      </c>
      <c r="K40" s="22">
        <v>1073.4748142645149</v>
      </c>
      <c r="L40" s="22">
        <v>1152.2212392480819</v>
      </c>
      <c r="M40" s="22">
        <v>1247.5718512140129</v>
      </c>
      <c r="N40" s="22">
        <v>1363.6025155571597</v>
      </c>
      <c r="O40" s="22">
        <v>1387.9478469708663</v>
      </c>
      <c r="P40" s="22">
        <v>1534.3886835476437</v>
      </c>
      <c r="Q40" s="22">
        <v>1635.1859046139175</v>
      </c>
      <c r="R40" s="22">
        <v>1858.3706329373226</v>
      </c>
      <c r="S40" s="22">
        <v>2018.8495541250659</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31218.921066384461</v>
      </c>
      <c r="D42" s="22">
        <v>30341.760828446178</v>
      </c>
      <c r="E42" s="22">
        <v>29534.201016704515</v>
      </c>
      <c r="F42" s="22">
        <v>28478.924137457649</v>
      </c>
      <c r="G42" s="22">
        <v>29116.286739716765</v>
      </c>
      <c r="H42" s="22">
        <v>27876.181260819718</v>
      </c>
      <c r="I42" s="22">
        <v>31320.65655402694</v>
      </c>
      <c r="J42" s="22">
        <v>27385.172592911054</v>
      </c>
      <c r="K42" s="22">
        <v>28486.006531266765</v>
      </c>
      <c r="L42" s="22">
        <v>28790.89582581888</v>
      </c>
      <c r="M42" s="22">
        <v>25329.884214586498</v>
      </c>
      <c r="N42" s="22">
        <v>25833.949033406116</v>
      </c>
      <c r="O42" s="22">
        <v>26733.914421546986</v>
      </c>
      <c r="P42" s="22">
        <v>26686.947940967002</v>
      </c>
      <c r="Q42" s="22">
        <v>26546.401642485893</v>
      </c>
      <c r="R42" s="22">
        <v>25750.345423647643</v>
      </c>
      <c r="S42" s="22">
        <v>25069.421741121889</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2.1776888768251845E-2</v>
      </c>
      <c r="D44" s="25">
        <v>2.3786328491348912E-2</v>
      </c>
      <c r="E44" s="25">
        <v>2.6996447245863104E-2</v>
      </c>
      <c r="F44" s="25">
        <v>2.9138094693261653E-2</v>
      </c>
      <c r="G44" s="25">
        <v>3.0242305052215483E-2</v>
      </c>
      <c r="H44" s="25">
        <v>3.3702265403787894E-2</v>
      </c>
      <c r="I44" s="25">
        <v>3.0997990607727195E-2</v>
      </c>
      <c r="J44" s="25">
        <v>3.6878672287397551E-2</v>
      </c>
      <c r="K44" s="25">
        <v>3.7684285899683735E-2</v>
      </c>
      <c r="L44" s="25">
        <v>4.0020333032319257E-2</v>
      </c>
      <c r="M44" s="25">
        <v>4.9252963047323552E-2</v>
      </c>
      <c r="N44" s="25">
        <v>5.2783355490632608E-2</v>
      </c>
      <c r="O44" s="25">
        <v>5.1917120145047249E-2</v>
      </c>
      <c r="P44" s="25">
        <v>5.7495847293658156E-2</v>
      </c>
      <c r="Q44" s="25">
        <v>6.1597271322712997E-2</v>
      </c>
      <c r="R44" s="25">
        <v>7.2168765209289248E-2</v>
      </c>
      <c r="S44" s="25">
        <v>8.0530359853235284E-2</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426.3055582761674</v>
      </c>
      <c r="D47" s="30">
        <v>617.93369775133749</v>
      </c>
      <c r="E47" s="30">
        <v>654.51745538949388</v>
      </c>
      <c r="F47" s="30">
        <v>607.05815135943635</v>
      </c>
      <c r="G47" s="30">
        <v>768.41669162590608</v>
      </c>
      <c r="H47" s="30">
        <v>899.23686167276776</v>
      </c>
      <c r="I47" s="30">
        <v>979.48818627708829</v>
      </c>
      <c r="J47" s="30">
        <v>999.59880893783316</v>
      </c>
      <c r="K47" s="30">
        <v>1038.7128999227677</v>
      </c>
      <c r="L47" s="30">
        <v>986.3987250267644</v>
      </c>
      <c r="M47" s="30">
        <v>970.47827112552318</v>
      </c>
      <c r="N47" s="30">
        <v>1087.1357521181576</v>
      </c>
      <c r="O47" s="30">
        <v>1250.4353547187143</v>
      </c>
      <c r="P47" s="30">
        <v>1386.3912710376558</v>
      </c>
      <c r="Q47" s="30">
        <v>1542.4697306895907</v>
      </c>
      <c r="R47" s="30">
        <v>1857.9053215608544</v>
      </c>
      <c r="S47" s="30">
        <v>2685.0731177295688</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679.8509715274887</v>
      </c>
      <c r="D48" s="30">
        <v>721.71909007136367</v>
      </c>
      <c r="E48" s="30">
        <v>797.31849969617986</v>
      </c>
      <c r="F48" s="30">
        <v>829.82158827945591</v>
      </c>
      <c r="G48" s="30">
        <v>880.54362557029094</v>
      </c>
      <c r="H48" s="30">
        <v>939.49045929624469</v>
      </c>
      <c r="I48" s="30">
        <v>970.8774176895763</v>
      </c>
      <c r="J48" s="30">
        <v>1009.9288055877878</v>
      </c>
      <c r="K48" s="30">
        <v>1073.4748142645149</v>
      </c>
      <c r="L48" s="30">
        <v>1152.2212392480819</v>
      </c>
      <c r="M48" s="30">
        <v>1247.5718512140129</v>
      </c>
      <c r="N48" s="30">
        <v>1363.6025155571597</v>
      </c>
      <c r="O48" s="30">
        <v>1387.9478469708663</v>
      </c>
      <c r="P48" s="30">
        <v>1534.3886835476437</v>
      </c>
      <c r="Q48" s="30">
        <v>1635.1859046139175</v>
      </c>
      <c r="R48" s="30">
        <v>1858.3706329373226</v>
      </c>
      <c r="S48" s="30">
        <v>2018.8495541250659</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22.610997420464312</v>
      </c>
      <c r="D49" s="30">
        <v>22.07881341358555</v>
      </c>
      <c r="E49" s="30">
        <v>64.203460399350334</v>
      </c>
      <c r="F49" s="30">
        <v>333.65369176479675</v>
      </c>
      <c r="G49" s="30">
        <v>311.35176635515819</v>
      </c>
      <c r="H49" s="30">
        <v>398.21262828733234</v>
      </c>
      <c r="I49" s="30">
        <v>256.77180265954905</v>
      </c>
      <c r="J49" s="30">
        <v>360.2188827983187</v>
      </c>
      <c r="K49" s="30">
        <v>339.77212320943892</v>
      </c>
      <c r="L49" s="30">
        <v>331.93122297153036</v>
      </c>
      <c r="M49" s="30">
        <v>380.37251758553384</v>
      </c>
      <c r="N49" s="30">
        <v>342.25167995326319</v>
      </c>
      <c r="O49" s="30">
        <v>281.71733957807987</v>
      </c>
      <c r="P49" s="30">
        <v>350.05186161400326</v>
      </c>
      <c r="Q49" s="30">
        <v>559.31021843151098</v>
      </c>
      <c r="R49" s="30">
        <v>693.27280094024809</v>
      </c>
      <c r="S49" s="30">
        <v>622.83733031260613</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1128.7675272241206</v>
      </c>
      <c r="D50" s="30">
        <v>1361.7316012362867</v>
      </c>
      <c r="E50" s="30">
        <v>1516.0394154850242</v>
      </c>
      <c r="F50" s="30">
        <v>1770.5334314036891</v>
      </c>
      <c r="G50" s="30">
        <v>1960.3120835513553</v>
      </c>
      <c r="H50" s="30">
        <v>2236.9399492563448</v>
      </c>
      <c r="I50" s="30">
        <v>2207.1374066262138</v>
      </c>
      <c r="J50" s="30">
        <v>2369.7464973239398</v>
      </c>
      <c r="K50" s="30">
        <v>2451.9598373967219</v>
      </c>
      <c r="L50" s="30">
        <v>2470.5511872463767</v>
      </c>
      <c r="M50" s="30">
        <v>2598.4226399250697</v>
      </c>
      <c r="N50" s="30">
        <v>2792.9899476285805</v>
      </c>
      <c r="O50" s="30">
        <v>2920.1005412676604</v>
      </c>
      <c r="P50" s="30">
        <v>3270.8318161993029</v>
      </c>
      <c r="Q50" s="30">
        <v>3736.9658537350197</v>
      </c>
      <c r="R50" s="30">
        <v>4409.5487554384254</v>
      </c>
      <c r="S50" s="30">
        <v>5326.7600021672406</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1128.7675272241206</v>
      </c>
      <c r="D51" s="30">
        <v>1361.7316012362867</v>
      </c>
      <c r="E51" s="30">
        <v>1516.0394154850242</v>
      </c>
      <c r="F51" s="30">
        <v>1770.5334314036891</v>
      </c>
      <c r="G51" s="30">
        <v>1960.3120835513553</v>
      </c>
      <c r="H51" s="30">
        <v>2236.9399492563448</v>
      </c>
      <c r="I51" s="30">
        <v>2207.1374066262138</v>
      </c>
      <c r="J51" s="30">
        <v>2369.7464973239398</v>
      </c>
      <c r="K51" s="30">
        <v>2451.9598373967219</v>
      </c>
      <c r="L51" s="30">
        <v>2470.5511872463767</v>
      </c>
      <c r="M51" s="30">
        <v>2598.4226399250697</v>
      </c>
      <c r="N51" s="30">
        <v>2792.9899476285805</v>
      </c>
      <c r="O51" s="30">
        <v>2920.1005412676604</v>
      </c>
      <c r="P51" s="30">
        <v>3270.8318161993029</v>
      </c>
      <c r="Q51" s="30">
        <v>3736.9658537350197</v>
      </c>
      <c r="R51" s="30">
        <v>4409.5487554384254</v>
      </c>
      <c r="S51" s="30">
        <v>5326.7600021672406</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1173.69</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1128.7675272241206</v>
      </c>
      <c r="D58" s="22">
        <v>1361.7316012362867</v>
      </c>
      <c r="E58" s="22">
        <v>1516.0394154850242</v>
      </c>
      <c r="F58" s="22">
        <v>1770.5334314036891</v>
      </c>
      <c r="G58" s="22">
        <v>1960.3120835513553</v>
      </c>
      <c r="H58" s="22">
        <v>2236.9399492563448</v>
      </c>
      <c r="I58" s="22">
        <v>2207.1374066262138</v>
      </c>
      <c r="J58" s="22">
        <v>2369.7464973239398</v>
      </c>
      <c r="K58" s="22">
        <v>2451.9598373967219</v>
      </c>
      <c r="L58" s="22">
        <v>2470.5511872463767</v>
      </c>
      <c r="M58" s="22">
        <v>2598.4226399250697</v>
      </c>
      <c r="N58" s="22">
        <v>2792.9899476285805</v>
      </c>
      <c r="O58" s="22">
        <v>2920.1005412676604</v>
      </c>
      <c r="P58" s="22">
        <v>3270.8318161993029</v>
      </c>
      <c r="Q58" s="22">
        <v>3736.9658537350197</v>
      </c>
      <c r="R58" s="22">
        <v>4409.5487554384254</v>
      </c>
      <c r="S58" s="22">
        <v>6500.4500021672411</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55713.73900556122</v>
      </c>
      <c r="D61" s="20">
        <v>55185.827089921338</v>
      </c>
      <c r="E61" s="20">
        <v>54867.149380270886</v>
      </c>
      <c r="F61" s="20">
        <v>54051.094041966368</v>
      </c>
      <c r="G61" s="20">
        <v>54867.955263524818</v>
      </c>
      <c r="H61" s="20">
        <v>52638.375605175846</v>
      </c>
      <c r="I61" s="20">
        <v>56289.545122217503</v>
      </c>
      <c r="J61" s="20">
        <v>52607.040871553487</v>
      </c>
      <c r="K61" s="20">
        <v>52697.29258705127</v>
      </c>
      <c r="L61" s="20">
        <v>52794.409687751497</v>
      </c>
      <c r="M61" s="20">
        <v>48491.397485733847</v>
      </c>
      <c r="N61" s="20">
        <v>49490.899711796075</v>
      </c>
      <c r="O61" s="20">
        <v>50570.87350338549</v>
      </c>
      <c r="P61" s="20">
        <v>50951.471608711632</v>
      </c>
      <c r="Q61" s="20">
        <v>51219.239193006353</v>
      </c>
      <c r="R61" s="20">
        <v>50225.618841783078</v>
      </c>
      <c r="S61" s="20">
        <v>46122.691771878228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55726.23338349627</v>
      </c>
      <c r="D64" s="20">
        <v>55202.459473015457</v>
      </c>
      <c r="E64" s="20">
        <v>54889.220284431212</v>
      </c>
      <c r="F64" s="20">
        <v>54081.126451517266</v>
      </c>
      <c r="G64" s="20">
        <v>54908.235705352985</v>
      </c>
      <c r="H64" s="20">
        <v>52690.808967170684</v>
      </c>
      <c r="I64" s="20">
        <v>56354.598502842324</v>
      </c>
      <c r="J64" s="20">
        <v>52685.224717927806</v>
      </c>
      <c r="K64" s="20">
        <v>52788.266229046996</v>
      </c>
      <c r="L64" s="20">
        <v>52898.724431120769</v>
      </c>
      <c r="M64" s="20">
        <v>48610.5038780217</v>
      </c>
      <c r="N64" s="20">
        <v>49625.371046871143</v>
      </c>
      <c r="O64" s="20">
        <v>50725.412053995096</v>
      </c>
      <c r="P64" s="20">
        <v>51132.673310764236</v>
      </c>
      <c r="Q64" s="20">
        <v>51435.419913953505</v>
      </c>
      <c r="R64" s="20">
        <v>50485.13349293777</v>
      </c>
      <c r="S64" s="20">
        <v>46435.952729969635</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55613.651436633605</v>
      </c>
      <c r="D65" s="20">
        <v>54952.583296096615</v>
      </c>
      <c r="E65" s="20">
        <v>54572.192861742704</v>
      </c>
      <c r="F65" s="20">
        <v>53690.262297997098</v>
      </c>
      <c r="G65" s="20">
        <v>54517.57690085371</v>
      </c>
      <c r="H65" s="20">
        <v>52440.520756889746</v>
      </c>
      <c r="I65" s="20">
        <v>56354.598502842324</v>
      </c>
      <c r="J65" s="20">
        <v>52377.447520275535</v>
      </c>
      <c r="K65" s="20">
        <v>52625.041290275723</v>
      </c>
      <c r="L65" s="20">
        <v>52670.64815565975</v>
      </c>
      <c r="M65" s="20">
        <v>47987.543116087953</v>
      </c>
      <c r="N65" s="20">
        <v>48880.274855565302</v>
      </c>
      <c r="O65" s="20">
        <v>49949.573509187088</v>
      </c>
      <c r="P65" s="20">
        <v>50268.592460224922</v>
      </c>
      <c r="Q65" s="20">
        <v>50541.921701647392</v>
      </c>
      <c r="R65" s="20">
        <v>49622.728697072278</v>
      </c>
      <c r="S65" s="20">
        <v>46435.952729969635</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2.0296590820155773E-2</v>
      </c>
      <c r="D67" s="25">
        <v>2.478011986986994E-2</v>
      </c>
      <c r="E67" s="25">
        <v>2.7780437911407965E-2</v>
      </c>
      <c r="F67" s="25">
        <v>3.2976807257463117E-2</v>
      </c>
      <c r="G67" s="25">
        <v>3.595743235464044E-2</v>
      </c>
      <c r="H67" s="25">
        <v>4.2656707389055644E-2</v>
      </c>
      <c r="I67" s="25">
        <v>3.9165169573781876E-2</v>
      </c>
      <c r="J67" s="25">
        <v>4.5243642245197245E-2</v>
      </c>
      <c r="K67" s="25">
        <v>4.6593024485660696E-2</v>
      </c>
      <c r="L67" s="25">
        <v>4.6905653789280403E-2</v>
      </c>
      <c r="M67" s="25">
        <v>5.4147857364548878E-2</v>
      </c>
      <c r="N67" s="25">
        <v>5.7139407580695765E-2</v>
      </c>
      <c r="O67" s="25">
        <v>5.8460970457146634E-2</v>
      </c>
      <c r="P67" s="25">
        <v>6.5067105644291759E-2</v>
      </c>
      <c r="Q67" s="25">
        <v>7.3937945529546717E-2</v>
      </c>
      <c r="R67" s="25">
        <v>8.8861472781092493E-2</v>
      </c>
      <c r="S67" s="25">
        <v>0.13998743688900064</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7"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6">
        <v>2.4E-2</v>
      </c>
      <c r="J71" s="172">
        <v>4.7200000000000006E-2</v>
      </c>
      <c r="K71" s="172"/>
      <c r="L71" s="172">
        <v>5.8800000000000005E-2</v>
      </c>
      <c r="M71" s="172"/>
      <c r="N71" s="172">
        <v>7.6200000000000018E-2</v>
      </c>
      <c r="O71" s="172"/>
      <c r="P71" s="172">
        <v>9.9400000000000016E-2</v>
      </c>
      <c r="Q71" s="172"/>
      <c r="R71" s="44"/>
      <c r="S71" s="45">
        <v>0.14000000000000001</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95</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3206.412690056517</v>
      </c>
      <c r="D7" s="20">
        <v>3303.5470089904065</v>
      </c>
      <c r="E7" s="20">
        <v>3321.0838367635006</v>
      </c>
      <c r="F7" s="20">
        <v>3375.3293155978172</v>
      </c>
      <c r="G7" s="20">
        <v>3398.708300385746</v>
      </c>
      <c r="H7" s="20">
        <v>3416.6150572312108</v>
      </c>
      <c r="I7" s="20">
        <v>3447.5718055178427</v>
      </c>
      <c r="J7" s="20">
        <v>3459.0719529246421</v>
      </c>
      <c r="K7" s="20">
        <v>3507.9240007162598</v>
      </c>
      <c r="L7" s="20">
        <v>3541.9419209526163</v>
      </c>
      <c r="M7" s="20">
        <v>3545.1492091138907</v>
      </c>
      <c r="N7" s="20">
        <v>3538.6299787840444</v>
      </c>
      <c r="O7" s="20">
        <v>3551.340178847548</v>
      </c>
      <c r="P7" s="20">
        <v>3510.9068825401027</v>
      </c>
      <c r="Q7" s="20">
        <v>3626.527348103964</v>
      </c>
      <c r="R7" s="20">
        <v>3635.1520251861375</v>
      </c>
      <c r="S7" s="20">
        <v>3630.1340276804917</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73.252496183340043</v>
      </c>
      <c r="D8" s="20">
        <v>114.89607563591089</v>
      </c>
      <c r="E8" s="20">
        <v>148.3302687956625</v>
      </c>
      <c r="F8" s="20">
        <v>166.77106162261251</v>
      </c>
      <c r="G8" s="20">
        <v>170.96900932949663</v>
      </c>
      <c r="H8" s="20">
        <v>170.45055603979429</v>
      </c>
      <c r="I8" s="20">
        <v>174.72019521043254</v>
      </c>
      <c r="J8" s="20">
        <v>181.1459527583954</v>
      </c>
      <c r="K8" s="20">
        <v>207.49261022690973</v>
      </c>
      <c r="L8" s="20">
        <v>258.58032175661833</v>
      </c>
      <c r="M8" s="20">
        <v>327.45092267677762</v>
      </c>
      <c r="N8" s="20">
        <v>402.30790037241587</v>
      </c>
      <c r="O8" s="20">
        <v>460.00306407774025</v>
      </c>
      <c r="P8" s="20">
        <v>513.66372074100514</v>
      </c>
      <c r="Q8" s="20">
        <v>543.91027276729756</v>
      </c>
      <c r="R8" s="20">
        <v>592.11767929913924</v>
      </c>
      <c r="S8" s="20">
        <v>599.79445668856522</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1.5845227858985382</v>
      </c>
      <c r="D9" s="20">
        <v>1.8072226999140153</v>
      </c>
      <c r="E9" s="20">
        <v>1.9249355116079108</v>
      </c>
      <c r="F9" s="20">
        <v>2.0840928632846087</v>
      </c>
      <c r="G9" s="20">
        <v>2.589853826311264</v>
      </c>
      <c r="H9" s="20">
        <v>4.2059329320722263</v>
      </c>
      <c r="I9" s="20">
        <v>7.6365434221840074</v>
      </c>
      <c r="J9" s="20">
        <v>14.96732588134136</v>
      </c>
      <c r="K9" s="20">
        <v>29.018314703353397</v>
      </c>
      <c r="L9" s="20">
        <v>53.824075666380054</v>
      </c>
      <c r="M9" s="20">
        <v>67.51900257953568</v>
      </c>
      <c r="N9" s="20">
        <v>80.575924333619938</v>
      </c>
      <c r="O9" s="20">
        <v>94.240412725709376</v>
      </c>
      <c r="P9" s="20">
        <v>109.11186586414446</v>
      </c>
      <c r="Q9" s="20">
        <v>125.11883061049012</v>
      </c>
      <c r="R9" s="20">
        <v>146.35365434221839</v>
      </c>
      <c r="S9" s="20">
        <v>175.66070507308683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146.14264832330178</v>
      </c>
      <c r="D10" s="20">
        <v>165.70326741186588</v>
      </c>
      <c r="E10" s="20">
        <v>218.7906276870163</v>
      </c>
      <c r="F10" s="20">
        <v>272.01453138435079</v>
      </c>
      <c r="G10" s="20">
        <v>285.15159071367151</v>
      </c>
      <c r="H10" s="20">
        <v>293.54875322441961</v>
      </c>
      <c r="I10" s="20">
        <v>308.70851246775578</v>
      </c>
      <c r="J10" s="20">
        <v>319.09372312983669</v>
      </c>
      <c r="K10" s="20">
        <v>326.52020636285471</v>
      </c>
      <c r="L10" s="20">
        <v>328.27437661220978</v>
      </c>
      <c r="M10" s="20">
        <v>309.82631126397251</v>
      </c>
      <c r="N10" s="20">
        <v>319.15631986242471</v>
      </c>
      <c r="O10" s="20">
        <v>325.29647463456575</v>
      </c>
      <c r="P10" s="20">
        <v>338.32708512467752</v>
      </c>
      <c r="Q10" s="20">
        <v>340.97876182287189</v>
      </c>
      <c r="R10" s="20">
        <v>316.91134995700776</v>
      </c>
      <c r="S10" s="20">
        <v>312.5071367153912</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18.472141014617655</v>
      </c>
      <c r="D11" s="20">
        <v>43.854256233878004</v>
      </c>
      <c r="E11" s="20">
        <v>59.584522785898407</v>
      </c>
      <c r="F11" s="20">
        <v>77.220722269991342</v>
      </c>
      <c r="G11" s="20">
        <v>72.538005159071616</v>
      </c>
      <c r="H11" s="20">
        <v>74.291659501289701</v>
      </c>
      <c r="I11" s="20">
        <v>76.690627687016118</v>
      </c>
      <c r="J11" s="20">
        <v>72.033361994841442</v>
      </c>
      <c r="K11" s="20">
        <v>75.833791917455031</v>
      </c>
      <c r="L11" s="20">
        <v>75.510060189165856</v>
      </c>
      <c r="M11" s="20">
        <v>81.229320722270117</v>
      </c>
      <c r="N11" s="20">
        <v>80.466552020636314</v>
      </c>
      <c r="O11" s="20">
        <v>85.648925193465189</v>
      </c>
      <c r="P11" s="20">
        <v>84.777128116939068</v>
      </c>
      <c r="Q11" s="20">
        <v>82.919690455717372</v>
      </c>
      <c r="R11" s="20">
        <v>84.862912155939966</v>
      </c>
      <c r="S11" s="20">
        <v>83.493481913293863</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3445.864498363675</v>
      </c>
      <c r="D12" s="22">
        <v>3629.8078309719754</v>
      </c>
      <c r="E12" s="22">
        <v>3749.714191543686</v>
      </c>
      <c r="F12" s="22">
        <v>3893.4197237380567</v>
      </c>
      <c r="G12" s="22">
        <v>3929.9567594142968</v>
      </c>
      <c r="H12" s="22">
        <v>3959.1119589287869</v>
      </c>
      <c r="I12" s="22">
        <v>4015.3276843052313</v>
      </c>
      <c r="J12" s="22">
        <v>4046.3123166890568</v>
      </c>
      <c r="K12" s="22">
        <v>4146.7889239268325</v>
      </c>
      <c r="L12" s="22">
        <v>4258.1307551769896</v>
      </c>
      <c r="M12" s="22">
        <v>4331.1747663564465</v>
      </c>
      <c r="N12" s="22">
        <v>4421.1366753731418</v>
      </c>
      <c r="O12" s="22">
        <v>4516.529055479029</v>
      </c>
      <c r="P12" s="22">
        <v>4556.7866823868681</v>
      </c>
      <c r="Q12" s="22">
        <v>4719.4549037603419</v>
      </c>
      <c r="R12" s="22">
        <v>4775.3976209404427</v>
      </c>
      <c r="S12" s="22">
        <v>4801.5898080708293</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5591.4996560619084</v>
      </c>
      <c r="D15" s="22">
        <v>5770.706543422184</v>
      </c>
      <c r="E15" s="22">
        <v>5902.5525279449694</v>
      </c>
      <c r="F15" s="22">
        <v>5929.1228122355969</v>
      </c>
      <c r="G15" s="22">
        <v>5965.3253811521927</v>
      </c>
      <c r="H15" s="22">
        <v>5769.1331705331031</v>
      </c>
      <c r="I15" s="22">
        <v>6050.701042794497</v>
      </c>
      <c r="J15" s="22">
        <v>6059.2822822269982</v>
      </c>
      <c r="K15" s="22">
        <v>6148.9445783318997</v>
      </c>
      <c r="L15" s="22">
        <v>6179.3260653740308</v>
      </c>
      <c r="M15" s="22">
        <v>6095.2020493121245</v>
      </c>
      <c r="N15" s="22">
        <v>6184.5457728202928</v>
      </c>
      <c r="O15" s="22">
        <v>6227.8851024763553</v>
      </c>
      <c r="P15" s="22">
        <v>6361.8884529406705</v>
      </c>
      <c r="Q15" s="22">
        <v>6361.4322070249355</v>
      </c>
      <c r="R15" s="22">
        <v>6361.5509165778185</v>
      </c>
      <c r="S15" s="22">
        <v>6139.8264141801046</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0.61626839136579625</v>
      </c>
      <c r="D16" s="25">
        <v>0.62900579047975669</v>
      </c>
      <c r="E16" s="25">
        <v>0.63526994021503191</v>
      </c>
      <c r="F16" s="25">
        <v>0.65666032683678366</v>
      </c>
      <c r="G16" s="25">
        <v>0.65880006677108238</v>
      </c>
      <c r="H16" s="25">
        <v>0.68625768237604068</v>
      </c>
      <c r="I16" s="25">
        <v>0.66361363020685038</v>
      </c>
      <c r="J16" s="25">
        <v>0.66778739266821141</v>
      </c>
      <c r="K16" s="25">
        <v>0.6743903561173068</v>
      </c>
      <c r="L16" s="25">
        <v>0.68909306777603219</v>
      </c>
      <c r="M16" s="25">
        <v>0.71058756236722986</v>
      </c>
      <c r="N16" s="25">
        <v>0.71486845401048804</v>
      </c>
      <c r="O16" s="25">
        <v>0.7252107226068043</v>
      </c>
      <c r="P16" s="25">
        <v>0.71626321588216058</v>
      </c>
      <c r="Q16" s="25">
        <v>0.74188559276771726</v>
      </c>
      <c r="R16" s="25">
        <v>0.75066562911507073</v>
      </c>
      <c r="S16" s="25">
        <v>0.78203999334271412</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0.79484315309431997</v>
      </c>
      <c r="D19" s="20">
        <v>0.71859119994080489</v>
      </c>
      <c r="E19" s="20">
        <v>0.72802333869085767</v>
      </c>
      <c r="F19" s="20">
        <v>0.71705578419437788</v>
      </c>
      <c r="G19" s="20">
        <v>0.77292086449206365</v>
      </c>
      <c r="H19" s="20">
        <v>0.83005704770658251</v>
      </c>
      <c r="I19" s="20">
        <v>0.85757301898945959</v>
      </c>
      <c r="J19" s="20">
        <v>0.89119086645961676</v>
      </c>
      <c r="K19" s="20">
        <v>0.85174210301785513</v>
      </c>
      <c r="L19" s="20">
        <v>0.84969198939846902</v>
      </c>
      <c r="M19" s="20">
        <v>0.83141951212467269</v>
      </c>
      <c r="N19" s="20">
        <v>0.83982847314337761</v>
      </c>
      <c r="O19" s="20">
        <v>0.85765413696894277</v>
      </c>
      <c r="P19" s="20">
        <v>0.88341267592766426</v>
      </c>
      <c r="Q19" s="20">
        <v>0.91514983361801017</v>
      </c>
      <c r="R19" s="20">
        <v>0.87854641225786967</v>
      </c>
      <c r="S19" s="20">
        <v>0.86315167289251771</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119.91533703016307</v>
      </c>
      <c r="D20" s="20">
        <v>112.74012891855003</v>
      </c>
      <c r="E20" s="20">
        <v>115.03351636294482</v>
      </c>
      <c r="F20" s="20">
        <v>114.91351676627737</v>
      </c>
      <c r="G20" s="20">
        <v>121.48447870128622</v>
      </c>
      <c r="H20" s="20">
        <v>121.51067409034687</v>
      </c>
      <c r="I20" s="20">
        <v>126.81062915524916</v>
      </c>
      <c r="J20" s="20">
        <v>126.67891962378556</v>
      </c>
      <c r="K20" s="20">
        <v>117.32757454658683</v>
      </c>
      <c r="L20" s="20">
        <v>117.72712764830713</v>
      </c>
      <c r="M20" s="20">
        <v>116.37414515308672</v>
      </c>
      <c r="N20" s="20">
        <v>119.66435891993822</v>
      </c>
      <c r="O20" s="20">
        <v>123.51667631271788</v>
      </c>
      <c r="P20" s="20">
        <v>125.31213725443746</v>
      </c>
      <c r="Q20" s="20">
        <v>126.05970708945432</v>
      </c>
      <c r="R20" s="20">
        <v>122.35746528893121</v>
      </c>
      <c r="S20" s="20">
        <v>117.54006658451142</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65.124149010194614</v>
      </c>
      <c r="D21" s="20">
        <v>67.895396158229758</v>
      </c>
      <c r="E21" s="20">
        <v>70.519968249747166</v>
      </c>
      <c r="F21" s="20">
        <v>72.538700104437794</v>
      </c>
      <c r="G21" s="20">
        <v>66.969741959760555</v>
      </c>
      <c r="H21" s="20">
        <v>63.707739466508968</v>
      </c>
      <c r="I21" s="20">
        <v>54.322852143766042</v>
      </c>
      <c r="J21" s="20">
        <v>56.903625512547094</v>
      </c>
      <c r="K21" s="20">
        <v>56.676655315257875</v>
      </c>
      <c r="L21" s="20">
        <v>59.813136825550863</v>
      </c>
      <c r="M21" s="20">
        <v>60.500991129467224</v>
      </c>
      <c r="N21" s="20">
        <v>66.934163405779145</v>
      </c>
      <c r="O21" s="20">
        <v>71.547735794902266</v>
      </c>
      <c r="P21" s="20">
        <v>74.38559702810646</v>
      </c>
      <c r="Q21" s="20">
        <v>77.604531291493117</v>
      </c>
      <c r="R21" s="20">
        <v>78.671752637852464</v>
      </c>
      <c r="S21" s="20">
        <v>78.92335860932468</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73.767666486218829</v>
      </c>
      <c r="E22" s="20">
        <v>256.06342585973874</v>
      </c>
      <c r="F22" s="20">
        <v>322.09481187039728</v>
      </c>
      <c r="G22" s="20">
        <v>395.20854412677591</v>
      </c>
      <c r="H22" s="20">
        <v>511.11595021453206</v>
      </c>
      <c r="I22" s="26">
        <v>495.42314647530026</v>
      </c>
      <c r="J22" s="20">
        <v>411.10353683498136</v>
      </c>
      <c r="K22" s="20">
        <v>429.95214570386935</v>
      </c>
      <c r="L22" s="20">
        <v>441.83462333136771</v>
      </c>
      <c r="M22" s="20">
        <v>547.85104780161942</v>
      </c>
      <c r="N22" s="20">
        <v>636.65210802244394</v>
      </c>
      <c r="O22" s="20">
        <v>523.40995327259282</v>
      </c>
      <c r="P22" s="20">
        <v>446.26954949318878</v>
      </c>
      <c r="Q22" s="20">
        <v>475.39804835836702</v>
      </c>
      <c r="R22" s="20">
        <v>485.44863273450966</v>
      </c>
      <c r="S22" s="20">
        <v>406.78213550087668</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0.84794506690297677</v>
      </c>
      <c r="O23" s="30">
        <v>3.7283979216639636</v>
      </c>
      <c r="P23" s="30">
        <v>7.2138978563776899</v>
      </c>
      <c r="Q23" s="30">
        <v>4.3119948340810277</v>
      </c>
      <c r="R23" s="30">
        <v>15.534356247504309</v>
      </c>
      <c r="S23" s="30">
        <v>13.017028336028053</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411.10353683498136</v>
      </c>
      <c r="K24" s="30">
        <v>429.95214570386935</v>
      </c>
      <c r="L24" s="30">
        <v>441.83462333136771</v>
      </c>
      <c r="M24" s="30">
        <v>547.85104780161942</v>
      </c>
      <c r="N24" s="30">
        <v>635.80416295554096</v>
      </c>
      <c r="O24" s="30">
        <v>519.68155535092887</v>
      </c>
      <c r="P24" s="30">
        <v>439.05565163681109</v>
      </c>
      <c r="Q24" s="30">
        <v>471.086053524286</v>
      </c>
      <c r="R24" s="30">
        <v>469.91427648700534</v>
      </c>
      <c r="S24" s="30">
        <v>393.76510716484864</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86.677246518192192</v>
      </c>
      <c r="K27" s="20">
        <v>61.010765622137171</v>
      </c>
      <c r="L27" s="20">
        <v>60.457931914376957</v>
      </c>
      <c r="M27" s="20">
        <v>49.142057619986417</v>
      </c>
      <c r="N27" s="20">
        <v>16.907409188736324</v>
      </c>
      <c r="O27" s="20">
        <v>20.097885754353229</v>
      </c>
      <c r="P27" s="20">
        <v>32.163906653646393</v>
      </c>
      <c r="Q27" s="20">
        <v>17.602121819781473</v>
      </c>
      <c r="R27" s="20">
        <v>2.2595957072844612</v>
      </c>
      <c r="S27" s="20">
        <v>2.2145853393502648</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7.4281073851151236E-3</v>
      </c>
      <c r="E28" s="20">
        <v>7.4281073851151236E-3</v>
      </c>
      <c r="F28" s="20">
        <v>7.4281073851151236E-3</v>
      </c>
      <c r="G28" s="20">
        <v>7.4281073851151236E-3</v>
      </c>
      <c r="H28" s="20">
        <v>7.4281073851151236E-3</v>
      </c>
      <c r="I28" s="20">
        <v>7.4281073851151236E-3</v>
      </c>
      <c r="J28" s="20">
        <v>7.4281073851151236E-3</v>
      </c>
      <c r="K28" s="20">
        <v>7.4519919747778737E-3</v>
      </c>
      <c r="L28" s="20">
        <v>6.9981847711856312E-3</v>
      </c>
      <c r="M28" s="20">
        <v>6.9981847711856312E-3</v>
      </c>
      <c r="N28" s="20">
        <v>6.9981847711856312E-3</v>
      </c>
      <c r="O28" s="20">
        <v>6.9981847711856312E-3</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368.88670735107394</v>
      </c>
      <c r="D29" s="22">
        <v>427.11376904791274</v>
      </c>
      <c r="E29" s="22">
        <v>617.81472981768741</v>
      </c>
      <c r="F29" s="22">
        <v>685.51001091888554</v>
      </c>
      <c r="G29" s="22">
        <v>769.76151526959745</v>
      </c>
      <c r="H29" s="22">
        <v>882.75808825282627</v>
      </c>
      <c r="I29" s="32">
        <v>871.06786470952159</v>
      </c>
      <c r="J29" s="22">
        <v>789.16041573929044</v>
      </c>
      <c r="K29" s="22">
        <v>784.20644790068354</v>
      </c>
      <c r="L29" s="22">
        <v>800.21403922467869</v>
      </c>
      <c r="M29" s="22">
        <v>903.44449937442675</v>
      </c>
      <c r="N29" s="22">
        <v>962.57045915250933</v>
      </c>
      <c r="O29" s="22">
        <v>911.76604845579834</v>
      </c>
      <c r="P29" s="22">
        <v>845.56645089340475</v>
      </c>
      <c r="Q29" s="22">
        <v>877.0395913756671</v>
      </c>
      <c r="R29" s="22">
        <v>889.94113690348377</v>
      </c>
      <c r="S29" s="22">
        <v>796.88844727197056</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8138.982588042617</v>
      </c>
      <c r="D32" s="22">
        <v>8424.8819632365467</v>
      </c>
      <c r="E32" s="22">
        <v>8202.0195043594449</v>
      </c>
      <c r="F32" s="22">
        <v>8318.169410130542</v>
      </c>
      <c r="G32" s="22">
        <v>8052.013073394909</v>
      </c>
      <c r="H32" s="22">
        <v>7899.7306906898812</v>
      </c>
      <c r="I32" s="22">
        <v>8136.6810888706359</v>
      </c>
      <c r="J32" s="22">
        <v>7831.4754836066604</v>
      </c>
      <c r="K32" s="22">
        <v>7817.9211117815994</v>
      </c>
      <c r="L32" s="22">
        <v>8253.5146645074474</v>
      </c>
      <c r="M32" s="22">
        <v>8225.4819958368207</v>
      </c>
      <c r="N32" s="22">
        <v>8436.8623706765957</v>
      </c>
      <c r="O32" s="22">
        <v>8615.4759365188565</v>
      </c>
      <c r="P32" s="22">
        <v>8714.6144593916324</v>
      </c>
      <c r="Q32" s="22">
        <v>8831.6924870939765</v>
      </c>
      <c r="R32" s="22">
        <v>8854.0208427313573</v>
      </c>
      <c r="S32" s="22">
        <v>7749.484655817786</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4.5323442255918285E-2</v>
      </c>
      <c r="D34" s="25">
        <v>5.069670660214573E-2</v>
      </c>
      <c r="E34" s="25">
        <v>7.5324708687819319E-2</v>
      </c>
      <c r="F34" s="25">
        <v>8.2411162494961429E-2</v>
      </c>
      <c r="G34" s="25">
        <v>9.5598642010779639E-2</v>
      </c>
      <c r="H34" s="25">
        <v>0.11174533953330695</v>
      </c>
      <c r="I34" s="35">
        <v>0.10705444335295007</v>
      </c>
      <c r="J34" s="25">
        <v>0.10076778218755979</v>
      </c>
      <c r="K34" s="25">
        <v>0.10030882080901088</v>
      </c>
      <c r="L34" s="25">
        <v>9.6954336637437091E-2</v>
      </c>
      <c r="M34" s="25">
        <v>0.1098348400533475</v>
      </c>
      <c r="N34" s="25">
        <v>0.11409104674956501</v>
      </c>
      <c r="O34" s="25">
        <v>0.10582886600507456</v>
      </c>
      <c r="P34" s="25">
        <v>9.7028555288771065E-2</v>
      </c>
      <c r="Q34" s="25">
        <v>9.9305947603736427E-2</v>
      </c>
      <c r="R34" s="25">
        <v>0.10051265438730859</v>
      </c>
      <c r="S34" s="25">
        <v>0.10283115363983861</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2410.5747635425623</v>
      </c>
      <c r="D37" s="20">
        <v>2787.2081303143204</v>
      </c>
      <c r="E37" s="20">
        <v>2957.9628451323206</v>
      </c>
      <c r="F37" s="20">
        <v>3101.3379048437941</v>
      </c>
      <c r="G37" s="20">
        <v>3080.5644597305818</v>
      </c>
      <c r="H37" s="20">
        <v>3130.527901977644</v>
      </c>
      <c r="I37" s="26">
        <v>3466.5384303047676</v>
      </c>
      <c r="J37" s="20">
        <v>3281.6932740995508</v>
      </c>
      <c r="K37" s="20">
        <v>3428.032984618324</v>
      </c>
      <c r="L37" s="20">
        <v>3475.5181522881435</v>
      </c>
      <c r="M37" s="20">
        <v>3201.6771520015291</v>
      </c>
      <c r="N37" s="20">
        <v>3314.3592242285276</v>
      </c>
      <c r="O37" s="20">
        <v>3443.4770469093337</v>
      </c>
      <c r="P37" s="20">
        <v>3493.0355880385973</v>
      </c>
      <c r="Q37" s="20">
        <v>3246.1177510270372</v>
      </c>
      <c r="R37" s="20">
        <v>3287.2912548626491</v>
      </c>
      <c r="S37" s="20">
        <v>3245.6293091274911</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294.73583643833001</v>
      </c>
      <c r="D38" s="20">
        <v>314.05980701251553</v>
      </c>
      <c r="E38" s="20">
        <v>393.59544282029231</v>
      </c>
      <c r="F38" s="20">
        <v>469.51879717206452</v>
      </c>
      <c r="G38" s="20">
        <v>592.70160982134314</v>
      </c>
      <c r="H38" s="20">
        <v>650.51772236552961</v>
      </c>
      <c r="I38" s="26">
        <v>796.9775962548963</v>
      </c>
      <c r="J38" s="20">
        <v>838.44418171395819</v>
      </c>
      <c r="K38" s="20">
        <v>911.24080443297987</v>
      </c>
      <c r="L38" s="20">
        <v>906.01332760103185</v>
      </c>
      <c r="M38" s="20">
        <v>874.63986815706505</v>
      </c>
      <c r="N38" s="20">
        <v>923.11548199101946</v>
      </c>
      <c r="O38" s="20">
        <v>931.17280500620996</v>
      </c>
      <c r="P38" s="20">
        <v>987.74106716346614</v>
      </c>
      <c r="Q38" s="20">
        <v>981.08333333333326</v>
      </c>
      <c r="R38" s="20">
        <v>984.86571073636742</v>
      </c>
      <c r="S38" s="20">
        <v>1045.7431088832893</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77.672947652833244</v>
      </c>
      <c r="E39" s="20">
        <v>88.586232199019804</v>
      </c>
      <c r="F39" s="20">
        <v>104.20296774769038</v>
      </c>
      <c r="G39" s="20">
        <v>122.30560725758168</v>
      </c>
      <c r="H39" s="20">
        <v>138.61544060720945</v>
      </c>
      <c r="I39" s="20">
        <v>155.78334140360502</v>
      </c>
      <c r="J39" s="20">
        <v>172.9809933179227</v>
      </c>
      <c r="K39" s="20">
        <v>191.87497257999343</v>
      </c>
      <c r="L39" s="20">
        <v>212.00778077719568</v>
      </c>
      <c r="M39" s="20">
        <v>233.00324729515413</v>
      </c>
      <c r="N39" s="20">
        <v>254.43256390086162</v>
      </c>
      <c r="O39" s="20">
        <v>276.21721494729161</v>
      </c>
      <c r="P39" s="20">
        <v>302.94226869645303</v>
      </c>
      <c r="Q39" s="20">
        <v>333.60414147344653</v>
      </c>
      <c r="R39" s="20">
        <v>365.04715689632434</v>
      </c>
      <c r="S39" s="20">
        <v>394.08162248328392</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2705.3105999808927</v>
      </c>
      <c r="D40" s="22">
        <v>3178.9408849796691</v>
      </c>
      <c r="E40" s="22">
        <v>3440.1445201516326</v>
      </c>
      <c r="F40" s="22">
        <v>3675.0596697635488</v>
      </c>
      <c r="G40" s="22">
        <v>3795.5716768095067</v>
      </c>
      <c r="H40" s="22">
        <v>3919.6610649503832</v>
      </c>
      <c r="I40" s="22">
        <v>4419.2993679632691</v>
      </c>
      <c r="J40" s="22">
        <v>4293.1184491314325</v>
      </c>
      <c r="K40" s="22">
        <v>4531.1487616312979</v>
      </c>
      <c r="L40" s="22">
        <v>4593.5392606663718</v>
      </c>
      <c r="M40" s="22">
        <v>4309.3202674537479</v>
      </c>
      <c r="N40" s="22">
        <v>4491.9072701204077</v>
      </c>
      <c r="O40" s="22">
        <v>4650.8670668628356</v>
      </c>
      <c r="P40" s="22">
        <v>4783.7189238985166</v>
      </c>
      <c r="Q40" s="22">
        <v>4560.8052258338166</v>
      </c>
      <c r="R40" s="22">
        <v>4637.20412249534</v>
      </c>
      <c r="S40" s="22">
        <v>4685.4540404940653</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13415.770593293208</v>
      </c>
      <c r="D42" s="22">
        <v>13932.243258326069</v>
      </c>
      <c r="E42" s="22">
        <v>14046.725252573218</v>
      </c>
      <c r="F42" s="22">
        <v>13540.326484691443</v>
      </c>
      <c r="G42" s="22">
        <v>13957.085206708189</v>
      </c>
      <c r="H42" s="22">
        <v>13230.529086607734</v>
      </c>
      <c r="I42" s="22">
        <v>14274.639770816786</v>
      </c>
      <c r="J42" s="22">
        <v>13621.727904131432</v>
      </c>
      <c r="K42" s="22">
        <v>13698.96982322803</v>
      </c>
      <c r="L42" s="22">
        <v>13826.743689138115</v>
      </c>
      <c r="M42" s="22">
        <v>12911.777859932346</v>
      </c>
      <c r="N42" s="22">
        <v>13517.19608551742</v>
      </c>
      <c r="O42" s="22">
        <v>13891.636552594373</v>
      </c>
      <c r="P42" s="22">
        <v>14207.804639230657</v>
      </c>
      <c r="Q42" s="22">
        <v>13344.250673388584</v>
      </c>
      <c r="R42" s="22">
        <v>13667.528293281701</v>
      </c>
      <c r="S42" s="22">
        <v>13388.936543133756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0.20165152505912165</v>
      </c>
      <c r="D44" s="25">
        <v>0.22817150304061032</v>
      </c>
      <c r="E44" s="25">
        <v>0.24490722629613851</v>
      </c>
      <c r="F44" s="25">
        <v>0.27141588306002329</v>
      </c>
      <c r="G44" s="25">
        <v>0.27194586982855434</v>
      </c>
      <c r="H44" s="25">
        <v>0.29625882980885171</v>
      </c>
      <c r="I44" s="25">
        <v>0.30959095563294903</v>
      </c>
      <c r="J44" s="25">
        <v>0.31516695087040619</v>
      </c>
      <c r="K44" s="25">
        <v>0.3307656575714375</v>
      </c>
      <c r="L44" s="25">
        <v>0.33222133598056941</v>
      </c>
      <c r="M44" s="25">
        <v>0.33375111577983169</v>
      </c>
      <c r="N44" s="25">
        <v>0.33231057992368124</v>
      </c>
      <c r="O44" s="25">
        <v>0.33479619548455936</v>
      </c>
      <c r="P44" s="25">
        <v>0.33669655836128892</v>
      </c>
      <c r="Q44" s="25">
        <v>0.34178054185755674</v>
      </c>
      <c r="R44" s="25">
        <v>0.33928622813056597</v>
      </c>
      <c r="S44" s="25">
        <v>0.34994967863201243</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3260.030169170223</v>
      </c>
      <c r="D47" s="30">
        <v>3448.4537146952543</v>
      </c>
      <c r="E47" s="30">
        <v>3563.4326835923025</v>
      </c>
      <c r="F47" s="30">
        <v>3705.2504510831468</v>
      </c>
      <c r="G47" s="30">
        <v>3740.7296178887582</v>
      </c>
      <c r="H47" s="30">
        <v>3773.0634883242246</v>
      </c>
      <c r="I47" s="30">
        <v>3833.3366299872268</v>
      </c>
      <c r="J47" s="30">
        <v>3861.8385806862652</v>
      </c>
      <c r="K47" s="30">
        <v>3971.93295196197</v>
      </c>
      <c r="L47" s="30">
        <v>4079.740798713734</v>
      </c>
      <c r="M47" s="30">
        <v>4153.4682105617676</v>
      </c>
      <c r="N47" s="30">
        <v>4233.6983245742813</v>
      </c>
      <c r="O47" s="30">
        <v>4320.6069892344394</v>
      </c>
      <c r="P47" s="30">
        <v>4356.2055354283975</v>
      </c>
      <c r="Q47" s="30">
        <v>4514.8755155457748</v>
      </c>
      <c r="R47" s="30">
        <v>4573.4898566014008</v>
      </c>
      <c r="S47" s="30">
        <v>4604.2632312041005</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2705.3105999808927</v>
      </c>
      <c r="D48" s="30">
        <v>3178.9408849796691</v>
      </c>
      <c r="E48" s="30">
        <v>3440.1445201516326</v>
      </c>
      <c r="F48" s="30">
        <v>3675.0596697635488</v>
      </c>
      <c r="G48" s="30">
        <v>3795.5716768095067</v>
      </c>
      <c r="H48" s="30">
        <v>3919.6610649503832</v>
      </c>
      <c r="I48" s="30">
        <v>4419.2993679632691</v>
      </c>
      <c r="J48" s="30">
        <v>4293.1184491314325</v>
      </c>
      <c r="K48" s="30">
        <v>4531.1487616312979</v>
      </c>
      <c r="L48" s="30">
        <v>4593.5392606663718</v>
      </c>
      <c r="M48" s="30">
        <v>4309.3202674537479</v>
      </c>
      <c r="N48" s="30">
        <v>4491.9072701204077</v>
      </c>
      <c r="O48" s="30">
        <v>4650.8670668628356</v>
      </c>
      <c r="P48" s="30">
        <v>4783.7189238985166</v>
      </c>
      <c r="Q48" s="30">
        <v>4560.8052258338166</v>
      </c>
      <c r="R48" s="30">
        <v>4637.20412249534</v>
      </c>
      <c r="S48" s="30">
        <v>4685.4540404940653</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185.83432919345199</v>
      </c>
      <c r="D49" s="30">
        <v>255.12921087032453</v>
      </c>
      <c r="E49" s="30">
        <v>442.35236191850674</v>
      </c>
      <c r="F49" s="30">
        <v>510.27151263269195</v>
      </c>
      <c r="G49" s="30">
        <v>584.44311375969983</v>
      </c>
      <c r="H49" s="30">
        <v>697.17184892647958</v>
      </c>
      <c r="I49" s="30">
        <v>677.42162890069005</v>
      </c>
      <c r="J49" s="30">
        <v>595.57727283777365</v>
      </c>
      <c r="K49" s="30">
        <v>604.80811766873194</v>
      </c>
      <c r="L49" s="30">
        <v>620.22457979462411</v>
      </c>
      <c r="M49" s="30">
        <v>725.55760359629801</v>
      </c>
      <c r="N49" s="30">
        <v>824.09045882130465</v>
      </c>
      <c r="O49" s="30">
        <v>719.33201951718183</v>
      </c>
      <c r="P49" s="30">
        <v>646.85069645166038</v>
      </c>
      <c r="Q49" s="30">
        <v>679.97743657293245</v>
      </c>
      <c r="R49" s="30">
        <v>687.35639707355119</v>
      </c>
      <c r="S49" s="30">
        <v>604.10871236760522</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6151.1750983445672</v>
      </c>
      <c r="D50" s="30">
        <v>6882.5238105452481</v>
      </c>
      <c r="E50" s="30">
        <v>7445.9295656624417</v>
      </c>
      <c r="F50" s="30">
        <v>7890.5816334793881</v>
      </c>
      <c r="G50" s="30">
        <v>8120.7444084579656</v>
      </c>
      <c r="H50" s="30">
        <v>8389.8964022010878</v>
      </c>
      <c r="I50" s="30">
        <v>8930.0576268511868</v>
      </c>
      <c r="J50" s="30">
        <v>8750.534302655471</v>
      </c>
      <c r="K50" s="30">
        <v>9107.8898312620004</v>
      </c>
      <c r="L50" s="30">
        <v>9293.5046391747292</v>
      </c>
      <c r="M50" s="30">
        <v>9188.3460816118131</v>
      </c>
      <c r="N50" s="30">
        <v>9549.6960535159942</v>
      </c>
      <c r="O50" s="30">
        <v>9690.8060756144569</v>
      </c>
      <c r="P50" s="30">
        <v>9786.7751557785741</v>
      </c>
      <c r="Q50" s="30">
        <v>9755.6581779525222</v>
      </c>
      <c r="R50" s="30">
        <v>9898.0503761702912</v>
      </c>
      <c r="S50" s="30">
        <v>9893.8259840657702</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6151.1750983445672</v>
      </c>
      <c r="D51" s="30">
        <v>6882.5238105452481</v>
      </c>
      <c r="E51" s="30">
        <v>7445.9295656624417</v>
      </c>
      <c r="F51" s="30">
        <v>7890.5816334793881</v>
      </c>
      <c r="G51" s="30">
        <v>8120.7444084579656</v>
      </c>
      <c r="H51" s="30">
        <v>8389.8964022010878</v>
      </c>
      <c r="I51" s="30">
        <v>8930.0576268511868</v>
      </c>
      <c r="J51" s="30">
        <v>8750.534302655471</v>
      </c>
      <c r="K51" s="30">
        <v>9107.8898312620004</v>
      </c>
      <c r="L51" s="30">
        <v>9293.5046391747292</v>
      </c>
      <c r="M51" s="30">
        <v>9188.3460816118131</v>
      </c>
      <c r="N51" s="30">
        <v>9504.4722565078155</v>
      </c>
      <c r="O51" s="30">
        <v>9690.8060756144569</v>
      </c>
      <c r="P51" s="30">
        <v>9786.7751557785741</v>
      </c>
      <c r="Q51" s="30">
        <v>9755.6581779525222</v>
      </c>
      <c r="R51" s="30">
        <v>9898.0503761702912</v>
      </c>
      <c r="S51" s="30">
        <v>9893.8259840657702</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6151.1750983445672</v>
      </c>
      <c r="D58" s="22">
        <v>6882.5238105452481</v>
      </c>
      <c r="E58" s="22">
        <v>7445.9295656624417</v>
      </c>
      <c r="F58" s="22">
        <v>7890.5816334793881</v>
      </c>
      <c r="G58" s="22">
        <v>8120.7444084579656</v>
      </c>
      <c r="H58" s="22">
        <v>8389.8964022010878</v>
      </c>
      <c r="I58" s="22">
        <v>8930.0576268511868</v>
      </c>
      <c r="J58" s="22">
        <v>8750.534302655471</v>
      </c>
      <c r="K58" s="22">
        <v>9107.8898312620004</v>
      </c>
      <c r="L58" s="22">
        <v>9293.5046391747292</v>
      </c>
      <c r="M58" s="22">
        <v>9188.3460816118131</v>
      </c>
      <c r="N58" s="22">
        <v>9504.4722565078155</v>
      </c>
      <c r="O58" s="22">
        <v>9690.8060756144569</v>
      </c>
      <c r="P58" s="22">
        <v>9786.7751557785741</v>
      </c>
      <c r="Q58" s="22">
        <v>9755.6581779525222</v>
      </c>
      <c r="R58" s="22">
        <v>9898.0503761702912</v>
      </c>
      <c r="S58" s="22">
        <v>9893.8259840657702</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27274.185134231397</v>
      </c>
      <c r="D61" s="20">
        <v>28183.355673251936</v>
      </c>
      <c r="E61" s="20">
        <v>28248.573870710865</v>
      </c>
      <c r="F61" s="20">
        <v>27932.376731412794</v>
      </c>
      <c r="G61" s="20">
        <v>28086.064404683715</v>
      </c>
      <c r="H61" s="20">
        <v>26891.14689976431</v>
      </c>
      <c r="I61" s="20">
        <v>28461.308703145573</v>
      </c>
      <c r="J61" s="20">
        <v>27560.58052831209</v>
      </c>
      <c r="K61" s="20">
        <v>27631.830270285882</v>
      </c>
      <c r="L61" s="20">
        <v>28239.136199347569</v>
      </c>
      <c r="M61" s="20">
        <v>27153.767902208983</v>
      </c>
      <c r="N61" s="20">
        <v>28119.258220589465</v>
      </c>
      <c r="O61" s="20">
        <v>28764.52405782431</v>
      </c>
      <c r="P61" s="20">
        <v>29231.829415579479</v>
      </c>
      <c r="Q61" s="20">
        <v>28542.643500602884</v>
      </c>
      <c r="R61" s="20">
        <v>28958.304701727735</v>
      </c>
      <c r="S61" s="20">
        <v>26678.660625709526</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27274.185134231397</v>
      </c>
      <c r="D64" s="20">
        <v>28261.02862090477</v>
      </c>
      <c r="E64" s="20">
        <v>28337.160102909886</v>
      </c>
      <c r="F64" s="20">
        <v>28036.579699160484</v>
      </c>
      <c r="G64" s="20">
        <v>28208.370011941297</v>
      </c>
      <c r="H64" s="20">
        <v>27029.762340371519</v>
      </c>
      <c r="I64" s="20">
        <v>28617.092044549179</v>
      </c>
      <c r="J64" s="20">
        <v>27733.561521630014</v>
      </c>
      <c r="K64" s="20">
        <v>27823.705242865875</v>
      </c>
      <c r="L64" s="20">
        <v>28451.143980124765</v>
      </c>
      <c r="M64" s="20">
        <v>27386.771149504137</v>
      </c>
      <c r="N64" s="20">
        <v>28373.690784490325</v>
      </c>
      <c r="O64" s="20">
        <v>29040.7412727716</v>
      </c>
      <c r="P64" s="20">
        <v>29534.771684275933</v>
      </c>
      <c r="Q64" s="20">
        <v>28876.247642076331</v>
      </c>
      <c r="R64" s="20">
        <v>29323.351858624061</v>
      </c>
      <c r="S64" s="20">
        <v>27072.742248192812</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27274.185134231397</v>
      </c>
      <c r="D65" s="20">
        <v>28261.02862090477</v>
      </c>
      <c r="E65" s="20">
        <v>28337.160102909886</v>
      </c>
      <c r="F65" s="20">
        <v>28036.579699160484</v>
      </c>
      <c r="G65" s="20">
        <v>28208.370011941297</v>
      </c>
      <c r="H65" s="20">
        <v>27029.762340371519</v>
      </c>
      <c r="I65" s="20">
        <v>28617.092044549179</v>
      </c>
      <c r="J65" s="20">
        <v>27733.561521630014</v>
      </c>
      <c r="K65" s="20">
        <v>27823.705242865875</v>
      </c>
      <c r="L65" s="20">
        <v>28451.143980124765</v>
      </c>
      <c r="M65" s="20">
        <v>27386.771149504137</v>
      </c>
      <c r="N65" s="20">
        <v>28373.690784490325</v>
      </c>
      <c r="O65" s="20">
        <v>29040.7412727716</v>
      </c>
      <c r="P65" s="20">
        <v>29534.771684275933</v>
      </c>
      <c r="Q65" s="20">
        <v>28876.247642076331</v>
      </c>
      <c r="R65" s="20">
        <v>29323.351858624061</v>
      </c>
      <c r="S65" s="20">
        <v>27072.742248192812</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0.22553103119566073</v>
      </c>
      <c r="D67" s="25">
        <v>0.24353408727148113</v>
      </c>
      <c r="E67" s="25">
        <v>0.26276202479788491</v>
      </c>
      <c r="F67" s="25">
        <v>0.28143881023103756</v>
      </c>
      <c r="G67" s="25">
        <v>0.28788421326791497</v>
      </c>
      <c r="H67" s="25">
        <v>0.310394752885784</v>
      </c>
      <c r="I67" s="25">
        <v>0.31205328664944254</v>
      </c>
      <c r="J67" s="25">
        <v>0.31552147732020414</v>
      </c>
      <c r="K67" s="25">
        <v>0.32734280900985696</v>
      </c>
      <c r="L67" s="25">
        <v>0.32664783692588711</v>
      </c>
      <c r="M67" s="25">
        <v>0.33550308035411386</v>
      </c>
      <c r="N67" s="25">
        <v>0.33497483033483844</v>
      </c>
      <c r="O67" s="25">
        <v>0.33369692545350038</v>
      </c>
      <c r="P67" s="25">
        <v>0.33136451029309877</v>
      </c>
      <c r="Q67" s="25">
        <v>0.33784369419720933</v>
      </c>
      <c r="R67" s="25">
        <v>0.33754839569130818</v>
      </c>
      <c r="S67" s="25">
        <v>0.36545341042155466</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8"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7">
        <v>0.23300000000000001</v>
      </c>
      <c r="J71" s="172">
        <v>0.25440000000000002</v>
      </c>
      <c r="K71" s="172"/>
      <c r="L71" s="172">
        <v>0.2651</v>
      </c>
      <c r="M71" s="172"/>
      <c r="N71" s="172">
        <v>0.28115000000000001</v>
      </c>
      <c r="O71" s="172"/>
      <c r="P71" s="172">
        <v>0.30255000000000004</v>
      </c>
      <c r="Q71" s="172"/>
      <c r="R71" s="44"/>
      <c r="S71" s="45">
        <v>0.34</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sheetPr>
  <dimension ref="A1:AW205"/>
  <sheetViews>
    <sheetView topLeftCell="H1"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83</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157.94616639674584</v>
      </c>
      <c r="D7" s="20">
        <v>163.98885855860129</v>
      </c>
      <c r="E7" s="20">
        <v>169.05675110781104</v>
      </c>
      <c r="F7" s="20">
        <v>172.56352908537013</v>
      </c>
      <c r="G7" s="20">
        <v>177.92789329436332</v>
      </c>
      <c r="H7" s="20">
        <v>182.12334441394805</v>
      </c>
      <c r="I7" s="20">
        <v>188.71153022488252</v>
      </c>
      <c r="J7" s="20">
        <v>191.84405865495344</v>
      </c>
      <c r="K7" s="20">
        <v>193.45912779449966</v>
      </c>
      <c r="L7" s="20">
        <v>195.43222711602371</v>
      </c>
      <c r="M7" s="20">
        <v>197.90219010953442</v>
      </c>
      <c r="N7" s="20">
        <v>197.9219552044361</v>
      </c>
      <c r="O7" s="20">
        <v>199.2500919482122</v>
      </c>
      <c r="P7" s="20">
        <v>199.10659170247968</v>
      </c>
      <c r="Q7" s="20">
        <v>200.94299875851411</v>
      </c>
      <c r="R7" s="20">
        <v>200.60045198704003</v>
      </c>
      <c r="S7" s="20">
        <v>199.69509530531988</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10.005822270376981</v>
      </c>
      <c r="D8" s="20">
        <v>17.478806069549393</v>
      </c>
      <c r="E8" s="20">
        <v>27.95812673347854</v>
      </c>
      <c r="F8" s="20">
        <v>45.118817160397164</v>
      </c>
      <c r="G8" s="20">
        <v>73.600881259535328</v>
      </c>
      <c r="H8" s="20">
        <v>100.10057809467588</v>
      </c>
      <c r="I8" s="20">
        <v>146.19866211407404</v>
      </c>
      <c r="J8" s="20">
        <v>251.24677558039556</v>
      </c>
      <c r="K8" s="20">
        <v>387.81609485982739</v>
      </c>
      <c r="L8" s="20">
        <v>527.30598006362652</v>
      </c>
      <c r="M8" s="20">
        <v>651.20545899178524</v>
      </c>
      <c r="N8" s="20">
        <v>832.9722132307993</v>
      </c>
      <c r="O8" s="20">
        <v>1035.3292957014876</v>
      </c>
      <c r="P8" s="20">
        <v>1166.8763778685593</v>
      </c>
      <c r="Q8" s="20">
        <v>1174.1951760729635</v>
      </c>
      <c r="R8" s="20">
        <v>1224.5002601146562</v>
      </c>
      <c r="S8" s="20">
        <v>1294.3309324436216</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1.5047291487532243E-2</v>
      </c>
      <c r="K9" s="20">
        <v>9.8108340498710242E-2</v>
      </c>
      <c r="L9" s="20">
        <v>0.12742906276870164</v>
      </c>
      <c r="M9" s="20">
        <v>0.59251934651762683</v>
      </c>
      <c r="N9" s="20">
        <v>4.8700773860705073</v>
      </c>
      <c r="O9" s="20">
        <v>10.65133276010318</v>
      </c>
      <c r="P9" s="20">
        <v>14.227257093723129</v>
      </c>
      <c r="Q9" s="20">
        <v>25.837317282889082</v>
      </c>
      <c r="R9" s="20">
        <v>61.106878761822877</v>
      </c>
      <c r="S9" s="20">
        <v>168.3504729148753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77.099656061908846</v>
      </c>
      <c r="D10" s="20">
        <v>120.36543422184006</v>
      </c>
      <c r="E10" s="20">
        <v>157.58125537403268</v>
      </c>
      <c r="F10" s="20">
        <v>202.95442820292348</v>
      </c>
      <c r="G10" s="20">
        <v>289.19647463456573</v>
      </c>
      <c r="H10" s="20">
        <v>421.67781599312116</v>
      </c>
      <c r="I10" s="20">
        <v>507.75666380051592</v>
      </c>
      <c r="J10" s="20">
        <v>614.64995700773864</v>
      </c>
      <c r="K10" s="20">
        <v>819.32003439380901</v>
      </c>
      <c r="L10" s="20">
        <v>682.01367153912304</v>
      </c>
      <c r="M10" s="20">
        <v>787.63576956147892</v>
      </c>
      <c r="N10" s="20">
        <v>776.15133276010306</v>
      </c>
      <c r="O10" s="20">
        <v>594.387532244196</v>
      </c>
      <c r="P10" s="20">
        <v>456.45374032674113</v>
      </c>
      <c r="Q10" s="20">
        <v>458.57446259673259</v>
      </c>
      <c r="R10" s="20">
        <v>553.83938091143591</v>
      </c>
      <c r="S10" s="20">
        <v>596.10963026655202</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7.4011177987962204</v>
      </c>
      <c r="D11" s="20">
        <v>9.5680997420464351</v>
      </c>
      <c r="E11" s="20">
        <v>13.767841788478085</v>
      </c>
      <c r="F11" s="20">
        <v>16.785382631126392</v>
      </c>
      <c r="G11" s="20">
        <v>21.915477214101458</v>
      </c>
      <c r="H11" s="20">
        <v>27.704815133275964</v>
      </c>
      <c r="I11" s="20">
        <v>34.331900257953549</v>
      </c>
      <c r="J11" s="20">
        <v>38.790369733448102</v>
      </c>
      <c r="K11" s="20">
        <v>48.612037833190044</v>
      </c>
      <c r="L11" s="20">
        <v>59.304987102321547</v>
      </c>
      <c r="M11" s="20">
        <v>70.186758383491053</v>
      </c>
      <c r="N11" s="20">
        <v>77.936457437661048</v>
      </c>
      <c r="O11" s="20">
        <v>89.45167669819412</v>
      </c>
      <c r="P11" s="20">
        <v>101.21220980223566</v>
      </c>
      <c r="Q11" s="20">
        <v>104.26878761822854</v>
      </c>
      <c r="R11" s="20">
        <v>106.60739466895959</v>
      </c>
      <c r="S11" s="20">
        <v>121.72373172828875</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252.45276252782784</v>
      </c>
      <c r="D12" s="22">
        <v>311.40119859203719</v>
      </c>
      <c r="E12" s="22">
        <v>368.36397500380036</v>
      </c>
      <c r="F12" s="22">
        <v>437.42215707981711</v>
      </c>
      <c r="G12" s="22">
        <v>562.64072640256586</v>
      </c>
      <c r="H12" s="22">
        <v>731.60655363502099</v>
      </c>
      <c r="I12" s="22">
        <v>876.99875639742595</v>
      </c>
      <c r="J12" s="22">
        <v>1096.5462082680233</v>
      </c>
      <c r="K12" s="22">
        <v>1449.3054032218249</v>
      </c>
      <c r="L12" s="22">
        <v>1464.1842948838635</v>
      </c>
      <c r="M12" s="22">
        <v>1707.5226963928071</v>
      </c>
      <c r="N12" s="22">
        <v>1889.8520360190701</v>
      </c>
      <c r="O12" s="22">
        <v>1929.0699293521934</v>
      </c>
      <c r="P12" s="22">
        <v>1937.876176793739</v>
      </c>
      <c r="Q12" s="22">
        <v>1963.8187423293275</v>
      </c>
      <c r="R12" s="22">
        <v>2146.6543664439146</v>
      </c>
      <c r="S12" s="22">
        <v>2380.2098626586576</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12317.884694754945</v>
      </c>
      <c r="D15" s="22">
        <v>12396.666380051591</v>
      </c>
      <c r="E15" s="22">
        <v>12878.610404127257</v>
      </c>
      <c r="F15" s="22">
        <v>13191.115391229578</v>
      </c>
      <c r="G15" s="22">
        <v>13245.10558899398</v>
      </c>
      <c r="H15" s="22">
        <v>12805.65339638865</v>
      </c>
      <c r="I15" s="22">
        <v>13390.782717110922</v>
      </c>
      <c r="J15" s="22">
        <v>13574.873172828891</v>
      </c>
      <c r="K15" s="22">
        <v>13660.405932932072</v>
      </c>
      <c r="L15" s="22">
        <v>13714.638349097162</v>
      </c>
      <c r="M15" s="22">
        <v>13815.447893379192</v>
      </c>
      <c r="N15" s="22">
        <v>14102.064144453998</v>
      </c>
      <c r="O15" s="22">
        <v>14458.448581255376</v>
      </c>
      <c r="P15" s="22">
        <v>14813.243938091144</v>
      </c>
      <c r="Q15" s="22">
        <v>15074.51014617369</v>
      </c>
      <c r="R15" s="22">
        <v>14953.139294926912</v>
      </c>
      <c r="S15" s="22">
        <v>14659.59879621668</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2.0494814554914958E-2</v>
      </c>
      <c r="D16" s="25">
        <v>2.511975308887366E-2</v>
      </c>
      <c r="E16" s="25">
        <v>2.8602773392830436E-2</v>
      </c>
      <c r="F16" s="25">
        <v>3.3160361660595244E-2</v>
      </c>
      <c r="G16" s="25">
        <v>4.2479142398841437E-2</v>
      </c>
      <c r="H16" s="25">
        <v>5.7131528629483515E-2</v>
      </c>
      <c r="I16" s="25">
        <v>6.549271800794626E-2</v>
      </c>
      <c r="J16" s="25">
        <v>8.0777639268324167E-2</v>
      </c>
      <c r="K16" s="25">
        <v>0.10609533935795316</v>
      </c>
      <c r="L16" s="25">
        <v>0.1067606930357191</v>
      </c>
      <c r="M16" s="25">
        <v>0.12359517473270679</v>
      </c>
      <c r="N16" s="25">
        <v>0.13401244077891272</v>
      </c>
      <c r="O16" s="25">
        <v>0.13342164053846911</v>
      </c>
      <c r="P16" s="25">
        <v>0.13082051337928999</v>
      </c>
      <c r="Q16" s="25">
        <v>0.1302741331749209</v>
      </c>
      <c r="R16" s="25">
        <v>0.14355877545875606</v>
      </c>
      <c r="S16" s="25">
        <v>0.16236527996065878</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0.28656061908856406</v>
      </c>
      <c r="D19" s="20">
        <v>0.28656061908856406</v>
      </c>
      <c r="E19" s="20">
        <v>0.28656061908856406</v>
      </c>
      <c r="F19" s="20">
        <v>0.31023215821152189</v>
      </c>
      <c r="G19" s="20">
        <v>0.31950128976784181</v>
      </c>
      <c r="H19" s="20">
        <v>0.36443680137575241</v>
      </c>
      <c r="I19" s="20">
        <v>0.36705073086844364</v>
      </c>
      <c r="J19" s="20">
        <v>0.35580395528804815</v>
      </c>
      <c r="K19" s="20">
        <v>0.36646603611349954</v>
      </c>
      <c r="L19" s="20">
        <v>0.3612381771281169</v>
      </c>
      <c r="M19" s="20">
        <v>0.41104041272570935</v>
      </c>
      <c r="N19" s="20">
        <v>0.50791057609630275</v>
      </c>
      <c r="O19" s="20">
        <v>0.61650902837489252</v>
      </c>
      <c r="P19" s="20">
        <v>0.67567837489251936</v>
      </c>
      <c r="Q19" s="20">
        <v>0.73009843508168526</v>
      </c>
      <c r="R19" s="20">
        <v>0.87729810834049871</v>
      </c>
      <c r="S19" s="20">
        <v>2.0615475494411006</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52.890902837489243</v>
      </c>
      <c r="D20" s="20">
        <v>48.428744625967319</v>
      </c>
      <c r="E20" s="20">
        <v>42.342742906276868</v>
      </c>
      <c r="F20" s="20">
        <v>45.886156491831464</v>
      </c>
      <c r="G20" s="20">
        <v>45.979140154772139</v>
      </c>
      <c r="H20" s="20">
        <v>43.413533963886493</v>
      </c>
      <c r="I20" s="20">
        <v>47.301668099742038</v>
      </c>
      <c r="J20" s="20">
        <v>52.676775580395528</v>
      </c>
      <c r="K20" s="20">
        <v>52.624522785898534</v>
      </c>
      <c r="L20" s="20">
        <v>57.256251074806535</v>
      </c>
      <c r="M20" s="20">
        <v>58.411006018916588</v>
      </c>
      <c r="N20" s="20">
        <v>64.59699054170251</v>
      </c>
      <c r="O20" s="20">
        <v>72.94534823731729</v>
      </c>
      <c r="P20" s="20">
        <v>78.136214144453987</v>
      </c>
      <c r="Q20" s="20">
        <v>83.046154720550305</v>
      </c>
      <c r="R20" s="20">
        <v>84.143924677558033</v>
      </c>
      <c r="S20" s="20">
        <v>80.084141014617359</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5.3218400687876173</v>
      </c>
      <c r="D21" s="20">
        <v>5.7175666380051515</v>
      </c>
      <c r="E21" s="20">
        <v>5.7721496130696455</v>
      </c>
      <c r="F21" s="20">
        <v>5.6828890799656042</v>
      </c>
      <c r="G21" s="20">
        <v>5.1701117798796217</v>
      </c>
      <c r="H21" s="20">
        <v>5.1173000859845255</v>
      </c>
      <c r="I21" s="20">
        <v>5.6015133276010349</v>
      </c>
      <c r="J21" s="20">
        <v>5.9775064488392102</v>
      </c>
      <c r="K21" s="20">
        <v>5.6435769561478875</v>
      </c>
      <c r="L21" s="20">
        <v>5.7196044711951872</v>
      </c>
      <c r="M21" s="20">
        <v>6.2305073086844525</v>
      </c>
      <c r="N21" s="20">
        <v>6.62592433361994</v>
      </c>
      <c r="O21" s="20">
        <v>7.4967497850387002</v>
      </c>
      <c r="P21" s="20">
        <v>5.9812437661221045</v>
      </c>
      <c r="Q21" s="20">
        <v>6.2245146001719576</v>
      </c>
      <c r="R21" s="20">
        <v>6.2512871883061027</v>
      </c>
      <c r="S21" s="20">
        <v>5.7296895958727649</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13.542562338779019</v>
      </c>
      <c r="D22" s="20">
        <v>49.664047124295408</v>
      </c>
      <c r="E22" s="20">
        <v>90.592062482086561</v>
      </c>
      <c r="F22" s="20">
        <v>96.69895729435369</v>
      </c>
      <c r="G22" s="20">
        <v>437.06035158115986</v>
      </c>
      <c r="H22" s="20">
        <v>635.88787618228719</v>
      </c>
      <c r="I22" s="26">
        <v>867.42482086557754</v>
      </c>
      <c r="J22" s="20">
        <v>915.53453711665247</v>
      </c>
      <c r="K22" s="20">
        <v>807.34909716251082</v>
      </c>
      <c r="L22" s="20">
        <v>747.53059377089892</v>
      </c>
      <c r="M22" s="20">
        <v>705.37044998566921</v>
      </c>
      <c r="N22" s="20">
        <v>653.42777300085982</v>
      </c>
      <c r="O22" s="20">
        <v>457.41743097353589</v>
      </c>
      <c r="P22" s="20">
        <v>604.88709754466424</v>
      </c>
      <c r="Q22" s="20">
        <v>912.4044138721697</v>
      </c>
      <c r="R22" s="20">
        <v>1025.1037307729052</v>
      </c>
      <c r="S22" s="20">
        <v>1039.5314798891754</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13.184001337537023</v>
      </c>
      <c r="R23" s="30">
        <v>16.479220406993409</v>
      </c>
      <c r="S23" s="30">
        <v>34.828222031145501</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915.53453711665247</v>
      </c>
      <c r="K24" s="30">
        <v>807.34909716251082</v>
      </c>
      <c r="L24" s="30">
        <v>747.53059377089892</v>
      </c>
      <c r="M24" s="30">
        <v>705.37044998566921</v>
      </c>
      <c r="N24" s="30">
        <v>653.42777300085982</v>
      </c>
      <c r="O24" s="30">
        <v>457.41743097353589</v>
      </c>
      <c r="P24" s="30">
        <v>604.88709754466424</v>
      </c>
      <c r="Q24" s="30">
        <v>899.22041253463271</v>
      </c>
      <c r="R24" s="30">
        <v>1008.6245103659119</v>
      </c>
      <c r="S24" s="30">
        <v>1004.7032578580299</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152.52446259673255</v>
      </c>
      <c r="D29" s="22">
        <v>177.88627842266166</v>
      </c>
      <c r="E29" s="22">
        <v>203.6538724562912</v>
      </c>
      <c r="F29" s="22">
        <v>218.64839839495556</v>
      </c>
      <c r="G29" s="22">
        <v>558.77582019680915</v>
      </c>
      <c r="H29" s="22">
        <v>751.36119518486669</v>
      </c>
      <c r="I29" s="32">
        <v>993.11575809687588</v>
      </c>
      <c r="J29" s="22">
        <v>1054.9830022929207</v>
      </c>
      <c r="K29" s="22">
        <v>946.38631126397252</v>
      </c>
      <c r="L29" s="22">
        <v>898.19701681475112</v>
      </c>
      <c r="M29" s="22">
        <v>859.68367440527368</v>
      </c>
      <c r="N29" s="22">
        <v>824.08572656921763</v>
      </c>
      <c r="O29" s="22">
        <v>650.36009649374228</v>
      </c>
      <c r="P29" s="22">
        <v>809.58726854638394</v>
      </c>
      <c r="Q29" s="22">
        <v>1143.0788087866629</v>
      </c>
      <c r="R29" s="22">
        <v>1262.5805406038023</v>
      </c>
      <c r="S29" s="22">
        <v>1290.6074817999427</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9645.3557485430374</v>
      </c>
      <c r="D32" s="22">
        <v>10189.382257213145</v>
      </c>
      <c r="E32" s="22">
        <v>11207.132354351772</v>
      </c>
      <c r="F32" s="22">
        <v>12526.05651915544</v>
      </c>
      <c r="G32" s="22">
        <v>13487.573439380911</v>
      </c>
      <c r="H32" s="22">
        <v>13893.995661603134</v>
      </c>
      <c r="I32" s="22">
        <v>14956.978641444541</v>
      </c>
      <c r="J32" s="22">
        <v>15249.641895003346</v>
      </c>
      <c r="K32" s="22">
        <v>14485.311390083118</v>
      </c>
      <c r="L32" s="22">
        <v>13474.515572274768</v>
      </c>
      <c r="M32" s="22">
        <v>13604.112400878952</v>
      </c>
      <c r="N32" s="22">
        <v>14493.329850960163</v>
      </c>
      <c r="O32" s="22">
        <v>16367.069522308208</v>
      </c>
      <c r="P32" s="22">
        <v>19130.161376724467</v>
      </c>
      <c r="Q32" s="22">
        <v>19983.985731555367</v>
      </c>
      <c r="R32" s="22">
        <v>20364.760159491736</v>
      </c>
      <c r="S32" s="22">
        <v>19628.325848476161</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1.5813254230645859E-2</v>
      </c>
      <c r="D34" s="25">
        <v>1.7458004217746816E-2</v>
      </c>
      <c r="E34" s="25">
        <v>1.8171809345787875E-2</v>
      </c>
      <c r="F34" s="25">
        <v>1.7455485536137256E-2</v>
      </c>
      <c r="G34" s="25">
        <v>4.1428936250704658E-2</v>
      </c>
      <c r="H34" s="25">
        <v>5.4078122196431738E-2</v>
      </c>
      <c r="I34" s="35">
        <v>6.6398153123320966E-2</v>
      </c>
      <c r="J34" s="25">
        <v>6.9180837789941371E-2</v>
      </c>
      <c r="K34" s="25">
        <v>6.5334205511928742E-2</v>
      </c>
      <c r="L34" s="25">
        <v>6.665894680940411E-2</v>
      </c>
      <c r="M34" s="25">
        <v>6.3192926452866574E-2</v>
      </c>
      <c r="N34" s="25">
        <v>5.6859654409550549E-2</v>
      </c>
      <c r="O34" s="25">
        <v>3.9735891364505158E-2</v>
      </c>
      <c r="P34" s="25">
        <v>4.2319939314856121E-2</v>
      </c>
      <c r="Q34" s="25">
        <v>5.7199741039731834E-2</v>
      </c>
      <c r="R34" s="25">
        <v>6.1998301512789032E-2</v>
      </c>
      <c r="S34" s="25">
        <v>6.5752295522449697E-2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3890.1547721410143</v>
      </c>
      <c r="D37" s="20">
        <v>3806.7975542180184</v>
      </c>
      <c r="E37" s="20">
        <v>3885.3062004394765</v>
      </c>
      <c r="F37" s="20">
        <v>3841.5018629979936</v>
      </c>
      <c r="G37" s="20">
        <v>3904.724371835292</v>
      </c>
      <c r="H37" s="20">
        <v>3945.9969427725232</v>
      </c>
      <c r="I37" s="26">
        <v>4377.2809783127923</v>
      </c>
      <c r="J37" s="20">
        <v>4584.2170631508552</v>
      </c>
      <c r="K37" s="20">
        <v>4592.3378236361905</v>
      </c>
      <c r="L37" s="20">
        <v>4880.5053979172635</v>
      </c>
      <c r="M37" s="20">
        <v>4599.933123148945</v>
      </c>
      <c r="N37" s="20">
        <v>4783.4145409381872</v>
      </c>
      <c r="O37" s="20">
        <v>5066.1841979554792</v>
      </c>
      <c r="P37" s="20">
        <v>5162.3612066494707</v>
      </c>
      <c r="Q37" s="20">
        <v>8221.091286901692</v>
      </c>
      <c r="R37" s="20">
        <v>7934.7094678513422</v>
      </c>
      <c r="S37" s="20">
        <v>7702.3974156873992</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53.167096589280597</v>
      </c>
      <c r="D38" s="20">
        <v>60.810165281360462</v>
      </c>
      <c r="E38" s="20">
        <v>63.580777682239415</v>
      </c>
      <c r="F38" s="20">
        <v>89.519442055985479</v>
      </c>
      <c r="G38" s="20">
        <v>121.19040794879145</v>
      </c>
      <c r="H38" s="20">
        <v>235.62147702302474</v>
      </c>
      <c r="I38" s="26">
        <v>254.49030285659691</v>
      </c>
      <c r="J38" s="20">
        <v>321.17607719499381</v>
      </c>
      <c r="K38" s="20">
        <v>455.04920225470528</v>
      </c>
      <c r="L38" s="20">
        <v>381.86681952804048</v>
      </c>
      <c r="M38" s="20">
        <v>340.85697907709948</v>
      </c>
      <c r="N38" s="20">
        <v>307.6573994458775</v>
      </c>
      <c r="O38" s="20">
        <v>333.73937135760008</v>
      </c>
      <c r="P38" s="20">
        <v>311.43603706888314</v>
      </c>
      <c r="Q38" s="20">
        <v>353.50102703735547</v>
      </c>
      <c r="R38" s="20">
        <v>421.24887742428587</v>
      </c>
      <c r="S38" s="20">
        <v>506.22993694468329</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34.703944192231958</v>
      </c>
      <c r="I39" s="20">
        <v>45.147399508416491</v>
      </c>
      <c r="J39" s="20">
        <v>55.817025910916726</v>
      </c>
      <c r="K39" s="20">
        <v>68.178266330336683</v>
      </c>
      <c r="L39" s="20">
        <v>86.640219021065647</v>
      </c>
      <c r="M39" s="20">
        <v>109.31609217788994</v>
      </c>
      <c r="N39" s="20">
        <v>132.9382280891212</v>
      </c>
      <c r="O39" s="20">
        <v>156.90956464346201</v>
      </c>
      <c r="P39" s="20">
        <v>183.51097683688621</v>
      </c>
      <c r="Q39" s="20">
        <v>213.96819688902286</v>
      </c>
      <c r="R39" s="20">
        <v>255.11219091105127</v>
      </c>
      <c r="S39" s="20">
        <v>298.11323334373083</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3943.3218687302947</v>
      </c>
      <c r="D40" s="22">
        <v>3867.6077194993786</v>
      </c>
      <c r="E40" s="22">
        <v>3948.8869781217159</v>
      </c>
      <c r="F40" s="22">
        <v>3931.0213050539792</v>
      </c>
      <c r="G40" s="22">
        <v>4025.9147797840837</v>
      </c>
      <c r="H40" s="22">
        <v>4216.3223639877788</v>
      </c>
      <c r="I40" s="22">
        <v>4676.9186806778052</v>
      </c>
      <c r="J40" s="22">
        <v>4961.2101662567657</v>
      </c>
      <c r="K40" s="22">
        <v>5115.565292221233</v>
      </c>
      <c r="L40" s="22">
        <v>5349.0124364663698</v>
      </c>
      <c r="M40" s="22">
        <v>5050.1061944039348</v>
      </c>
      <c r="N40" s="22">
        <v>5224.0101684731862</v>
      </c>
      <c r="O40" s="22">
        <v>5556.833133956542</v>
      </c>
      <c r="P40" s="22">
        <v>5657.30822055524</v>
      </c>
      <c r="Q40" s="22">
        <v>8788.5605108280706</v>
      </c>
      <c r="R40" s="22">
        <v>8611.0705361866803</v>
      </c>
      <c r="S40" s="22">
        <v>8506.7405859758146</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38635.125728479979</v>
      </c>
      <c r="D42" s="22">
        <v>38064.047339256715</v>
      </c>
      <c r="E42" s="22">
        <v>38835.663633323777</v>
      </c>
      <c r="F42" s="22">
        <v>37582.416571128306</v>
      </c>
      <c r="G42" s="22">
        <v>37119.461904079493</v>
      </c>
      <c r="H42" s="22">
        <v>36324.362657290541</v>
      </c>
      <c r="I42" s="22">
        <v>39593.582863347146</v>
      </c>
      <c r="J42" s="22">
        <v>37470.755642515483</v>
      </c>
      <c r="K42" s="22">
        <v>37900.976298240152</v>
      </c>
      <c r="L42" s="22">
        <v>37496.70336987613</v>
      </c>
      <c r="M42" s="22">
        <v>35472.595971799557</v>
      </c>
      <c r="N42" s="22">
        <v>35309.673061374684</v>
      </c>
      <c r="O42" s="22">
        <v>37247.770727154209</v>
      </c>
      <c r="P42" s="22">
        <v>38278.612908932992</v>
      </c>
      <c r="Q42" s="22">
        <v>40928.535985595001</v>
      </c>
      <c r="R42" s="22">
        <v>39132.440726916757</v>
      </c>
      <c r="S42" s="22">
        <v>38416.502921466803</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0.10206571854957017</v>
      </c>
      <c r="D44" s="25">
        <v>0.10160789484702501</v>
      </c>
      <c r="E44" s="25">
        <v>0.10168197498582948</v>
      </c>
      <c r="F44" s="25">
        <v>0.10459735332915984</v>
      </c>
      <c r="G44" s="25">
        <v>0.10845832814568976</v>
      </c>
      <c r="H44" s="25">
        <v>0.11607422830147124</v>
      </c>
      <c r="I44" s="25">
        <v>0.11812314881478826</v>
      </c>
      <c r="J44" s="25">
        <v>0.13240219155408819</v>
      </c>
      <c r="K44" s="25">
        <v>0.13497186067100764</v>
      </c>
      <c r="L44" s="25">
        <v>0.14265287227259627</v>
      </c>
      <c r="M44" s="25">
        <v>0.14236641148053361</v>
      </c>
      <c r="N44" s="25">
        <v>0.14794841513805293</v>
      </c>
      <c r="O44" s="25">
        <v>0.14918565663059999</v>
      </c>
      <c r="P44" s="25">
        <v>0.14779292640551786</v>
      </c>
      <c r="Q44" s="25">
        <v>0.21472941309020308</v>
      </c>
      <c r="R44" s="25">
        <v>0.22004941108269957</v>
      </c>
      <c r="S44" s="25">
        <v>0.22143453825991857</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193.95345900246252</v>
      </c>
      <c r="D47" s="30">
        <v>256.96832670897618</v>
      </c>
      <c r="E47" s="30">
        <v>319.96252186536526</v>
      </c>
      <c r="F47" s="30">
        <v>385.54287934980863</v>
      </c>
      <c r="G47" s="30">
        <v>511.17197317814623</v>
      </c>
      <c r="H47" s="30">
        <v>682.71128278377421</v>
      </c>
      <c r="I47" s="30">
        <v>823.72852423921449</v>
      </c>
      <c r="J47" s="30">
        <v>1037.5361222835004</v>
      </c>
      <c r="K47" s="30">
        <v>1390.6708374436648</v>
      </c>
      <c r="L47" s="30">
        <v>1400.8472011607337</v>
      </c>
      <c r="M47" s="30">
        <v>1642.4701426524803</v>
      </c>
      <c r="N47" s="30">
        <v>1818.1212105676511</v>
      </c>
      <c r="O47" s="30">
        <v>1848.0113223014623</v>
      </c>
      <c r="P47" s="30">
        <v>1853.0830405082704</v>
      </c>
      <c r="Q47" s="30">
        <v>1873.8179745735238</v>
      </c>
      <c r="R47" s="30">
        <v>2055.3818564697099</v>
      </c>
      <c r="S47" s="30">
        <v>2292.3344844987264</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3943.3218687302947</v>
      </c>
      <c r="D48" s="30">
        <v>3867.6077194993786</v>
      </c>
      <c r="E48" s="30">
        <v>3948.8869781217159</v>
      </c>
      <c r="F48" s="30">
        <v>3931.0213050539792</v>
      </c>
      <c r="G48" s="30">
        <v>4025.9147797840837</v>
      </c>
      <c r="H48" s="30">
        <v>4216.3223639877788</v>
      </c>
      <c r="I48" s="30">
        <v>4676.9186806778052</v>
      </c>
      <c r="J48" s="30">
        <v>4961.2101662567657</v>
      </c>
      <c r="K48" s="30">
        <v>5115.565292221233</v>
      </c>
      <c r="L48" s="30">
        <v>5349.0124364663698</v>
      </c>
      <c r="M48" s="30">
        <v>5050.1061944039348</v>
      </c>
      <c r="N48" s="30">
        <v>5224.0101684731862</v>
      </c>
      <c r="O48" s="30">
        <v>5556.833133956542</v>
      </c>
      <c r="P48" s="30">
        <v>5657.30822055524</v>
      </c>
      <c r="Q48" s="30">
        <v>8788.5605108280706</v>
      </c>
      <c r="R48" s="30">
        <v>8611.0705361866803</v>
      </c>
      <c r="S48" s="30">
        <v>8506.7405859758146</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72.041865864144455</v>
      </c>
      <c r="D49" s="30">
        <v>104.09691900735645</v>
      </c>
      <c r="E49" s="30">
        <v>138.99351562052163</v>
      </c>
      <c r="F49" s="30">
        <v>148.57823502436227</v>
      </c>
      <c r="G49" s="30">
        <v>488.52910480557949</v>
      </c>
      <c r="H49" s="30">
        <v>684.78314703353396</v>
      </c>
      <c r="I49" s="30">
        <v>920.69505302378911</v>
      </c>
      <c r="J49" s="30">
        <v>974.54462310117526</v>
      </c>
      <c r="K49" s="30">
        <v>865.98366294067068</v>
      </c>
      <c r="L49" s="30">
        <v>810.86768749402881</v>
      </c>
      <c r="M49" s="30">
        <v>770.42300372599595</v>
      </c>
      <c r="N49" s="30">
        <v>725.15859845227862</v>
      </c>
      <c r="O49" s="30">
        <v>538.4760380242667</v>
      </c>
      <c r="P49" s="30">
        <v>689.68023383013292</v>
      </c>
      <c r="Q49" s="30">
        <v>1002.4051816279737</v>
      </c>
      <c r="R49" s="30">
        <v>1116.3762407471099</v>
      </c>
      <c r="S49" s="30">
        <v>1127.4068580491066</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4209.3171935969021</v>
      </c>
      <c r="D50" s="30">
        <v>4228.672965215711</v>
      </c>
      <c r="E50" s="30">
        <v>4407.8430156076029</v>
      </c>
      <c r="F50" s="30">
        <v>4465.1424194281508</v>
      </c>
      <c r="G50" s="30">
        <v>5025.6158577678098</v>
      </c>
      <c r="H50" s="30">
        <v>5583.8167938050874</v>
      </c>
      <c r="I50" s="30">
        <v>6421.3422579408088</v>
      </c>
      <c r="J50" s="30">
        <v>6973.2909116414412</v>
      </c>
      <c r="K50" s="30">
        <v>7372.2197926055687</v>
      </c>
      <c r="L50" s="30">
        <v>7560.7273251211318</v>
      </c>
      <c r="M50" s="30">
        <v>7462.9993407824104</v>
      </c>
      <c r="N50" s="30">
        <v>7767.2899774931166</v>
      </c>
      <c r="O50" s="30">
        <v>7943.3204942822713</v>
      </c>
      <c r="P50" s="30">
        <v>8200.0714948936438</v>
      </c>
      <c r="Q50" s="30">
        <v>11664.783667029567</v>
      </c>
      <c r="R50" s="30">
        <v>11782.8286334035</v>
      </c>
      <c r="S50" s="30">
        <v>11926.481928523648</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4209.3171935969021</v>
      </c>
      <c r="D51" s="30">
        <v>4228.672965215711</v>
      </c>
      <c r="E51" s="30">
        <v>4407.8430156076029</v>
      </c>
      <c r="F51" s="30">
        <v>4465.1424194281508</v>
      </c>
      <c r="G51" s="30">
        <v>5025.6158577678098</v>
      </c>
      <c r="H51" s="30">
        <v>5583.8167938050874</v>
      </c>
      <c r="I51" s="30">
        <v>6421.3422579408088</v>
      </c>
      <c r="J51" s="30">
        <v>6973.2909116414412</v>
      </c>
      <c r="K51" s="30">
        <v>7372.2197926055687</v>
      </c>
      <c r="L51" s="30">
        <v>7560.7273251211318</v>
      </c>
      <c r="M51" s="30">
        <v>7462.9993407824104</v>
      </c>
      <c r="N51" s="30">
        <v>7767.2899774931166</v>
      </c>
      <c r="O51" s="30">
        <v>7943.3204942822713</v>
      </c>
      <c r="P51" s="30">
        <v>8200.0714948936438</v>
      </c>
      <c r="Q51" s="30">
        <v>11664.783667029567</v>
      </c>
      <c r="R51" s="30">
        <v>11782.8286334035</v>
      </c>
      <c r="S51" s="30">
        <v>11926.481928523648</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4209.3171935969021</v>
      </c>
      <c r="D58" s="22">
        <v>4228.672965215711</v>
      </c>
      <c r="E58" s="22">
        <v>4407.8430156076029</v>
      </c>
      <c r="F58" s="22">
        <v>4465.1424194281508</v>
      </c>
      <c r="G58" s="22">
        <v>5025.6158577678098</v>
      </c>
      <c r="H58" s="22">
        <v>5583.8167938050874</v>
      </c>
      <c r="I58" s="22">
        <v>6421.3422579408088</v>
      </c>
      <c r="J58" s="22">
        <v>6973.2909116414412</v>
      </c>
      <c r="K58" s="22">
        <v>7372.2197926055687</v>
      </c>
      <c r="L58" s="22">
        <v>7560.7273251211318</v>
      </c>
      <c r="M58" s="22">
        <v>7462.9993407824104</v>
      </c>
      <c r="N58" s="22">
        <v>7767.2899774931166</v>
      </c>
      <c r="O58" s="22">
        <v>7943.3204942822713</v>
      </c>
      <c r="P58" s="22">
        <v>8200.0714948936438</v>
      </c>
      <c r="Q58" s="22">
        <v>11664.783667029567</v>
      </c>
      <c r="R58" s="22">
        <v>11782.8286334035</v>
      </c>
      <c r="S58" s="22">
        <v>11926.481928523648</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61161.850195853636</v>
      </c>
      <c r="D61" s="20">
        <v>61577.380537044992</v>
      </c>
      <c r="E61" s="20">
        <v>64267.468555268933</v>
      </c>
      <c r="F61" s="20">
        <v>64687.499019394287</v>
      </c>
      <c r="G61" s="20">
        <v>65389.162935893772</v>
      </c>
      <c r="H61" s="20">
        <v>64327.008326167954</v>
      </c>
      <c r="I61" s="20">
        <v>69146.530486290241</v>
      </c>
      <c r="J61" s="20">
        <v>67406.779640775771</v>
      </c>
      <c r="K61" s="20">
        <v>67224.557657399448</v>
      </c>
      <c r="L61" s="20">
        <v>65935.980579440147</v>
      </c>
      <c r="M61" s="20">
        <v>64201.919241425436</v>
      </c>
      <c r="N61" s="20">
        <v>65241.119231871598</v>
      </c>
      <c r="O61" s="20">
        <v>69544.999239323588</v>
      </c>
      <c r="P61" s="20">
        <v>73967.664851270645</v>
      </c>
      <c r="Q61" s="20">
        <v>77885.761182228496</v>
      </c>
      <c r="R61" s="20">
        <v>76370.724962871085</v>
      </c>
      <c r="S61" s="20">
        <v>73770.764950853569</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61161.850195853636</v>
      </c>
      <c r="D64" s="20">
        <v>61577.380537044992</v>
      </c>
      <c r="E64" s="20">
        <v>64267.468555268933</v>
      </c>
      <c r="F64" s="20">
        <v>64687.499019394287</v>
      </c>
      <c r="G64" s="20">
        <v>65389.162935893772</v>
      </c>
      <c r="H64" s="20">
        <v>64361.712270360185</v>
      </c>
      <c r="I64" s="20">
        <v>69191.677885798665</v>
      </c>
      <c r="J64" s="20">
        <v>67462.596666686688</v>
      </c>
      <c r="K64" s="20">
        <v>67292.735923729779</v>
      </c>
      <c r="L64" s="20">
        <v>66022.620798461212</v>
      </c>
      <c r="M64" s="20">
        <v>64311.235333603327</v>
      </c>
      <c r="N64" s="20">
        <v>65374.057459960721</v>
      </c>
      <c r="O64" s="20">
        <v>69701.908803967046</v>
      </c>
      <c r="P64" s="20">
        <v>74151.175828107531</v>
      </c>
      <c r="Q64" s="20">
        <v>78099.729379117518</v>
      </c>
      <c r="R64" s="20">
        <v>76625.837153782137</v>
      </c>
      <c r="S64" s="20">
        <v>74068.878184197296</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61161.850195853636</v>
      </c>
      <c r="D65" s="20">
        <v>61577.380537044992</v>
      </c>
      <c r="E65" s="20">
        <v>64267.468555268933</v>
      </c>
      <c r="F65" s="20">
        <v>64687.499019394287</v>
      </c>
      <c r="G65" s="20">
        <v>65389.162935893772</v>
      </c>
      <c r="H65" s="20">
        <v>64361.712270360185</v>
      </c>
      <c r="I65" s="20">
        <v>69191.677885798665</v>
      </c>
      <c r="J65" s="20">
        <v>67462.596666686688</v>
      </c>
      <c r="K65" s="20">
        <v>67292.735923729779</v>
      </c>
      <c r="L65" s="20">
        <v>66022.620798461212</v>
      </c>
      <c r="M65" s="20">
        <v>64311.235333603327</v>
      </c>
      <c r="N65" s="20">
        <v>65374.057459960721</v>
      </c>
      <c r="O65" s="20">
        <v>69701.908803967046</v>
      </c>
      <c r="P65" s="20">
        <v>74151.175828107531</v>
      </c>
      <c r="Q65" s="20">
        <v>78099.729379117518</v>
      </c>
      <c r="R65" s="20">
        <v>76625.837153782137</v>
      </c>
      <c r="S65" s="20">
        <v>74068.878184197296</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6.8822594151709715E-2</v>
      </c>
      <c r="D67" s="25">
        <v>6.8672504876555102E-2</v>
      </c>
      <c r="E67" s="25">
        <v>6.858591313297073E-2</v>
      </c>
      <c r="F67" s="25">
        <v>6.9026357288746523E-2</v>
      </c>
      <c r="G67" s="25">
        <v>7.685701471197641E-2</v>
      </c>
      <c r="H67" s="25">
        <v>8.6756809240088273E-2</v>
      </c>
      <c r="I67" s="25">
        <v>9.2805124173159642E-2</v>
      </c>
      <c r="J67" s="25">
        <v>0.10336529063792887</v>
      </c>
      <c r="K67" s="25">
        <v>0.10955446663606176</v>
      </c>
      <c r="L67" s="25">
        <v>0.11451722506140426</v>
      </c>
      <c r="M67" s="25">
        <v>0.11604503166623066</v>
      </c>
      <c r="N67" s="25">
        <v>0.11881303194696619</v>
      </c>
      <c r="O67" s="25">
        <v>0.11396130508595458</v>
      </c>
      <c r="P67" s="25">
        <v>0.11058585927082965</v>
      </c>
      <c r="Q67" s="25">
        <v>0.14935754271830451</v>
      </c>
      <c r="R67" s="25">
        <v>0.15377096121972897</v>
      </c>
      <c r="S67" s="25">
        <v>0.1610188006204768</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7"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6">
        <v>7.1999999999999995E-2</v>
      </c>
      <c r="J71" s="172">
        <v>8.7599999999999997E-2</v>
      </c>
      <c r="K71" s="172"/>
      <c r="L71" s="172">
        <v>9.5399999999999999E-2</v>
      </c>
      <c r="M71" s="172"/>
      <c r="N71" s="172">
        <v>0.1071</v>
      </c>
      <c r="O71" s="172"/>
      <c r="P71" s="172">
        <v>0.1227</v>
      </c>
      <c r="Q71" s="172"/>
      <c r="R71" s="44"/>
      <c r="S71" s="45">
        <v>0.15</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92</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990.68901093302725</v>
      </c>
      <c r="D7" s="20">
        <v>957.94211371583992</v>
      </c>
      <c r="E7" s="20">
        <v>951.61358726160665</v>
      </c>
      <c r="F7" s="20">
        <v>975.65083379633097</v>
      </c>
      <c r="G7" s="20">
        <v>956.73082188563205</v>
      </c>
      <c r="H7" s="20">
        <v>939.96954784207867</v>
      </c>
      <c r="I7" s="20">
        <v>982.69904171031669</v>
      </c>
      <c r="J7" s="20">
        <v>1041.9221168863155</v>
      </c>
      <c r="K7" s="20">
        <v>991.97663059143986</v>
      </c>
      <c r="L7" s="20">
        <v>972.88524299124185</v>
      </c>
      <c r="M7" s="20">
        <v>1018.449600903493</v>
      </c>
      <c r="N7" s="20">
        <v>1037.9085052399334</v>
      </c>
      <c r="O7" s="20">
        <v>1089.0516919978311</v>
      </c>
      <c r="P7" s="20">
        <v>1085.157917964046</v>
      </c>
      <c r="Q7" s="20">
        <v>1039.6709337199891</v>
      </c>
      <c r="R7" s="20">
        <v>1024.0988559261195</v>
      </c>
      <c r="S7" s="20">
        <v>1057.2553307746027</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76.264021188853363</v>
      </c>
      <c r="D8" s="20">
        <v>150.58611064515551</v>
      </c>
      <c r="E8" s="20">
        <v>252.51298285448982</v>
      </c>
      <c r="F8" s="20">
        <v>352.15870993058491</v>
      </c>
      <c r="G8" s="20">
        <v>471.40111423716297</v>
      </c>
      <c r="H8" s="20">
        <v>602.14595922387548</v>
      </c>
      <c r="I8" s="20">
        <v>722.36053836839983</v>
      </c>
      <c r="J8" s="20">
        <v>816.16113107072817</v>
      </c>
      <c r="K8" s="20">
        <v>890.8931890471365</v>
      </c>
      <c r="L8" s="20">
        <v>957.44133840498773</v>
      </c>
      <c r="M8" s="20">
        <v>1013.9316579822647</v>
      </c>
      <c r="N8" s="20">
        <v>1032.0605176433144</v>
      </c>
      <c r="O8" s="20">
        <v>1075.9167573989876</v>
      </c>
      <c r="P8" s="20">
        <v>1096.3578633097179</v>
      </c>
      <c r="Q8" s="20">
        <v>1084.0464748799377</v>
      </c>
      <c r="R8" s="20">
        <v>1101.79555314604</v>
      </c>
      <c r="S8" s="20">
        <v>1096.6136970025761</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0.25795356835769562</v>
      </c>
      <c r="D9" s="20">
        <v>0.25795356835769562</v>
      </c>
      <c r="E9" s="20">
        <v>0.41272570937231301</v>
      </c>
      <c r="F9" s="20">
        <v>2.0636285468615649</v>
      </c>
      <c r="G9" s="20">
        <v>3.4852966466036115</v>
      </c>
      <c r="H9" s="20">
        <v>13.757523645743765</v>
      </c>
      <c r="I9" s="20">
        <v>18.171109200343938</v>
      </c>
      <c r="J9" s="20">
        <v>24.069561478933789</v>
      </c>
      <c r="K9" s="20">
        <v>33.76139294926913</v>
      </c>
      <c r="L9" s="20">
        <v>41.198624247635422</v>
      </c>
      <c r="M9" s="20">
        <v>53.939466895958731</v>
      </c>
      <c r="N9" s="20">
        <v>68.457007738607047</v>
      </c>
      <c r="O9" s="20">
        <v>74.858383490971633</v>
      </c>
      <c r="P9" s="20">
        <v>85.257609630266558</v>
      </c>
      <c r="Q9" s="20">
        <v>86.491573516766977</v>
      </c>
      <c r="R9" s="20">
        <v>115.41289767841789</v>
      </c>
      <c r="S9" s="20">
        <v>145.42949269131557</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108.69432502149613</v>
      </c>
      <c r="D10" s="20">
        <v>116.07016337059329</v>
      </c>
      <c r="E10" s="20">
        <v>118.62098022355976</v>
      </c>
      <c r="F10" s="20">
        <v>131.57919174548582</v>
      </c>
      <c r="G10" s="20">
        <v>129.01521926053312</v>
      </c>
      <c r="H10" s="20">
        <v>147.29389509888219</v>
      </c>
      <c r="I10" s="20">
        <v>191.36388650042991</v>
      </c>
      <c r="J10" s="20">
        <v>212.12063628546858</v>
      </c>
      <c r="K10" s="20">
        <v>214.63112639724847</v>
      </c>
      <c r="L10" s="20">
        <v>216.32433361994839</v>
      </c>
      <c r="M10" s="20">
        <v>217.56913155631986</v>
      </c>
      <c r="N10" s="20">
        <v>216.51092003439379</v>
      </c>
      <c r="O10" s="20">
        <v>213.33490971625108</v>
      </c>
      <c r="P10" s="20">
        <v>221.27970765262253</v>
      </c>
      <c r="Q10" s="20">
        <v>219.91444539982803</v>
      </c>
      <c r="R10" s="20">
        <v>236.40636285468614</v>
      </c>
      <c r="S10" s="20">
        <v>275.68073946689594</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31.13000859845225</v>
      </c>
      <c r="D11" s="20">
        <v>34.540670679277675</v>
      </c>
      <c r="E11" s="20">
        <v>35.309974204643183</v>
      </c>
      <c r="F11" s="20">
        <v>45.973430782458983</v>
      </c>
      <c r="G11" s="20">
        <v>46.74608770421306</v>
      </c>
      <c r="H11" s="20">
        <v>47.867583834909567</v>
      </c>
      <c r="I11" s="20">
        <v>50.320034393809252</v>
      </c>
      <c r="J11" s="20">
        <v>57.351676698194169</v>
      </c>
      <c r="K11" s="20">
        <v>51.673430782458993</v>
      </c>
      <c r="L11" s="20">
        <v>62.925537403267498</v>
      </c>
      <c r="M11" s="20">
        <v>62.163456577816127</v>
      </c>
      <c r="N11" s="20">
        <v>67.884350816852717</v>
      </c>
      <c r="O11" s="20">
        <v>65.432760103181593</v>
      </c>
      <c r="P11" s="20">
        <v>74.24582975064483</v>
      </c>
      <c r="Q11" s="20">
        <v>71.249183147033307</v>
      </c>
      <c r="R11" s="20">
        <v>71.297076526225354</v>
      </c>
      <c r="S11" s="20">
        <v>68.901633705932738</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1207.0353193101864</v>
      </c>
      <c r="D12" s="22">
        <v>1259.3970119792239</v>
      </c>
      <c r="E12" s="22">
        <v>1358.4702502536718</v>
      </c>
      <c r="F12" s="22">
        <v>1507.4257948017221</v>
      </c>
      <c r="G12" s="22">
        <v>1607.3785397341446</v>
      </c>
      <c r="H12" s="22">
        <v>1751.0345096454896</v>
      </c>
      <c r="I12" s="22">
        <v>1964.9146101732995</v>
      </c>
      <c r="J12" s="22">
        <v>2151.6251224196403</v>
      </c>
      <c r="K12" s="22">
        <v>2182.9357697675528</v>
      </c>
      <c r="L12" s="22">
        <v>2250.7750766670806</v>
      </c>
      <c r="M12" s="22">
        <v>2366.0533139158529</v>
      </c>
      <c r="N12" s="22">
        <v>2422.8213014731014</v>
      </c>
      <c r="O12" s="22">
        <v>2518.594502707223</v>
      </c>
      <c r="P12" s="22">
        <v>2562.298928307298</v>
      </c>
      <c r="Q12" s="22">
        <v>2501.372610663555</v>
      </c>
      <c r="R12" s="22">
        <v>2549.0107461314888</v>
      </c>
      <c r="S12" s="22">
        <v>2643.8808936413234</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4406.7906380051581</v>
      </c>
      <c r="D15" s="22">
        <v>4546.0234961306969</v>
      </c>
      <c r="E15" s="22">
        <v>4635.1879432502146</v>
      </c>
      <c r="F15" s="22">
        <v>4669.1290696474634</v>
      </c>
      <c r="G15" s="22">
        <v>4718.805979363714</v>
      </c>
      <c r="H15" s="22">
        <v>4661.7628486672402</v>
      </c>
      <c r="I15" s="22">
        <v>4838.6993155631981</v>
      </c>
      <c r="J15" s="22">
        <v>4699.9412106620812</v>
      </c>
      <c r="K15" s="22">
        <v>4595.1564247635433</v>
      </c>
      <c r="L15" s="22">
        <v>4583.9570416680999</v>
      </c>
      <c r="M15" s="22">
        <v>4545.3668780945827</v>
      </c>
      <c r="N15" s="22">
        <v>4604.6947579535681</v>
      </c>
      <c r="O15" s="22">
        <v>4664.9306104901125</v>
      </c>
      <c r="P15" s="22">
        <v>4730.2752364574371</v>
      </c>
      <c r="Q15" s="22">
        <v>4793.1413585554592</v>
      </c>
      <c r="R15" s="22">
        <v>4740.2012037833192</v>
      </c>
      <c r="S15" s="22">
        <v>4555.8631126397249</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0.27390348633775363</v>
      </c>
      <c r="D16" s="25">
        <v>0.27703266669236248</v>
      </c>
      <c r="E16" s="25">
        <v>0.29307770620863033</v>
      </c>
      <c r="F16" s="25">
        <v>0.32284945914239599</v>
      </c>
      <c r="G16" s="25">
        <v>0.34063247074864567</v>
      </c>
      <c r="H16" s="25">
        <v>0.37561638515054363</v>
      </c>
      <c r="I16" s="25">
        <v>0.40608322237617572</v>
      </c>
      <c r="J16" s="25">
        <v>0.45779830554870721</v>
      </c>
      <c r="K16" s="25">
        <v>0.47505146027316836</v>
      </c>
      <c r="L16" s="25">
        <v>0.49101138082394086</v>
      </c>
      <c r="M16" s="25">
        <v>0.52054176865646151</v>
      </c>
      <c r="N16" s="25">
        <v>0.52616328091850728</v>
      </c>
      <c r="O16" s="25">
        <v>0.53989967118559379</v>
      </c>
      <c r="P16" s="25">
        <v>0.54168072685475188</v>
      </c>
      <c r="Q16" s="25">
        <v>0.5218649782149154</v>
      </c>
      <c r="R16" s="25">
        <v>0.53774315404524065</v>
      </c>
      <c r="S16" s="25">
        <v>0.58032491940027264</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4.2219379262591651E-2</v>
      </c>
      <c r="O19" s="20">
        <v>4.4758535568053426E-2</v>
      </c>
      <c r="P19" s="20">
        <v>9.6455727851956788E-2</v>
      </c>
      <c r="Q19" s="20">
        <v>0.24785248017711828</v>
      </c>
      <c r="R19" s="20">
        <v>0.54885345531009422</v>
      </c>
      <c r="S19" s="20">
        <v>0.4653258662157071</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10.927877700835571</v>
      </c>
      <c r="D20" s="20">
        <v>11.116289385332738</v>
      </c>
      <c r="E20" s="20">
        <v>11.964141965569979</v>
      </c>
      <c r="F20" s="20">
        <v>11.862619777540546</v>
      </c>
      <c r="G20" s="20">
        <v>12.650473647182496</v>
      </c>
      <c r="H20" s="20">
        <v>13.408107374529429</v>
      </c>
      <c r="I20" s="20">
        <v>13.912332210284323</v>
      </c>
      <c r="J20" s="20">
        <v>12.628203490443903</v>
      </c>
      <c r="K20" s="20">
        <v>13.512829497814273</v>
      </c>
      <c r="L20" s="20">
        <v>11.49416209976118</v>
      </c>
      <c r="M20" s="20">
        <v>12.049886567548123</v>
      </c>
      <c r="N20" s="20">
        <v>12.665813778777496</v>
      </c>
      <c r="O20" s="20">
        <v>18.992434156127683</v>
      </c>
      <c r="P20" s="20">
        <v>21.601785058469684</v>
      </c>
      <c r="Q20" s="20">
        <v>22.253615286118084</v>
      </c>
      <c r="R20" s="20">
        <v>22.195356138833759</v>
      </c>
      <c r="S20" s="20">
        <v>18.569553379162226</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0.41986354316053948</v>
      </c>
      <c r="K21" s="20">
        <v>0.48883620922325643</v>
      </c>
      <c r="L21" s="20">
        <v>0.35427211951318877</v>
      </c>
      <c r="M21" s="20">
        <v>0.285929511772329</v>
      </c>
      <c r="N21" s="20">
        <v>0.29553565483814048</v>
      </c>
      <c r="O21" s="20">
        <v>0.28273966918338961</v>
      </c>
      <c r="P21" s="20">
        <v>0.2640317203302131</v>
      </c>
      <c r="Q21" s="20">
        <v>0.27194602526270556</v>
      </c>
      <c r="R21" s="20">
        <v>0.28541870113206996</v>
      </c>
      <c r="S21" s="20">
        <v>0.25433625937422</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71.628069169771663</v>
      </c>
      <c r="F22" s="20">
        <v>121.87606286424</v>
      </c>
      <c r="G22" s="20">
        <v>125.56563485239323</v>
      </c>
      <c r="H22" s="20">
        <v>208.09539505111303</v>
      </c>
      <c r="I22" s="26">
        <v>309.13045762873793</v>
      </c>
      <c r="J22" s="20">
        <v>3.98</v>
      </c>
      <c r="K22" s="20">
        <v>4.1500000000000004</v>
      </c>
      <c r="L22" s="20">
        <v>9.3800000000000008</v>
      </c>
      <c r="M22" s="20">
        <v>151.54</v>
      </c>
      <c r="N22" s="20">
        <v>327.68909429635994</v>
      </c>
      <c r="O22" s="20">
        <v>259.73631413012322</v>
      </c>
      <c r="P22" s="20">
        <v>242.09986173085559</v>
      </c>
      <c r="Q22" s="20">
        <v>281.46299999999997</v>
      </c>
      <c r="R22" s="20">
        <v>283.76799999999997</v>
      </c>
      <c r="S22" s="20">
        <v>262.137</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3.98</v>
      </c>
      <c r="K23" s="30">
        <v>4.1500000000000004</v>
      </c>
      <c r="L23" s="30">
        <v>9.3800000000000008</v>
      </c>
      <c r="M23" s="30">
        <v>10.119999999999999</v>
      </c>
      <c r="N23" s="30">
        <v>35.746312551951846</v>
      </c>
      <c r="O23" s="30">
        <v>107.16000000000001</v>
      </c>
      <c r="P23" s="30">
        <v>139.48386173085558</v>
      </c>
      <c r="Q23" s="30">
        <v>165.63</v>
      </c>
      <c r="R23" s="30">
        <v>177.51499999999999</v>
      </c>
      <c r="S23" s="30">
        <v>160.083</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249.43</v>
      </c>
      <c r="O24" s="30">
        <v>137.86000000000001</v>
      </c>
      <c r="P24" s="30">
        <v>102.616</v>
      </c>
      <c r="Q24" s="30">
        <v>115.833</v>
      </c>
      <c r="R24" s="30">
        <v>106.253</v>
      </c>
      <c r="S24" s="30">
        <v>102.054</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141.41999999999999</v>
      </c>
      <c r="N26" s="30">
        <v>42.512781744408073</v>
      </c>
      <c r="O26" s="30">
        <v>14.71631413012318</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289.09573803382057</v>
      </c>
      <c r="K27" s="20">
        <v>269.14550014330757</v>
      </c>
      <c r="L27" s="20">
        <v>252.00826788955766</v>
      </c>
      <c r="M27" s="20">
        <v>109.70952230820674</v>
      </c>
      <c r="N27" s="20">
        <v>0</v>
      </c>
      <c r="O27" s="20">
        <v>0</v>
      </c>
      <c r="P27" s="20">
        <v>1.3826914440073779E-4</v>
      </c>
      <c r="Q27" s="20">
        <v>5.6843418860808015E-14</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27.319694252088929</v>
      </c>
      <c r="D29" s="22">
        <v>27.790723463331844</v>
      </c>
      <c r="E29" s="22">
        <v>101.53842408369661</v>
      </c>
      <c r="F29" s="22">
        <v>151.53261230809136</v>
      </c>
      <c r="G29" s="22">
        <v>157.19181897034946</v>
      </c>
      <c r="H29" s="22">
        <v>241.61566348743662</v>
      </c>
      <c r="I29" s="32">
        <v>343.91128815444875</v>
      </c>
      <c r="J29" s="22">
        <v>39.950372269270296</v>
      </c>
      <c r="K29" s="22">
        <v>42.570909953758935</v>
      </c>
      <c r="L29" s="22">
        <v>47.84967736891614</v>
      </c>
      <c r="M29" s="22">
        <v>192.07064593064263</v>
      </c>
      <c r="N29" s="22">
        <v>395.60657384640655</v>
      </c>
      <c r="O29" s="22">
        <v>414.88393186746612</v>
      </c>
      <c r="P29" s="22">
        <v>436.33449646747533</v>
      </c>
      <c r="Q29" s="22">
        <v>504.23824664144348</v>
      </c>
      <c r="R29" s="22">
        <v>519.80107632476688</v>
      </c>
      <c r="S29" s="22">
        <v>471.22484903835834</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6448.6551202676956</v>
      </c>
      <c r="D32" s="22">
        <v>6170.3144455426027</v>
      </c>
      <c r="E32" s="22">
        <v>6226.753034387164</v>
      </c>
      <c r="F32" s="22">
        <v>6228.7069658753489</v>
      </c>
      <c r="G32" s="22">
        <v>6250.3548544470814</v>
      </c>
      <c r="H32" s="22">
        <v>6219.4132501990825</v>
      </c>
      <c r="I32" s="22">
        <v>6198.3232131334253</v>
      </c>
      <c r="J32" s="22">
        <v>5752.1011616415135</v>
      </c>
      <c r="K32" s="22">
        <v>5277.3614387628195</v>
      </c>
      <c r="L32" s="22">
        <v>5172.7156866387022</v>
      </c>
      <c r="M32" s="22">
        <v>5238.1759810885433</v>
      </c>
      <c r="N32" s="22">
        <v>5323.5149860737274</v>
      </c>
      <c r="O32" s="22">
        <v>5425.6314046496882</v>
      </c>
      <c r="P32" s="22">
        <v>5513.6171468721232</v>
      </c>
      <c r="Q32" s="22">
        <v>5579.5448368968855</v>
      </c>
      <c r="R32" s="22">
        <v>5719.0660404182436</v>
      </c>
      <c r="S32" s="22">
        <v>4857.7287524438261</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4.2364948570787946E-3</v>
      </c>
      <c r="D34" s="25">
        <v>4.5039395817838253E-3</v>
      </c>
      <c r="E34" s="25">
        <v>1.6306801237009394E-2</v>
      </c>
      <c r="F34" s="25">
        <v>2.4328101022937716E-2</v>
      </c>
      <c r="G34" s="25">
        <v>2.5149263142797185E-2</v>
      </c>
      <c r="H34" s="25">
        <v>3.884862667385907E-2</v>
      </c>
      <c r="I34" s="35">
        <v>5.5484568379032949E-2</v>
      </c>
      <c r="J34" s="25">
        <v>6.9453528626519162E-3</v>
      </c>
      <c r="K34" s="25">
        <v>8.0667034933538505E-3</v>
      </c>
      <c r="L34" s="25">
        <v>9.2503977151718302E-3</v>
      </c>
      <c r="M34" s="25">
        <v>3.6667467191647977E-2</v>
      </c>
      <c r="N34" s="25">
        <v>7.4313038449466226E-2</v>
      </c>
      <c r="O34" s="25">
        <v>7.6467400920732759E-2</v>
      </c>
      <c r="P34" s="25">
        <v>7.9137612359430509E-2</v>
      </c>
      <c r="Q34" s="25">
        <v>9.0372648913397774E-2</v>
      </c>
      <c r="R34" s="25">
        <v>9.0889154391851204E-2</v>
      </c>
      <c r="S34" s="25">
        <v>9.7005179385797224E-2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2501.6002675074046</v>
      </c>
      <c r="D37" s="20">
        <v>2528.6376230056367</v>
      </c>
      <c r="E37" s="20">
        <v>2546.1927964077577</v>
      </c>
      <c r="F37" s="20">
        <v>2602.178274577243</v>
      </c>
      <c r="G37" s="20">
        <v>2599.2643546383874</v>
      </c>
      <c r="H37" s="20">
        <v>2595.2517435750451</v>
      </c>
      <c r="I37" s="26">
        <v>2217.6363810069738</v>
      </c>
      <c r="J37" s="20">
        <v>2222.6999140154776</v>
      </c>
      <c r="K37" s="20">
        <v>1869.9842361708224</v>
      </c>
      <c r="L37" s="20">
        <v>1942.1634661316521</v>
      </c>
      <c r="M37" s="20">
        <v>1857.8747492118086</v>
      </c>
      <c r="N37" s="20">
        <v>1839.1492309162129</v>
      </c>
      <c r="O37" s="20">
        <v>1892.2805006209992</v>
      </c>
      <c r="P37" s="20">
        <v>1896.3369160217824</v>
      </c>
      <c r="Q37" s="20">
        <v>1894.6632989395239</v>
      </c>
      <c r="R37" s="20">
        <v>1939.8913251170345</v>
      </c>
      <c r="S37" s="20">
        <v>1931.6559663704977</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v>
      </c>
      <c r="K38" s="20">
        <v>0</v>
      </c>
      <c r="L38" s="20">
        <v>0</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594.81809496512847</v>
      </c>
      <c r="N39" s="20">
        <v>600.67153912295782</v>
      </c>
      <c r="O39" s="20">
        <v>604.18295595681661</v>
      </c>
      <c r="P39" s="20">
        <v>624.13728862138146</v>
      </c>
      <c r="Q39" s="20">
        <v>649.61211426387695</v>
      </c>
      <c r="R39" s="20">
        <v>681.25059711474171</v>
      </c>
      <c r="S39" s="20">
        <v>633.43728416295335</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2501.6002675074046</v>
      </c>
      <c r="D40" s="22">
        <v>2528.6376230056367</v>
      </c>
      <c r="E40" s="22">
        <v>2546.1927964077577</v>
      </c>
      <c r="F40" s="22">
        <v>2602.178274577243</v>
      </c>
      <c r="G40" s="22">
        <v>2599.2643546383874</v>
      </c>
      <c r="H40" s="22">
        <v>2595.2517435750451</v>
      </c>
      <c r="I40" s="22">
        <v>2217.6363810069738</v>
      </c>
      <c r="J40" s="22">
        <v>2222.6999140154776</v>
      </c>
      <c r="K40" s="22">
        <v>1869.9842361708224</v>
      </c>
      <c r="L40" s="22">
        <v>1942.1634661316521</v>
      </c>
      <c r="M40" s="22">
        <v>2452.6928441769369</v>
      </c>
      <c r="N40" s="22">
        <v>2439.8207700391708</v>
      </c>
      <c r="O40" s="22">
        <v>2496.463456577816</v>
      </c>
      <c r="P40" s="22">
        <v>2520.4742046431638</v>
      </c>
      <c r="Q40" s="22">
        <v>2544.2754132034006</v>
      </c>
      <c r="R40" s="22">
        <v>2621.1419222317763</v>
      </c>
      <c r="S40" s="22">
        <v>2565.0932505334513</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7699.4976115410327</v>
      </c>
      <c r="D42" s="22">
        <v>7883.565419891087</v>
      </c>
      <c r="E42" s="22">
        <v>7437.5614311646113</v>
      </c>
      <c r="F42" s="22">
        <v>7445.1577577147218</v>
      </c>
      <c r="G42" s="22">
        <v>6940.4761154103371</v>
      </c>
      <c r="H42" s="22">
        <v>6842.0327457724279</v>
      </c>
      <c r="I42" s="22">
        <v>6558.3128881245811</v>
      </c>
      <c r="J42" s="22">
        <v>6317.3956959969419</v>
      </c>
      <c r="K42" s="22">
        <v>5640.4876755517344</v>
      </c>
      <c r="L42" s="22">
        <v>5608.5899015954901</v>
      </c>
      <c r="M42" s="22">
        <v>6062.8964125346329</v>
      </c>
      <c r="N42" s="22">
        <v>6084.3500167192133</v>
      </c>
      <c r="O42" s="22">
        <v>5999.0247683194802</v>
      </c>
      <c r="P42" s="22">
        <v>6144.2213011369058</v>
      </c>
      <c r="Q42" s="22">
        <v>6217.0974011416829</v>
      </c>
      <c r="R42" s="22">
        <v>6292.2240487378431</v>
      </c>
      <c r="S42" s="22">
        <v>6174.0454250687053</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0.32490435009131929</v>
      </c>
      <c r="D44" s="25">
        <v>0.32074797231029639</v>
      </c>
      <c r="E44" s="25">
        <v>0.34234242230777268</v>
      </c>
      <c r="F44" s="25">
        <v>0.34951284569905167</v>
      </c>
      <c r="G44" s="25">
        <v>0.3745080757308698</v>
      </c>
      <c r="H44" s="25">
        <v>0.37931004425236137</v>
      </c>
      <c r="I44" s="25">
        <v>0.33814129012090033</v>
      </c>
      <c r="J44" s="25">
        <v>0.35183800745992616</v>
      </c>
      <c r="K44" s="25">
        <v>0.33152882228182629</v>
      </c>
      <c r="L44" s="25">
        <v>0.34628373623451408</v>
      </c>
      <c r="M44" s="25">
        <v>0.40454143981516133</v>
      </c>
      <c r="N44" s="25">
        <v>0.40099941050971366</v>
      </c>
      <c r="O44" s="25">
        <v>0.41614488237513242</v>
      </c>
      <c r="P44" s="25">
        <v>0.41021865605276681</v>
      </c>
      <c r="Q44" s="25">
        <v>0.40923846757430243</v>
      </c>
      <c r="R44" s="25">
        <v>0.41656843461534893</v>
      </c>
      <c r="S44" s="25">
        <v>0.41546394202386466</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1196.1074416093511</v>
      </c>
      <c r="D47" s="30">
        <v>1248.2807225938914</v>
      </c>
      <c r="E47" s="30">
        <v>1346.5061082881018</v>
      </c>
      <c r="F47" s="30">
        <v>1495.5631750241814</v>
      </c>
      <c r="G47" s="30">
        <v>1594.7280660869624</v>
      </c>
      <c r="H47" s="30">
        <v>1737.6264022709604</v>
      </c>
      <c r="I47" s="30">
        <v>1951.0022779630151</v>
      </c>
      <c r="J47" s="30">
        <v>2138.5770553860357</v>
      </c>
      <c r="K47" s="30">
        <v>2168.9341040605154</v>
      </c>
      <c r="L47" s="30">
        <v>2238.9266424478069</v>
      </c>
      <c r="M47" s="30">
        <v>2353.7174978365324</v>
      </c>
      <c r="N47" s="30">
        <v>2409.8177326602231</v>
      </c>
      <c r="O47" s="30">
        <v>2499.2745703463438</v>
      </c>
      <c r="P47" s="30">
        <v>2540.336655800646</v>
      </c>
      <c r="Q47" s="30">
        <v>2478.5991968719977</v>
      </c>
      <c r="R47" s="30">
        <v>2525.9811178362133</v>
      </c>
      <c r="S47" s="30">
        <v>2624.5916781365713</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2501.6002675074046</v>
      </c>
      <c r="D48" s="30">
        <v>2528.6376230056367</v>
      </c>
      <c r="E48" s="30">
        <v>2546.1927964077577</v>
      </c>
      <c r="F48" s="30">
        <v>2602.178274577243</v>
      </c>
      <c r="G48" s="30">
        <v>2599.2643546383874</v>
      </c>
      <c r="H48" s="30">
        <v>2595.2517435750451</v>
      </c>
      <c r="I48" s="30">
        <v>2217.6363810069738</v>
      </c>
      <c r="J48" s="30">
        <v>2222.6999140154776</v>
      </c>
      <c r="K48" s="30">
        <v>1869.9842361708224</v>
      </c>
      <c r="L48" s="30">
        <v>1942.1634661316521</v>
      </c>
      <c r="M48" s="30">
        <v>2452.6928441769369</v>
      </c>
      <c r="N48" s="30">
        <v>2439.8207700391708</v>
      </c>
      <c r="O48" s="30">
        <v>2496.463456577816</v>
      </c>
      <c r="P48" s="30">
        <v>2520.4742046431638</v>
      </c>
      <c r="Q48" s="30">
        <v>2544.2754132034006</v>
      </c>
      <c r="R48" s="30">
        <v>2621.1419222317763</v>
      </c>
      <c r="S48" s="30">
        <v>2565.0932505334513</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10.927877700835571</v>
      </c>
      <c r="D49" s="30">
        <v>11.116289385332738</v>
      </c>
      <c r="E49" s="30">
        <v>83.592211135341643</v>
      </c>
      <c r="F49" s="30">
        <v>133.73868264178054</v>
      </c>
      <c r="G49" s="30">
        <v>138.21610849957574</v>
      </c>
      <c r="H49" s="30">
        <v>221.50350242564247</v>
      </c>
      <c r="I49" s="30">
        <v>323.04278983902225</v>
      </c>
      <c r="J49" s="30">
        <v>17.02806703360444</v>
      </c>
      <c r="K49" s="30">
        <v>18.151665707037527</v>
      </c>
      <c r="L49" s="30">
        <v>21.228434219274369</v>
      </c>
      <c r="M49" s="30">
        <v>163.87581607932046</v>
      </c>
      <c r="N49" s="30">
        <v>340.69266310923814</v>
      </c>
      <c r="O49" s="30">
        <v>279.05624649100236</v>
      </c>
      <c r="P49" s="30">
        <v>264.06213423750739</v>
      </c>
      <c r="Q49" s="30">
        <v>304.23641379155788</v>
      </c>
      <c r="R49" s="30">
        <v>306.7976282952759</v>
      </c>
      <c r="S49" s="30">
        <v>281.42621550475218</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3708.6355868175915</v>
      </c>
      <c r="D50" s="30">
        <v>3788.034634984861</v>
      </c>
      <c r="E50" s="30">
        <v>3976.2911158312013</v>
      </c>
      <c r="F50" s="30">
        <v>4231.4801322432049</v>
      </c>
      <c r="G50" s="30">
        <v>4332.2085292249258</v>
      </c>
      <c r="H50" s="30">
        <v>4554.3816482716475</v>
      </c>
      <c r="I50" s="30">
        <v>4491.6814488090113</v>
      </c>
      <c r="J50" s="30">
        <v>4378.3050364351175</v>
      </c>
      <c r="K50" s="30">
        <v>4057.0700059383753</v>
      </c>
      <c r="L50" s="30">
        <v>4202.3185427987337</v>
      </c>
      <c r="M50" s="30">
        <v>4970.2861580927893</v>
      </c>
      <c r="N50" s="30">
        <v>5190.3311658086322</v>
      </c>
      <c r="O50" s="30">
        <v>5274.7942734151629</v>
      </c>
      <c r="P50" s="30">
        <v>5324.8729946813164</v>
      </c>
      <c r="Q50" s="30">
        <v>5327.1110238669553</v>
      </c>
      <c r="R50" s="30">
        <v>5453.9206683632656</v>
      </c>
      <c r="S50" s="30">
        <v>5471.1111441747744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3708.6355868175915</v>
      </c>
      <c r="D51" s="30">
        <v>3788.034634984861</v>
      </c>
      <c r="E51" s="30">
        <v>3976.2911158312013</v>
      </c>
      <c r="F51" s="30">
        <v>4231.4801322432049</v>
      </c>
      <c r="G51" s="30">
        <v>4332.2085292249258</v>
      </c>
      <c r="H51" s="30">
        <v>4554.3816482716475</v>
      </c>
      <c r="I51" s="30">
        <v>4491.6814488090113</v>
      </c>
      <c r="J51" s="30">
        <v>4378.3050364351175</v>
      </c>
      <c r="K51" s="30">
        <v>4057.0700059383753</v>
      </c>
      <c r="L51" s="30">
        <v>4202.3185427987337</v>
      </c>
      <c r="M51" s="30">
        <v>4970.2861580927893</v>
      </c>
      <c r="N51" s="30">
        <v>5190.3311658086322</v>
      </c>
      <c r="O51" s="30">
        <v>5274.7942734151629</v>
      </c>
      <c r="P51" s="30">
        <v>5324.8729946813164</v>
      </c>
      <c r="Q51" s="30">
        <v>5327.1110238669553</v>
      </c>
      <c r="R51" s="30">
        <v>5453.9206683632656</v>
      </c>
      <c r="S51" s="30">
        <v>5471.1111441747744</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3708.6355868175915</v>
      </c>
      <c r="D58" s="22">
        <v>3788.034634984861</v>
      </c>
      <c r="E58" s="22">
        <v>3976.2911158312013</v>
      </c>
      <c r="F58" s="22">
        <v>4231.4801322432049</v>
      </c>
      <c r="G58" s="22">
        <v>4332.2085292249258</v>
      </c>
      <c r="H58" s="22">
        <v>4554.3816482716475</v>
      </c>
      <c r="I58" s="22">
        <v>4491.6814488090113</v>
      </c>
      <c r="J58" s="22">
        <v>4378.3050364351175</v>
      </c>
      <c r="K58" s="22">
        <v>4057.0700059383753</v>
      </c>
      <c r="L58" s="22">
        <v>4202.3185427987337</v>
      </c>
      <c r="M58" s="22">
        <v>4970.2861580927893</v>
      </c>
      <c r="N58" s="22">
        <v>5190.3311658086322</v>
      </c>
      <c r="O58" s="22">
        <v>5274.7942734151629</v>
      </c>
      <c r="P58" s="22">
        <v>5324.8729946813164</v>
      </c>
      <c r="Q58" s="22">
        <v>5327.1110238669553</v>
      </c>
      <c r="R58" s="22">
        <v>5453.9206683632656</v>
      </c>
      <c r="S58" s="22">
        <v>5471.1111441747744</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19310.338196235789</v>
      </c>
      <c r="D61" s="20">
        <v>19402.746216680996</v>
      </c>
      <c r="E61" s="20">
        <v>19124.546594057516</v>
      </c>
      <c r="F61" s="20">
        <v>19315.756873984905</v>
      </c>
      <c r="G61" s="20">
        <v>18894.074443489062</v>
      </c>
      <c r="H61" s="20">
        <v>18661.917115696953</v>
      </c>
      <c r="I61" s="20">
        <v>18599.145533581734</v>
      </c>
      <c r="J61" s="20">
        <v>17796.114798891755</v>
      </c>
      <c r="K61" s="20">
        <v>16532.337957389893</v>
      </c>
      <c r="L61" s="20">
        <v>16395.399140154772</v>
      </c>
      <c r="M61" s="20">
        <v>16291.00152861374</v>
      </c>
      <c r="N61" s="20">
        <v>16522.576944205597</v>
      </c>
      <c r="O61" s="20">
        <v>16705.40249832808</v>
      </c>
      <c r="P61" s="20">
        <v>17123.556218018537</v>
      </c>
      <c r="Q61" s="20">
        <v>17414.629709443969</v>
      </c>
      <c r="R61" s="20">
        <v>17621.970366307345</v>
      </c>
      <c r="S61" s="20">
        <v>15466.433232049345</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19310.338196235789</v>
      </c>
      <c r="D64" s="20">
        <v>19402.746216680996</v>
      </c>
      <c r="E64" s="20">
        <v>19124.546594057516</v>
      </c>
      <c r="F64" s="20">
        <v>19315.756873984905</v>
      </c>
      <c r="G64" s="20">
        <v>18894.074443489062</v>
      </c>
      <c r="H64" s="20">
        <v>18661.917115696953</v>
      </c>
      <c r="I64" s="20">
        <v>18599.145533581734</v>
      </c>
      <c r="J64" s="20">
        <v>17796.114798891755</v>
      </c>
      <c r="K64" s="20">
        <v>16532.337957389893</v>
      </c>
      <c r="L64" s="20">
        <v>16395.399140154772</v>
      </c>
      <c r="M64" s="20">
        <v>16885.819623578867</v>
      </c>
      <c r="N64" s="20">
        <v>17123.248483328556</v>
      </c>
      <c r="O64" s="20">
        <v>17309.585454284897</v>
      </c>
      <c r="P64" s="20">
        <v>17747.69350663992</v>
      </c>
      <c r="Q64" s="20">
        <v>18064.241823707845</v>
      </c>
      <c r="R64" s="20">
        <v>18303.220963422085</v>
      </c>
      <c r="S64" s="20">
        <v>16099.870516212299</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19310.338196235789</v>
      </c>
      <c r="D65" s="20">
        <v>19402.746216680996</v>
      </c>
      <c r="E65" s="20">
        <v>19124.546594057516</v>
      </c>
      <c r="F65" s="20">
        <v>19315.756873984905</v>
      </c>
      <c r="G65" s="20">
        <v>18894.074443489062</v>
      </c>
      <c r="H65" s="20">
        <v>18661.917115696953</v>
      </c>
      <c r="I65" s="20">
        <v>18599.145533581734</v>
      </c>
      <c r="J65" s="20">
        <v>17796.114798891755</v>
      </c>
      <c r="K65" s="20">
        <v>16509.515568025225</v>
      </c>
      <c r="L65" s="20">
        <v>16351.765599029331</v>
      </c>
      <c r="M65" s="20">
        <v>16843.760906964748</v>
      </c>
      <c r="N65" s="20">
        <v>17009.591732385117</v>
      </c>
      <c r="O65" s="20">
        <v>17090.362069619761</v>
      </c>
      <c r="P65" s="20">
        <v>17395.514388489661</v>
      </c>
      <c r="Q65" s="20">
        <v>17637.791628296436</v>
      </c>
      <c r="R65" s="20">
        <v>17809.755165612951</v>
      </c>
      <c r="S65" s="20">
        <v>16099.870516212299</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0.19205440884202249</v>
      </c>
      <c r="D67" s="25">
        <v>0.19523188071842112</v>
      </c>
      <c r="E67" s="25">
        <v>0.2079155757379752</v>
      </c>
      <c r="F67" s="25">
        <v>0.21906882344032302</v>
      </c>
      <c r="G67" s="25">
        <v>0.22928926961636981</v>
      </c>
      <c r="H67" s="25">
        <v>0.24404682648819911</v>
      </c>
      <c r="I67" s="25">
        <v>0.24149934418756197</v>
      </c>
      <c r="J67" s="25">
        <v>0.24602589306221909</v>
      </c>
      <c r="K67" s="25">
        <v>0.24574131138020175</v>
      </c>
      <c r="L67" s="25">
        <v>0.25699478856571856</v>
      </c>
      <c r="M67" s="25">
        <v>0.29508173296603962</v>
      </c>
      <c r="N67" s="25">
        <v>0.30514143122709941</v>
      </c>
      <c r="O67" s="25">
        <v>0.30864145838032092</v>
      </c>
      <c r="P67" s="25">
        <v>0.3061060958453003</v>
      </c>
      <c r="Q67" s="25">
        <v>0.30202823211272284</v>
      </c>
      <c r="R67" s="25">
        <v>0.30623220912624827</v>
      </c>
      <c r="S67" s="25">
        <v>0.3398233009803065</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8"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7">
        <v>0.20499999999999999</v>
      </c>
      <c r="J71" s="172">
        <v>0.22599999999999998</v>
      </c>
      <c r="K71" s="172"/>
      <c r="L71" s="172">
        <v>0.23649999999999999</v>
      </c>
      <c r="M71" s="172"/>
      <c r="N71" s="172">
        <v>0.25224999999999997</v>
      </c>
      <c r="O71" s="172"/>
      <c r="P71" s="172">
        <v>0.27324999999999999</v>
      </c>
      <c r="Q71" s="172"/>
      <c r="R71" s="44"/>
      <c r="S71" s="45">
        <v>0.31</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84</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1351.7807075011838</v>
      </c>
      <c r="D7" s="20">
        <v>1397.6455696171622</v>
      </c>
      <c r="E7" s="20">
        <v>1408.9364578219095</v>
      </c>
      <c r="F7" s="20">
        <v>1436.7852173616805</v>
      </c>
      <c r="G7" s="20">
        <v>1463.0942145840659</v>
      </c>
      <c r="H7" s="20">
        <v>1471.1461839010481</v>
      </c>
      <c r="I7" s="20">
        <v>1488.8586442906631</v>
      </c>
      <c r="J7" s="20">
        <v>1479.7900905432243</v>
      </c>
      <c r="K7" s="20">
        <v>1457.329345828693</v>
      </c>
      <c r="L7" s="20">
        <v>1385.1271458622241</v>
      </c>
      <c r="M7" s="20">
        <v>1386.6289583805221</v>
      </c>
      <c r="N7" s="20">
        <v>1416.7786199734389</v>
      </c>
      <c r="O7" s="20">
        <v>1435.0259659040619</v>
      </c>
      <c r="P7" s="20">
        <v>1410.5878030015306</v>
      </c>
      <c r="Q7" s="20">
        <v>1432.7636110505834</v>
      </c>
      <c r="R7" s="20">
        <v>1416.1451719899887</v>
      </c>
      <c r="S7" s="20">
        <v>1377.389552215878</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0.14740203906154034</v>
      </c>
      <c r="G8" s="20">
        <v>0.36686729721983374</v>
      </c>
      <c r="H8" s="20">
        <v>0.83527822134872853</v>
      </c>
      <c r="I8" s="20">
        <v>25.617105815930298</v>
      </c>
      <c r="J8" s="20">
        <v>111.73942468623713</v>
      </c>
      <c r="K8" s="20">
        <v>227.44069739237369</v>
      </c>
      <c r="L8" s="20">
        <v>380.37816564732447</v>
      </c>
      <c r="M8" s="20">
        <v>512.33232862523334</v>
      </c>
      <c r="N8" s="20">
        <v>564.60593093809871</v>
      </c>
      <c r="O8" s="20">
        <v>550.91315192104389</v>
      </c>
      <c r="P8" s="20">
        <v>566.71287573194479</v>
      </c>
      <c r="Q8" s="20">
        <v>570.88170040916509</v>
      </c>
      <c r="R8" s="20">
        <v>580.34227275061494</v>
      </c>
      <c r="S8" s="20">
        <v>582.60988471276403</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6.878761822871883E-4</v>
      </c>
      <c r="H9" s="20">
        <v>2.1496130696474634E-3</v>
      </c>
      <c r="I9" s="20">
        <v>3.095442820292347E-3</v>
      </c>
      <c r="J9" s="20">
        <v>0.12269991401547721</v>
      </c>
      <c r="K9" s="20">
        <v>0.68770421324161646</v>
      </c>
      <c r="L9" s="20">
        <v>36.127429062768698</v>
      </c>
      <c r="M9" s="20">
        <v>138.95021496130695</v>
      </c>
      <c r="N9" s="20">
        <v>170.42132416165089</v>
      </c>
      <c r="O9" s="20">
        <v>156.4696474634566</v>
      </c>
      <c r="P9" s="20">
        <v>159.55924333619947</v>
      </c>
      <c r="Q9" s="20">
        <v>152.2809114359415</v>
      </c>
      <c r="R9" s="20">
        <v>152.84737747205503</v>
      </c>
      <c r="S9" s="20">
        <v>149.04342218400689</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0.34393809114359414</v>
      </c>
      <c r="D10" s="20">
        <v>0.51590713671539123</v>
      </c>
      <c r="E10" s="20">
        <v>0.38288907996560623</v>
      </c>
      <c r="F10" s="20">
        <v>2.8957867583834909</v>
      </c>
      <c r="G10" s="20">
        <v>1.982889079965606</v>
      </c>
      <c r="H10" s="20">
        <v>0.87102321582115205</v>
      </c>
      <c r="I10" s="20">
        <v>9.4441960447119513</v>
      </c>
      <c r="J10" s="20">
        <v>16.176182287188308</v>
      </c>
      <c r="K10" s="20">
        <v>16.53396388650043</v>
      </c>
      <c r="L10" s="20">
        <v>17.331384350816855</v>
      </c>
      <c r="M10" s="20">
        <v>38.991831470335335</v>
      </c>
      <c r="N10" s="20">
        <v>39.747635425623386</v>
      </c>
      <c r="O10" s="20">
        <v>40.052192605331044</v>
      </c>
      <c r="P10" s="20">
        <v>39.423387790197765</v>
      </c>
      <c r="Q10" s="20">
        <v>31.552966466036114</v>
      </c>
      <c r="R10" s="20">
        <v>38.721840068787621</v>
      </c>
      <c r="S10" s="20">
        <v>42.433877901977638</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1.1508898353293969E-13</v>
      </c>
      <c r="F11" s="20">
        <v>0.19931212381768759</v>
      </c>
      <c r="G11" s="20">
        <v>7.0507308684348541E-2</v>
      </c>
      <c r="H11" s="20">
        <v>3.5167669819347179E-2</v>
      </c>
      <c r="I11" s="20">
        <v>5.623387790221316E-2</v>
      </c>
      <c r="J11" s="20">
        <v>0.7361134995700731</v>
      </c>
      <c r="K11" s="20">
        <v>1.6680137575239513</v>
      </c>
      <c r="L11" s="20">
        <v>4.2723129836629026</v>
      </c>
      <c r="M11" s="20">
        <v>4.3754084264831468</v>
      </c>
      <c r="N11" s="20">
        <v>5.234823731728345</v>
      </c>
      <c r="O11" s="20">
        <v>5.5880481513327043</v>
      </c>
      <c r="P11" s="20">
        <v>5.7329320722269674</v>
      </c>
      <c r="Q11" s="20">
        <v>6.0334479793637428</v>
      </c>
      <c r="R11" s="20">
        <v>4.6267411865864894</v>
      </c>
      <c r="S11" s="20">
        <v>4.5598452278589319</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1352.1246455923274</v>
      </c>
      <c r="D12" s="22">
        <v>1398.1614767538777</v>
      </c>
      <c r="E12" s="22">
        <v>1409.3193469018754</v>
      </c>
      <c r="F12" s="22">
        <v>1440.0277182829432</v>
      </c>
      <c r="G12" s="22">
        <v>1465.5151661461182</v>
      </c>
      <c r="H12" s="22">
        <v>1472.889802621107</v>
      </c>
      <c r="I12" s="22">
        <v>1523.9792754720279</v>
      </c>
      <c r="J12" s="22">
        <v>1608.5645109302354</v>
      </c>
      <c r="K12" s="22">
        <v>1703.6597250783329</v>
      </c>
      <c r="L12" s="22">
        <v>1823.2364379067972</v>
      </c>
      <c r="M12" s="22">
        <v>2081.2787418638809</v>
      </c>
      <c r="N12" s="22">
        <v>2196.7883342305399</v>
      </c>
      <c r="O12" s="22">
        <v>2188.0490060452262</v>
      </c>
      <c r="P12" s="22">
        <v>2182.0162419320995</v>
      </c>
      <c r="Q12" s="22">
        <v>2193.5126373410899</v>
      </c>
      <c r="R12" s="22">
        <v>2192.6834034680328</v>
      </c>
      <c r="S12" s="22">
        <v>2156.0365822424856</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4756.4058469475494</v>
      </c>
      <c r="D15" s="22">
        <v>4858.9853826311264</v>
      </c>
      <c r="E15" s="22">
        <v>5023.559759243336</v>
      </c>
      <c r="F15" s="22">
        <v>5123.2158211521928</v>
      </c>
      <c r="G15" s="22">
        <v>5219.9484092863286</v>
      </c>
      <c r="H15" s="22">
        <v>4767.5306104901119</v>
      </c>
      <c r="I15" s="22">
        <v>5016.7585554600173</v>
      </c>
      <c r="J15" s="22">
        <v>5167.080051590714</v>
      </c>
      <c r="K15" s="22">
        <v>5075.4141014617371</v>
      </c>
      <c r="L15" s="22">
        <v>4859.943680137575</v>
      </c>
      <c r="M15" s="22">
        <v>4993.5956147893376</v>
      </c>
      <c r="N15" s="22">
        <v>5089.7269131556322</v>
      </c>
      <c r="O15" s="22">
        <v>5122.7876182287182</v>
      </c>
      <c r="P15" s="22">
        <v>5199.6071367153909</v>
      </c>
      <c r="Q15" s="22">
        <v>5248.474806534824</v>
      </c>
      <c r="R15" s="22">
        <v>5145.222355975925</v>
      </c>
      <c r="S15" s="22">
        <v>4970.7684436801374</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0.2842744477870956</v>
      </c>
      <c r="D16" s="25">
        <v>0.28774761944164923</v>
      </c>
      <c r="E16" s="25">
        <v>0.28054196913030283</v>
      </c>
      <c r="F16" s="25">
        <v>0.28107887087979172</v>
      </c>
      <c r="G16" s="25">
        <v>0.28075280658693014</v>
      </c>
      <c r="H16" s="25">
        <v>0.30894186591697437</v>
      </c>
      <c r="I16" s="25">
        <v>0.30377768007459649</v>
      </c>
      <c r="J16" s="25">
        <v>0.31131015871043649</v>
      </c>
      <c r="K16" s="25">
        <v>0.33566910817930562</v>
      </c>
      <c r="L16" s="25">
        <v>0.37515587790827754</v>
      </c>
      <c r="M16" s="25">
        <v>0.41678960460871894</v>
      </c>
      <c r="N16" s="25">
        <v>0.43161222040271124</v>
      </c>
      <c r="O16" s="25">
        <v>0.4271207727330647</v>
      </c>
      <c r="P16" s="25">
        <v>0.41965021290252447</v>
      </c>
      <c r="Q16" s="25">
        <v>0.41793334600939097</v>
      </c>
      <c r="R16" s="25">
        <v>0.42615911456602801</v>
      </c>
      <c r="S16" s="25">
        <v>0.43374311369979074</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1.2750825076538923</v>
      </c>
      <c r="K19" s="20">
        <v>1.6194510889617351</v>
      </c>
      <c r="L19" s="20">
        <v>1.2313213500154836</v>
      </c>
      <c r="M19" s="20">
        <v>1.327668011715224</v>
      </c>
      <c r="N19" s="20">
        <v>1.3548191635552587</v>
      </c>
      <c r="O19" s="20">
        <v>1.3259858444129493</v>
      </c>
      <c r="P19" s="20">
        <v>1.4156361261617734</v>
      </c>
      <c r="Q19" s="20">
        <v>1.4391362511021386</v>
      </c>
      <c r="R19" s="20">
        <v>1.405124586469235</v>
      </c>
      <c r="S19" s="20">
        <v>1.4882092569464234</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25.909794897190139</v>
      </c>
      <c r="D20" s="20">
        <v>24.100997894933467</v>
      </c>
      <c r="E20" s="20">
        <v>20.972267945084095</v>
      </c>
      <c r="F20" s="20">
        <v>22.960429135154808</v>
      </c>
      <c r="G20" s="20">
        <v>20.479804969185469</v>
      </c>
      <c r="H20" s="20">
        <v>20.108135904728009</v>
      </c>
      <c r="I20" s="20">
        <v>21.267688959852567</v>
      </c>
      <c r="J20" s="20">
        <v>27.812737198200526</v>
      </c>
      <c r="K20" s="20">
        <v>29.959845145792098</v>
      </c>
      <c r="L20" s="20">
        <v>28.400694616661482</v>
      </c>
      <c r="M20" s="20">
        <v>28.746898688442673</v>
      </c>
      <c r="N20" s="20">
        <v>32.967266313177959</v>
      </c>
      <c r="O20" s="20">
        <v>35.479080701859992</v>
      </c>
      <c r="P20" s="20">
        <v>38.224365012645073</v>
      </c>
      <c r="Q20" s="20">
        <v>36.655078696952145</v>
      </c>
      <c r="R20" s="20">
        <v>36.198060329227495</v>
      </c>
      <c r="S20" s="20">
        <v>36.035449284426051</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13.614863922391422</v>
      </c>
      <c r="D21" s="20">
        <v>15.252558505515704</v>
      </c>
      <c r="E21" s="20">
        <v>11.952726136533942</v>
      </c>
      <c r="F21" s="20">
        <v>13.23688533115067</v>
      </c>
      <c r="G21" s="20">
        <v>14.232137728880367</v>
      </c>
      <c r="H21" s="20">
        <v>13.316806350366742</v>
      </c>
      <c r="I21" s="20">
        <v>11.442547749114778</v>
      </c>
      <c r="J21" s="20">
        <v>8.739628021211054</v>
      </c>
      <c r="K21" s="20">
        <v>0.49628339823020962</v>
      </c>
      <c r="L21" s="20">
        <v>0.50858925326726556</v>
      </c>
      <c r="M21" s="20">
        <v>0.57724696161531808</v>
      </c>
      <c r="N21" s="20">
        <v>0.58063678438082256</v>
      </c>
      <c r="O21" s="20">
        <v>0.75258656034248639</v>
      </c>
      <c r="P21" s="20">
        <v>0.78280280008206571</v>
      </c>
      <c r="Q21" s="20">
        <v>0.69859770756047523</v>
      </c>
      <c r="R21" s="20">
        <v>0.65025937117079413</v>
      </c>
      <c r="S21" s="20">
        <v>1.5112081685067005</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195.99</v>
      </c>
      <c r="K22" s="20">
        <v>178.31</v>
      </c>
      <c r="L22" s="20">
        <v>203.45</v>
      </c>
      <c r="M22" s="20">
        <v>166.65</v>
      </c>
      <c r="N22" s="20">
        <v>202.48</v>
      </c>
      <c r="O22" s="20">
        <v>257.14999999999998</v>
      </c>
      <c r="P22" s="20">
        <v>297.20299999999997</v>
      </c>
      <c r="Q22" s="20">
        <v>297.07</v>
      </c>
      <c r="R22" s="20">
        <v>412.35</v>
      </c>
      <c r="S22" s="20">
        <v>483.25</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195.99</v>
      </c>
      <c r="K24" s="30">
        <v>178.31</v>
      </c>
      <c r="L24" s="30">
        <v>203.45</v>
      </c>
      <c r="M24" s="30">
        <v>166.65</v>
      </c>
      <c r="N24" s="30">
        <v>202.48</v>
      </c>
      <c r="O24" s="30">
        <v>257.14999999999998</v>
      </c>
      <c r="P24" s="30">
        <v>297.20299999999997</v>
      </c>
      <c r="Q24" s="30">
        <v>297.07</v>
      </c>
      <c r="R24" s="30">
        <v>412.35</v>
      </c>
      <c r="S24" s="30">
        <v>483.25</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9.553835865099837E-2</v>
      </c>
      <c r="D28" s="20">
        <v>0.6687685105569886</v>
      </c>
      <c r="E28" s="20">
        <v>0.59711474156873989</v>
      </c>
      <c r="F28" s="20">
        <v>1.3853062004394765</v>
      </c>
      <c r="G28" s="20">
        <v>0.14330753797649756</v>
      </c>
      <c r="H28" s="20">
        <v>7.1653768988248781E-2</v>
      </c>
      <c r="I28" s="20">
        <v>0</v>
      </c>
      <c r="J28" s="20">
        <v>2.3884589662749593E-2</v>
      </c>
      <c r="K28" s="20">
        <v>2.3884589662749593E-2</v>
      </c>
      <c r="L28" s="20">
        <v>0.31049966561574471</v>
      </c>
      <c r="M28" s="20">
        <v>0.31049966561574471</v>
      </c>
      <c r="N28" s="20">
        <v>4.7769179325499185E-2</v>
      </c>
      <c r="O28" s="20">
        <v>0.14330753797649756</v>
      </c>
      <c r="P28" s="20">
        <v>0.12806916977166333</v>
      </c>
      <c r="Q28" s="20">
        <v>4.1989108627113789E-2</v>
      </c>
      <c r="R28" s="20">
        <v>3.4990923855928155E-2</v>
      </c>
      <c r="S28" s="20">
        <v>3.6400114646030379E-2</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78.48488952401776</v>
      </c>
      <c r="D29" s="22">
        <v>76.173821753406358</v>
      </c>
      <c r="E29" s="22">
        <v>64.980510740812917</v>
      </c>
      <c r="F29" s="22">
        <v>72.023264369477175</v>
      </c>
      <c r="G29" s="22">
        <v>65.574957689820536</v>
      </c>
      <c r="H29" s="22">
        <v>63.658799881175014</v>
      </c>
      <c r="I29" s="32">
        <v>64.611770148746189</v>
      </c>
      <c r="J29" s="22">
        <v>280.63688355498186</v>
      </c>
      <c r="K29" s="22">
        <v>261.80315170751913</v>
      </c>
      <c r="L29" s="22">
        <v>281.11693254499835</v>
      </c>
      <c r="M29" s="22">
        <v>245.73283374129812</v>
      </c>
      <c r="N29" s="22">
        <v>292.25289838510201</v>
      </c>
      <c r="O29" s="22">
        <v>353.23021753705717</v>
      </c>
      <c r="P29" s="22">
        <v>400.62489596250356</v>
      </c>
      <c r="Q29" s="22">
        <v>396.60197570545154</v>
      </c>
      <c r="R29" s="22">
        <v>510.52103312658573</v>
      </c>
      <c r="S29" s="22">
        <v>549.17936869194455</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4313.9697845403007</v>
      </c>
      <c r="D32" s="22">
        <v>4070.1473886929784</v>
      </c>
      <c r="E32" s="22">
        <v>4226.3152854563677</v>
      </c>
      <c r="F32" s="22">
        <v>4388.9770677019669</v>
      </c>
      <c r="G32" s="22">
        <v>4873.9692536465745</v>
      </c>
      <c r="H32" s="22">
        <v>4906.4792001310961</v>
      </c>
      <c r="I32" s="22">
        <v>4729.1118133671698</v>
      </c>
      <c r="J32" s="22">
        <v>5070.2829091793583</v>
      </c>
      <c r="K32" s="22">
        <v>5276.1245169304957</v>
      </c>
      <c r="L32" s="22">
        <v>5163.0893528068109</v>
      </c>
      <c r="M32" s="22">
        <v>5255.8475430264543</v>
      </c>
      <c r="N32" s="22">
        <v>5325.1409883204406</v>
      </c>
      <c r="O32" s="22">
        <v>5725.8353259347987</v>
      </c>
      <c r="P32" s="22">
        <v>6108.7381509730612</v>
      </c>
      <c r="Q32" s="22">
        <v>6253.6858435973309</v>
      </c>
      <c r="R32" s="22">
        <v>6506.4622427658869</v>
      </c>
      <c r="S32" s="22">
        <v>6430.5498718234348</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1.8193194075044074E-2</v>
      </c>
      <c r="D34" s="25">
        <v>1.8715248977228708E-2</v>
      </c>
      <c r="E34" s="25">
        <v>1.5375216081115483E-2</v>
      </c>
      <c r="F34" s="25">
        <v>1.6410034333396044E-2</v>
      </c>
      <c r="G34" s="25">
        <v>1.34541180457302E-2</v>
      </c>
      <c r="H34" s="25">
        <v>1.2974435900894905E-2</v>
      </c>
      <c r="I34" s="35">
        <v>1.3662559207442809E-2</v>
      </c>
      <c r="J34" s="25">
        <v>5.5349353987113881E-2</v>
      </c>
      <c r="K34" s="25">
        <v>4.9620351238379989E-2</v>
      </c>
      <c r="L34" s="25">
        <v>5.444742737062544E-2</v>
      </c>
      <c r="M34" s="25">
        <v>4.6754178413592022E-2</v>
      </c>
      <c r="N34" s="25">
        <v>5.4881720319911967E-2</v>
      </c>
      <c r="O34" s="25">
        <v>6.1690600136040219E-2</v>
      </c>
      <c r="P34" s="25">
        <v>6.5582266920163862E-2</v>
      </c>
      <c r="Q34" s="25">
        <v>6.3418915760135586E-2</v>
      </c>
      <c r="R34" s="25">
        <v>7.8463689494886552E-2</v>
      </c>
      <c r="S34" s="25">
        <v>8.5401618778865054E-2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3059.0904748256426</v>
      </c>
      <c r="D37" s="20">
        <v>3183.4575331995793</v>
      </c>
      <c r="E37" s="20">
        <v>3055.7944014521831</v>
      </c>
      <c r="F37" s="20">
        <v>3230.557944014522</v>
      </c>
      <c r="G37" s="20">
        <v>3801.4235215438998</v>
      </c>
      <c r="H37" s="20">
        <v>3758.8372981752173</v>
      </c>
      <c r="I37" s="26">
        <v>3930.9974204643163</v>
      </c>
      <c r="J37" s="20">
        <v>3454.237126206172</v>
      </c>
      <c r="K37" s="20">
        <v>3637.049775484857</v>
      </c>
      <c r="L37" s="20">
        <v>3504.2753415496322</v>
      </c>
      <c r="M37" s="20">
        <v>3456.8166618897485</v>
      </c>
      <c r="N37" s="20">
        <v>3330.87322059807</v>
      </c>
      <c r="O37" s="20">
        <v>3426.4354638387313</v>
      </c>
      <c r="P37" s="20">
        <v>3481.2253749880579</v>
      </c>
      <c r="Q37" s="20">
        <v>3402.989657972676</v>
      </c>
      <c r="R37" s="20">
        <v>3419.2298652909135</v>
      </c>
      <c r="S37" s="20">
        <v>3363.1540794879143</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32.67411865864144</v>
      </c>
      <c r="D38" s="20">
        <v>18.104518964364193</v>
      </c>
      <c r="E38" s="20">
        <v>63.270278016623678</v>
      </c>
      <c r="F38" s="20">
        <v>22.762013948600362</v>
      </c>
      <c r="G38" s="20">
        <v>19.44205598547817</v>
      </c>
      <c r="H38" s="20">
        <v>20.899015954905892</v>
      </c>
      <c r="I38" s="26">
        <v>35.707461545810638</v>
      </c>
      <c r="J38" s="20">
        <v>49.918792395146653</v>
      </c>
      <c r="K38" s="20">
        <v>50.683099264354638</v>
      </c>
      <c r="L38" s="20">
        <v>46.933218687302947</v>
      </c>
      <c r="M38" s="20">
        <v>74.400496799464989</v>
      </c>
      <c r="N38" s="20">
        <v>78.747492118085418</v>
      </c>
      <c r="O38" s="20">
        <v>82.234642208846864</v>
      </c>
      <c r="P38" s="20">
        <v>76.170583739371367</v>
      </c>
      <c r="Q38" s="20">
        <v>66.534441578293681</v>
      </c>
      <c r="R38" s="20">
        <v>76.625680710805398</v>
      </c>
      <c r="S38" s="20">
        <v>91.488726473679193</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3091.764593484284</v>
      </c>
      <c r="D40" s="22">
        <v>3201.5620521639439</v>
      </c>
      <c r="E40" s="22">
        <v>3119.0646794688068</v>
      </c>
      <c r="F40" s="22">
        <v>3253.3199579631223</v>
      </c>
      <c r="G40" s="22">
        <v>3820.8655775293778</v>
      </c>
      <c r="H40" s="22">
        <v>3779.7363141301234</v>
      </c>
      <c r="I40" s="22">
        <v>3966.7048820101272</v>
      </c>
      <c r="J40" s="22">
        <v>3504.1559186013187</v>
      </c>
      <c r="K40" s="22">
        <v>3687.732874749212</v>
      </c>
      <c r="L40" s="22">
        <v>3551.2085602369352</v>
      </c>
      <c r="M40" s="22">
        <v>3531.2171586892136</v>
      </c>
      <c r="N40" s="22">
        <v>3409.6207127161556</v>
      </c>
      <c r="O40" s="22">
        <v>3508.670106047578</v>
      </c>
      <c r="P40" s="22">
        <v>3557.3959587274294</v>
      </c>
      <c r="Q40" s="22">
        <v>3469.5240995509698</v>
      </c>
      <c r="R40" s="22">
        <v>3495.8555460017187</v>
      </c>
      <c r="S40" s="22">
        <v>3454.6428059615937</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17833.376874940288</v>
      </c>
      <c r="D42" s="22">
        <v>17857.929325499186</v>
      </c>
      <c r="E42" s="22">
        <v>17740.050229292061</v>
      </c>
      <c r="F42" s="22">
        <v>16713.562171586891</v>
      </c>
      <c r="G42" s="22">
        <v>16493.026296933218</v>
      </c>
      <c r="H42" s="22">
        <v>14299.073373459443</v>
      </c>
      <c r="I42" s="22">
        <v>14568.955717970763</v>
      </c>
      <c r="J42" s="22">
        <v>14416.931427343077</v>
      </c>
      <c r="K42" s="22">
        <v>14324.35060189166</v>
      </c>
      <c r="L42" s="22">
        <v>13556.765381675745</v>
      </c>
      <c r="M42" s="22">
        <v>13206.409787904842</v>
      </c>
      <c r="N42" s="22">
        <v>13171.531217158688</v>
      </c>
      <c r="O42" s="22">
        <v>13060.519203210089</v>
      </c>
      <c r="P42" s="22">
        <v>13383.351765764759</v>
      </c>
      <c r="Q42" s="22">
        <v>13641.548142251148</v>
      </c>
      <c r="R42" s="22">
        <v>13581.926702639343</v>
      </c>
      <c r="S42" s="22">
        <v>13640.421052040318</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0.17336955390814821</v>
      </c>
      <c r="D44" s="25">
        <v>0.17927957904909281</v>
      </c>
      <c r="E44" s="25">
        <v>0.17582051004109683</v>
      </c>
      <c r="F44" s="25">
        <v>0.19465150065339012</v>
      </c>
      <c r="G44" s="25">
        <v>0.23166552388507652</v>
      </c>
      <c r="H44" s="25">
        <v>0.26433435338164668</v>
      </c>
      <c r="I44" s="25">
        <v>0.27227105077388691</v>
      </c>
      <c r="J44" s="25">
        <v>0.24305837454115617</v>
      </c>
      <c r="K44" s="25">
        <v>0.25744503030121407</v>
      </c>
      <c r="L44" s="25">
        <v>0.26195102299527828</v>
      </c>
      <c r="M44" s="25">
        <v>0.26738661115326717</v>
      </c>
      <c r="N44" s="25">
        <v>0.25886289577892113</v>
      </c>
      <c r="O44" s="25">
        <v>0.26864706153375562</v>
      </c>
      <c r="P44" s="25">
        <v>0.26580755112687204</v>
      </c>
      <c r="Q44" s="25">
        <v>0.25433506984482362</v>
      </c>
      <c r="R44" s="25">
        <v>0.25739025268943455</v>
      </c>
      <c r="S44" s="25">
        <v>0.25326511496834275</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1312.5999867727455</v>
      </c>
      <c r="D47" s="30">
        <v>1358.8079203534282</v>
      </c>
      <c r="E47" s="30">
        <v>1376.3943528202572</v>
      </c>
      <c r="F47" s="30">
        <v>1403.8304038166377</v>
      </c>
      <c r="G47" s="30">
        <v>1430.803223448052</v>
      </c>
      <c r="H47" s="30">
        <v>1439.4648603660123</v>
      </c>
      <c r="I47" s="30">
        <v>1491.2690387630603</v>
      </c>
      <c r="J47" s="30">
        <v>1570.7370632031698</v>
      </c>
      <c r="K47" s="30">
        <v>1671.5841454453484</v>
      </c>
      <c r="L47" s="30">
        <v>1793.0958326868526</v>
      </c>
      <c r="M47" s="30">
        <v>2050.6269282021076</v>
      </c>
      <c r="N47" s="30">
        <v>2161.8856119694265</v>
      </c>
      <c r="O47" s="30">
        <v>2150.4913529386108</v>
      </c>
      <c r="P47" s="30">
        <v>2141.5934379932105</v>
      </c>
      <c r="Q47" s="30">
        <v>2154.719824685475</v>
      </c>
      <c r="R47" s="30">
        <v>2154.4299591811655</v>
      </c>
      <c r="S47" s="30">
        <v>2117.0017155326059</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3091.764593484284</v>
      </c>
      <c r="D48" s="30">
        <v>3201.5620521639439</v>
      </c>
      <c r="E48" s="30">
        <v>3119.0646794688068</v>
      </c>
      <c r="F48" s="30">
        <v>3253.3199579631223</v>
      </c>
      <c r="G48" s="30">
        <v>3820.8655775293778</v>
      </c>
      <c r="H48" s="30">
        <v>3779.7363141301234</v>
      </c>
      <c r="I48" s="30">
        <v>3966.7048820101272</v>
      </c>
      <c r="J48" s="30">
        <v>3504.1559186013187</v>
      </c>
      <c r="K48" s="30">
        <v>3687.732874749212</v>
      </c>
      <c r="L48" s="30">
        <v>3551.2085602369352</v>
      </c>
      <c r="M48" s="30">
        <v>3531.2171586892136</v>
      </c>
      <c r="N48" s="30">
        <v>3409.6207127161556</v>
      </c>
      <c r="O48" s="30">
        <v>3508.670106047578</v>
      </c>
      <c r="P48" s="30">
        <v>3557.3959587274294</v>
      </c>
      <c r="Q48" s="30">
        <v>3469.5240995509698</v>
      </c>
      <c r="R48" s="30">
        <v>3495.8555460017187</v>
      </c>
      <c r="S48" s="30">
        <v>3454.6428059615937</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39.620197178232559</v>
      </c>
      <c r="D49" s="30">
        <v>40.022324911006159</v>
      </c>
      <c r="E49" s="30">
        <v>33.522108823186777</v>
      </c>
      <c r="F49" s="30">
        <v>37.582620666744958</v>
      </c>
      <c r="G49" s="30">
        <v>34.855250236042338</v>
      </c>
      <c r="H49" s="30">
        <v>33.496596024082997</v>
      </c>
      <c r="I49" s="30">
        <v>32.710236708967344</v>
      </c>
      <c r="J49" s="30">
        <v>233.81744772706548</v>
      </c>
      <c r="K49" s="30">
        <v>210.38557963298405</v>
      </c>
      <c r="L49" s="30">
        <v>233.59060521994425</v>
      </c>
      <c r="M49" s="30">
        <v>197.30181366177322</v>
      </c>
      <c r="N49" s="30">
        <v>237.38272226111403</v>
      </c>
      <c r="O49" s="30">
        <v>294.7076531066154</v>
      </c>
      <c r="P49" s="30">
        <v>337.62580393888885</v>
      </c>
      <c r="Q49" s="30">
        <v>335.86281265561473</v>
      </c>
      <c r="R49" s="30">
        <v>450.60344428686756</v>
      </c>
      <c r="S49" s="30">
        <v>522.28486670987922</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4443.9847774352629</v>
      </c>
      <c r="D50" s="30">
        <v>4600.3922974283778</v>
      </c>
      <c r="E50" s="30">
        <v>4528.98114111225</v>
      </c>
      <c r="F50" s="30">
        <v>4694.732982446505</v>
      </c>
      <c r="G50" s="30">
        <v>5286.5240512134724</v>
      </c>
      <c r="H50" s="30">
        <v>5252.6977705202189</v>
      </c>
      <c r="I50" s="30">
        <v>5490.6841574821547</v>
      </c>
      <c r="J50" s="30">
        <v>5308.7104295315548</v>
      </c>
      <c r="K50" s="30">
        <v>5569.7025998275449</v>
      </c>
      <c r="L50" s="30">
        <v>5577.8949981437327</v>
      </c>
      <c r="M50" s="30">
        <v>5779.1459005530942</v>
      </c>
      <c r="N50" s="30">
        <v>5808.8890469466969</v>
      </c>
      <c r="O50" s="30">
        <v>5953.8691120928042</v>
      </c>
      <c r="P50" s="30">
        <v>6036.6152006595285</v>
      </c>
      <c r="Q50" s="30">
        <v>5960.1067368920603</v>
      </c>
      <c r="R50" s="30">
        <v>6100.8889494697523</v>
      </c>
      <c r="S50" s="30">
        <v>6093.9293882040784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4443.9847774352629</v>
      </c>
      <c r="D51" s="30">
        <v>4600.3922974283778</v>
      </c>
      <c r="E51" s="30">
        <v>4528.98114111225</v>
      </c>
      <c r="F51" s="30">
        <v>4694.732982446505</v>
      </c>
      <c r="G51" s="30">
        <v>5286.5240512134724</v>
      </c>
      <c r="H51" s="30">
        <v>5252.6977705202189</v>
      </c>
      <c r="I51" s="30">
        <v>5490.6841574821547</v>
      </c>
      <c r="J51" s="30">
        <v>5308.7104295315548</v>
      </c>
      <c r="K51" s="30">
        <v>5569.7025998275449</v>
      </c>
      <c r="L51" s="30">
        <v>5577.8949981437327</v>
      </c>
      <c r="M51" s="30">
        <v>5779.1459005530942</v>
      </c>
      <c r="N51" s="30">
        <v>5808.8890469466969</v>
      </c>
      <c r="O51" s="30">
        <v>5953.8691120928042</v>
      </c>
      <c r="P51" s="30">
        <v>6036.6152006595275</v>
      </c>
      <c r="Q51" s="30">
        <v>5960.1067368920603</v>
      </c>
      <c r="R51" s="30">
        <v>6100.8889494697523</v>
      </c>
      <c r="S51" s="30">
        <v>6060.8178792317185</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4443.9847774352629</v>
      </c>
      <c r="D58" s="22">
        <v>4600.3922974283778</v>
      </c>
      <c r="E58" s="22">
        <v>4528.98114111225</v>
      </c>
      <c r="F58" s="22">
        <v>4694.732982446505</v>
      </c>
      <c r="G58" s="22">
        <v>5286.5240512134724</v>
      </c>
      <c r="H58" s="22">
        <v>5252.6977705202189</v>
      </c>
      <c r="I58" s="22">
        <v>5490.6841574821547</v>
      </c>
      <c r="J58" s="22">
        <v>5308.7104295315548</v>
      </c>
      <c r="K58" s="22">
        <v>5569.7025998275449</v>
      </c>
      <c r="L58" s="22">
        <v>5577.8949981437327</v>
      </c>
      <c r="M58" s="22">
        <v>5779.1459005530942</v>
      </c>
      <c r="N58" s="22">
        <v>5808.8890469466969</v>
      </c>
      <c r="O58" s="22">
        <v>5953.8691120928042</v>
      </c>
      <c r="P58" s="22">
        <v>6036.6152006595275</v>
      </c>
      <c r="Q58" s="22">
        <v>5960.1067368920603</v>
      </c>
      <c r="R58" s="22">
        <v>6100.8889494697523</v>
      </c>
      <c r="S58" s="22">
        <v>6060.8178792317185</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26435.648299417215</v>
      </c>
      <c r="D61" s="20">
        <v>26181.581327027801</v>
      </c>
      <c r="E61" s="20">
        <v>26492.233997324925</v>
      </c>
      <c r="F61" s="20">
        <v>25802.89739180281</v>
      </c>
      <c r="G61" s="20">
        <v>26165.809807012516</v>
      </c>
      <c r="H61" s="20">
        <v>23706.927414732017</v>
      </c>
      <c r="I61" s="20">
        <v>24046.054767364098</v>
      </c>
      <c r="J61" s="20">
        <v>24415.744012611067</v>
      </c>
      <c r="K61" s="20">
        <v>24401.329895863186</v>
      </c>
      <c r="L61" s="20">
        <v>23351.93373459444</v>
      </c>
      <c r="M61" s="20">
        <v>23261.116489920703</v>
      </c>
      <c r="N61" s="20">
        <v>23436.758876468899</v>
      </c>
      <c r="O61" s="20">
        <v>23785.025250788192</v>
      </c>
      <c r="P61" s="20">
        <v>24685.379082401785</v>
      </c>
      <c r="Q61" s="20">
        <v>24964.119193203427</v>
      </c>
      <c r="R61" s="20">
        <v>25117.041949162653</v>
      </c>
      <c r="S61" s="20">
        <v>24760.735389152382</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26435.648299417215</v>
      </c>
      <c r="D64" s="20">
        <v>26181.581327027801</v>
      </c>
      <c r="E64" s="20">
        <v>26492.233997324925</v>
      </c>
      <c r="F64" s="20">
        <v>25802.89739180281</v>
      </c>
      <c r="G64" s="20">
        <v>26165.809807012516</v>
      </c>
      <c r="H64" s="20">
        <v>23706.927414732017</v>
      </c>
      <c r="I64" s="20">
        <v>24046.054767364098</v>
      </c>
      <c r="J64" s="20">
        <v>24415.744012611067</v>
      </c>
      <c r="K64" s="20">
        <v>24401.329895863186</v>
      </c>
      <c r="L64" s="20">
        <v>23351.93373459444</v>
      </c>
      <c r="M64" s="20">
        <v>23261.116489920703</v>
      </c>
      <c r="N64" s="20">
        <v>23436.758876468899</v>
      </c>
      <c r="O64" s="20">
        <v>23785.025250788192</v>
      </c>
      <c r="P64" s="20">
        <v>24685.379082401785</v>
      </c>
      <c r="Q64" s="20">
        <v>24964.119193203427</v>
      </c>
      <c r="R64" s="20">
        <v>25117.041949162653</v>
      </c>
      <c r="S64" s="20">
        <v>24760.735389152382</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26435.648299417215</v>
      </c>
      <c r="D65" s="20">
        <v>26181.581327027801</v>
      </c>
      <c r="E65" s="20">
        <v>26492.233997324925</v>
      </c>
      <c r="F65" s="20">
        <v>25802.89739180281</v>
      </c>
      <c r="G65" s="20">
        <v>26165.809807012516</v>
      </c>
      <c r="H65" s="20">
        <v>23706.927414732017</v>
      </c>
      <c r="I65" s="20">
        <v>24046.054767364098</v>
      </c>
      <c r="J65" s="20">
        <v>24415.744012611067</v>
      </c>
      <c r="K65" s="20">
        <v>24401.329895863186</v>
      </c>
      <c r="L65" s="20">
        <v>23351.93373459444</v>
      </c>
      <c r="M65" s="20">
        <v>23261.116489920703</v>
      </c>
      <c r="N65" s="20">
        <v>23436.758876468899</v>
      </c>
      <c r="O65" s="20">
        <v>23785.025250788192</v>
      </c>
      <c r="P65" s="20">
        <v>24685.379082401785</v>
      </c>
      <c r="Q65" s="20">
        <v>24964.119193203427</v>
      </c>
      <c r="R65" s="20">
        <v>25117.041949162653</v>
      </c>
      <c r="S65" s="20">
        <v>24760.735389152382</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0.16810576109583181</v>
      </c>
      <c r="D67" s="25">
        <v>0.17571101760302366</v>
      </c>
      <c r="E67" s="25">
        <v>0.17095504824431068</v>
      </c>
      <c r="F67" s="25">
        <v>0.18194596177164007</v>
      </c>
      <c r="G67" s="25">
        <v>0.20203938231625715</v>
      </c>
      <c r="H67" s="25">
        <v>0.22156805387002934</v>
      </c>
      <c r="I67" s="25">
        <v>0.22834033318988559</v>
      </c>
      <c r="J67" s="25">
        <v>0.21742980376881135</v>
      </c>
      <c r="K67" s="25">
        <v>0.22825405924993414</v>
      </c>
      <c r="L67" s="25">
        <v>0.23886223134833701</v>
      </c>
      <c r="M67" s="25">
        <v>0.24844662564057324</v>
      </c>
      <c r="N67" s="25">
        <v>0.24785377012087489</v>
      </c>
      <c r="O67" s="25">
        <v>0.25032006690409142</v>
      </c>
      <c r="P67" s="25">
        <v>0.24454213080985385</v>
      </c>
      <c r="Q67" s="25">
        <v>0.23874692676979051</v>
      </c>
      <c r="R67" s="25">
        <v>0.2428983859571546</v>
      </c>
      <c r="S67" s="25">
        <v>0.24477535840421558</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6"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5">
        <v>0.17799999999999999</v>
      </c>
      <c r="J71" s="172">
        <v>0.19039999999999999</v>
      </c>
      <c r="K71" s="172"/>
      <c r="L71" s="172">
        <v>0.1966</v>
      </c>
      <c r="M71" s="172"/>
      <c r="N71" s="172">
        <v>0.2059</v>
      </c>
      <c r="O71" s="172"/>
      <c r="P71" s="172">
        <v>0.21829999999999999</v>
      </c>
      <c r="Q71" s="172"/>
      <c r="R71" s="44"/>
      <c r="S71" s="45">
        <v>0.24</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96</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354.93430162613612</v>
      </c>
      <c r="D7" s="20">
        <v>354.66825923302378</v>
      </c>
      <c r="E7" s="20">
        <v>358.48064973299222</v>
      </c>
      <c r="F7" s="20">
        <v>353.94299110616663</v>
      </c>
      <c r="G7" s="20">
        <v>356.43849891968273</v>
      </c>
      <c r="H7" s="20">
        <v>370.77463679244966</v>
      </c>
      <c r="I7" s="20">
        <v>371.6129036696035</v>
      </c>
      <c r="J7" s="20">
        <v>360.90593488308781</v>
      </c>
      <c r="K7" s="20">
        <v>357.65906222534352</v>
      </c>
      <c r="L7" s="20">
        <v>371.86935935504169</v>
      </c>
      <c r="M7" s="20">
        <v>376.42646680984893</v>
      </c>
      <c r="N7" s="20">
        <v>368.83828002624654</v>
      </c>
      <c r="O7" s="20">
        <v>367.26206845683953</v>
      </c>
      <c r="P7" s="20">
        <v>383.78963535651656</v>
      </c>
      <c r="Q7" s="20">
        <v>389.45327641168905</v>
      </c>
      <c r="R7" s="20">
        <v>389.36246894916906</v>
      </c>
      <c r="S7" s="20">
        <v>394.27982744014292</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8.5984522785898534E-2</v>
      </c>
      <c r="L8" s="20">
        <v>0.28661507595299512</v>
      </c>
      <c r="M8" s="20">
        <v>0.35175486594231214</v>
      </c>
      <c r="N8" s="20">
        <v>0.45521217945475695</v>
      </c>
      <c r="O8" s="20">
        <v>0.47104564656622672</v>
      </c>
      <c r="P8" s="20">
        <v>0.5102718433758846</v>
      </c>
      <c r="Q8" s="20">
        <v>0.52644441057465852</v>
      </c>
      <c r="R8" s="20">
        <v>0.53843835728616474</v>
      </c>
      <c r="S8" s="20">
        <v>0.53281153317636465</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1.7196904557179707E-4</v>
      </c>
      <c r="D9" s="20">
        <v>3.0094582975064492E-3</v>
      </c>
      <c r="E9" s="20">
        <v>1.2295786758383491E-2</v>
      </c>
      <c r="F9" s="20">
        <v>3.7145313843508172E-2</v>
      </c>
      <c r="G9" s="20">
        <v>6.3370593293207225E-2</v>
      </c>
      <c r="H9" s="20">
        <v>0.34170249355116078</v>
      </c>
      <c r="I9" s="20">
        <v>1.1058469475494412</v>
      </c>
      <c r="J9" s="20">
        <v>5.6495270851246771</v>
      </c>
      <c r="K9" s="20">
        <v>13.998796216680999</v>
      </c>
      <c r="L9" s="20">
        <v>18.492175408426483</v>
      </c>
      <c r="M9" s="20">
        <v>22.082459157351675</v>
      </c>
      <c r="N9" s="20">
        <v>23.579707652622528</v>
      </c>
      <c r="O9" s="20">
        <v>22.998452278589852</v>
      </c>
      <c r="P9" s="20">
        <v>24.40816852966466</v>
      </c>
      <c r="Q9" s="20">
        <v>21.922699914015475</v>
      </c>
      <c r="R9" s="20">
        <v>26.056663800515906</v>
      </c>
      <c r="S9" s="20">
        <v>31.659157351676701</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7.7781599312123832</v>
      </c>
      <c r="D10" s="20">
        <v>7.0124677558039554</v>
      </c>
      <c r="E10" s="20">
        <v>6.4947549441100607</v>
      </c>
      <c r="F10" s="20">
        <v>5.5884780739466891</v>
      </c>
      <c r="G10" s="20">
        <v>19.983490971625109</v>
      </c>
      <c r="H10" s="20">
        <v>10.287016337059329</v>
      </c>
      <c r="I10" s="20">
        <v>10.277558039552879</v>
      </c>
      <c r="J10" s="20">
        <v>10.759845227858985</v>
      </c>
      <c r="K10" s="20">
        <v>9.8179707652622508</v>
      </c>
      <c r="L10" s="20">
        <v>10.215821152192605</v>
      </c>
      <c r="M10" s="20">
        <v>10.731642304385211</v>
      </c>
      <c r="N10" s="20">
        <v>11.288306104901119</v>
      </c>
      <c r="O10" s="20">
        <v>11.743680137575236</v>
      </c>
      <c r="P10" s="20">
        <v>13.313155631986243</v>
      </c>
      <c r="Q10" s="20">
        <v>12.237919174548582</v>
      </c>
      <c r="R10" s="20">
        <v>13.023043852106619</v>
      </c>
      <c r="S10" s="20">
        <v>13.343078245915734</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2.6065348237317143</v>
      </c>
      <c r="D11" s="20">
        <v>2.7659501289767676</v>
      </c>
      <c r="E11" s="20">
        <v>2.9854686156491943</v>
      </c>
      <c r="F11" s="20">
        <v>4.141014617368894</v>
      </c>
      <c r="G11" s="20">
        <v>4.8071367153911986</v>
      </c>
      <c r="H11" s="20">
        <v>5.9014617368873692</v>
      </c>
      <c r="I11" s="20">
        <v>8.3705073086844628</v>
      </c>
      <c r="J11" s="20">
        <v>10.886930352536554</v>
      </c>
      <c r="K11" s="20">
        <v>13.164832330180527</v>
      </c>
      <c r="L11" s="20">
        <v>12.119346517626811</v>
      </c>
      <c r="M11" s="20">
        <v>11.15631986242478</v>
      </c>
      <c r="N11" s="20">
        <v>11.375924333619929</v>
      </c>
      <c r="O11" s="20">
        <v>12.221496130696446</v>
      </c>
      <c r="P11" s="20">
        <v>11.187446259673285</v>
      </c>
      <c r="Q11" s="20">
        <v>10.219002579535731</v>
      </c>
      <c r="R11" s="20">
        <v>8.1134135855546212</v>
      </c>
      <c r="S11" s="20">
        <v>9.7174548581255724</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f>SUM(C7:C11)</f>
        <v>365.31916835012578</v>
      </c>
      <c r="D12" s="22">
        <f t="shared" ref="D12:S12" si="0">SUM(D7:D11)</f>
        <v>364.44968657610207</v>
      </c>
      <c r="E12" s="22">
        <f t="shared" si="0"/>
        <v>367.97316907950989</v>
      </c>
      <c r="F12" s="22">
        <f t="shared" si="0"/>
        <v>363.70962911132574</v>
      </c>
      <c r="G12" s="22">
        <f t="shared" si="0"/>
        <v>381.29249719999223</v>
      </c>
      <c r="H12" s="22">
        <f t="shared" si="0"/>
        <v>387.30481735994755</v>
      </c>
      <c r="I12" s="22">
        <f t="shared" si="0"/>
        <v>391.36681596539029</v>
      </c>
      <c r="J12" s="22">
        <f t="shared" si="0"/>
        <v>388.20223754860808</v>
      </c>
      <c r="K12" s="22">
        <f t="shared" si="0"/>
        <v>394.72664606025319</v>
      </c>
      <c r="L12" s="22">
        <f t="shared" si="0"/>
        <v>412.98331750924063</v>
      </c>
      <c r="M12" s="22">
        <f t="shared" si="0"/>
        <v>420.74864299995289</v>
      </c>
      <c r="N12" s="22">
        <f t="shared" si="0"/>
        <v>415.53743029684483</v>
      </c>
      <c r="O12" s="22">
        <f t="shared" si="0"/>
        <v>414.69674265026725</v>
      </c>
      <c r="P12" s="22">
        <f t="shared" si="0"/>
        <v>433.20867762121662</v>
      </c>
      <c r="Q12" s="22">
        <f t="shared" si="0"/>
        <v>434.35934249036353</v>
      </c>
      <c r="R12" s="22">
        <f t="shared" si="0"/>
        <v>437.09402854463241</v>
      </c>
      <c r="S12" s="22">
        <f t="shared" si="0"/>
        <v>449.53232942903725</v>
      </c>
      <c r="T12" s="22">
        <f>SUM(T7:T11)</f>
        <v>0</v>
      </c>
      <c r="U12" s="22">
        <f>SUM(U7:U11)</f>
        <v>0</v>
      </c>
      <c r="V12" s="22">
        <f>SUM(V7:V11)</f>
        <v>0</v>
      </c>
      <c r="W12" s="22">
        <f>SUM(W7:W11)</f>
        <v>0</v>
      </c>
      <c r="X12" s="22">
        <f t="shared" ref="X12:AW12" si="1">SUM(X7:X11)</f>
        <v>0</v>
      </c>
      <c r="Y12" s="22">
        <f t="shared" si="1"/>
        <v>0</v>
      </c>
      <c r="Z12" s="22">
        <f t="shared" si="1"/>
        <v>0</v>
      </c>
      <c r="AA12" s="22">
        <f t="shared" si="1"/>
        <v>0</v>
      </c>
      <c r="AB12" s="22">
        <f t="shared" si="1"/>
        <v>0</v>
      </c>
      <c r="AC12" s="22">
        <f t="shared" si="1"/>
        <v>0</v>
      </c>
      <c r="AD12" s="22">
        <f t="shared" si="1"/>
        <v>0</v>
      </c>
      <c r="AE12" s="22">
        <f t="shared" si="1"/>
        <v>0</v>
      </c>
      <c r="AF12" s="22">
        <f t="shared" si="1"/>
        <v>0</v>
      </c>
      <c r="AG12" s="22">
        <f t="shared" si="1"/>
        <v>0</v>
      </c>
      <c r="AH12" s="22">
        <f t="shared" si="1"/>
        <v>0</v>
      </c>
      <c r="AI12" s="22">
        <f t="shared" si="1"/>
        <v>0</v>
      </c>
      <c r="AJ12" s="22">
        <f t="shared" si="1"/>
        <v>0</v>
      </c>
      <c r="AK12" s="22">
        <f t="shared" si="1"/>
        <v>0</v>
      </c>
      <c r="AL12" s="22">
        <f t="shared" si="1"/>
        <v>0</v>
      </c>
      <c r="AM12" s="22">
        <f t="shared" si="1"/>
        <v>0</v>
      </c>
      <c r="AN12" s="22">
        <f t="shared" si="1"/>
        <v>0</v>
      </c>
      <c r="AO12" s="22">
        <f t="shared" si="1"/>
        <v>0</v>
      </c>
      <c r="AP12" s="22">
        <f t="shared" si="1"/>
        <v>0</v>
      </c>
      <c r="AQ12" s="22">
        <f t="shared" si="1"/>
        <v>0</v>
      </c>
      <c r="AR12" s="22">
        <f t="shared" si="1"/>
        <v>0</v>
      </c>
      <c r="AS12" s="22">
        <f t="shared" si="1"/>
        <v>0</v>
      </c>
      <c r="AT12" s="22">
        <f t="shared" si="1"/>
        <v>0</v>
      </c>
      <c r="AU12" s="22">
        <f t="shared" si="1"/>
        <v>0</v>
      </c>
      <c r="AV12" s="22">
        <f t="shared" si="1"/>
        <v>0</v>
      </c>
      <c r="AW12" s="22">
        <f t="shared" si="1"/>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1248.0653482373173</v>
      </c>
      <c r="D15" s="22">
        <v>1271.8830610490113</v>
      </c>
      <c r="E15" s="22">
        <v>1303.4393809114358</v>
      </c>
      <c r="F15" s="22">
        <v>1313.1556319862425</v>
      </c>
      <c r="G15" s="22">
        <v>1272.5709372312983</v>
      </c>
      <c r="H15" s="22">
        <v>1147.37747205503</v>
      </c>
      <c r="I15" s="22">
        <v>1215.4154772141014</v>
      </c>
      <c r="J15" s="22">
        <v>1250.4680997420464</v>
      </c>
      <c r="K15" s="22">
        <v>1247.6613929492692</v>
      </c>
      <c r="L15" s="22">
        <v>1248.4115219260532</v>
      </c>
      <c r="M15" s="22">
        <v>1239.8568357695615</v>
      </c>
      <c r="N15" s="22">
        <v>1269.8993121238177</v>
      </c>
      <c r="O15" s="22">
        <v>1293.6495270851246</v>
      </c>
      <c r="P15" s="22">
        <v>1336.0266552020635</v>
      </c>
      <c r="Q15" s="22">
        <v>1344.4625107480651</v>
      </c>
      <c r="R15" s="22">
        <v>1339.4552880481513</v>
      </c>
      <c r="S15" s="22">
        <v>1280.9036113499569</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f t="shared" ref="C16:S16" si="2">IF(C15&gt;0,C12/C15,"")</f>
        <v>0.29270836568459957</v>
      </c>
      <c r="D16" s="25">
        <f t="shared" si="2"/>
        <v>0.28654339202812784</v>
      </c>
      <c r="E16" s="25">
        <f t="shared" si="2"/>
        <v>0.28230938428621283</v>
      </c>
      <c r="F16" s="25">
        <f t="shared" si="2"/>
        <v>0.27697374191754309</v>
      </c>
      <c r="G16" s="25">
        <f t="shared" si="2"/>
        <v>0.29962376638080473</v>
      </c>
      <c r="H16" s="25">
        <f t="shared" si="2"/>
        <v>0.3375565816768728</v>
      </c>
      <c r="I16" s="25">
        <f t="shared" si="2"/>
        <v>0.32200249486904392</v>
      </c>
      <c r="J16" s="25">
        <f t="shared" si="2"/>
        <v>0.31044553445920658</v>
      </c>
      <c r="K16" s="25">
        <f t="shared" si="2"/>
        <v>0.31637321495312398</v>
      </c>
      <c r="L16" s="25">
        <f t="shared" si="2"/>
        <v>0.33080703778837983</v>
      </c>
      <c r="M16" s="25">
        <f t="shared" si="2"/>
        <v>0.33935260173711929</v>
      </c>
      <c r="N16" s="25">
        <f t="shared" si="2"/>
        <v>0.32722076965447566</v>
      </c>
      <c r="O16" s="25">
        <f t="shared" si="2"/>
        <v>0.32056344007226573</v>
      </c>
      <c r="P16" s="25">
        <f t="shared" si="2"/>
        <v>0.32425152292765985</v>
      </c>
      <c r="Q16" s="25">
        <f t="shared" si="2"/>
        <v>0.32307285552252696</v>
      </c>
      <c r="R16" s="25">
        <f t="shared" si="2"/>
        <v>0.3263222240001486</v>
      </c>
      <c r="S16" s="25">
        <f t="shared" si="2"/>
        <v>0.35094938092591582</v>
      </c>
      <c r="T16" s="25" t="str">
        <f>IF(T15&gt;0,T12/T15,"")</f>
        <v/>
      </c>
      <c r="U16" s="25" t="str">
        <f>IF(U15&gt;0,U12/U15,"")</f>
        <v/>
      </c>
      <c r="V16" s="25" t="str">
        <f>IF(V15&gt;0,V12/V15,"")</f>
        <v/>
      </c>
      <c r="W16" s="25" t="str">
        <f>IF(W15&gt;0,W12/W15,"")</f>
        <v/>
      </c>
      <c r="X16" s="25" t="str">
        <f t="shared" ref="X16:AW16" si="3">IF(X15&gt;0,X12/X15,"")</f>
        <v/>
      </c>
      <c r="Y16" s="25" t="str">
        <f t="shared" si="3"/>
        <v/>
      </c>
      <c r="Z16" s="25" t="str">
        <f t="shared" si="3"/>
        <v/>
      </c>
      <c r="AA16" s="25" t="str">
        <f t="shared" si="3"/>
        <v/>
      </c>
      <c r="AB16" s="25" t="str">
        <f t="shared" si="3"/>
        <v/>
      </c>
      <c r="AC16" s="25" t="str">
        <f t="shared" si="3"/>
        <v/>
      </c>
      <c r="AD16" s="25" t="str">
        <f t="shared" si="3"/>
        <v/>
      </c>
      <c r="AE16" s="25" t="str">
        <f t="shared" si="3"/>
        <v/>
      </c>
      <c r="AF16" s="25" t="str">
        <f t="shared" si="3"/>
        <v/>
      </c>
      <c r="AG16" s="25" t="str">
        <f t="shared" si="3"/>
        <v/>
      </c>
      <c r="AH16" s="25" t="str">
        <f t="shared" si="3"/>
        <v/>
      </c>
      <c r="AI16" s="25" t="str">
        <f t="shared" si="3"/>
        <v/>
      </c>
      <c r="AJ16" s="25" t="str">
        <f t="shared" si="3"/>
        <v/>
      </c>
      <c r="AK16" s="25" t="str">
        <f t="shared" si="3"/>
        <v/>
      </c>
      <c r="AL16" s="25" t="str">
        <f t="shared" si="3"/>
        <v/>
      </c>
      <c r="AM16" s="25" t="str">
        <f t="shared" si="3"/>
        <v/>
      </c>
      <c r="AN16" s="25" t="str">
        <f t="shared" si="3"/>
        <v/>
      </c>
      <c r="AO16" s="25" t="str">
        <f t="shared" si="3"/>
        <v/>
      </c>
      <c r="AP16" s="25" t="str">
        <f t="shared" si="3"/>
        <v/>
      </c>
      <c r="AQ16" s="25" t="str">
        <f t="shared" si="3"/>
        <v/>
      </c>
      <c r="AR16" s="25" t="str">
        <f t="shared" si="3"/>
        <v/>
      </c>
      <c r="AS16" s="25" t="str">
        <f t="shared" si="3"/>
        <v/>
      </c>
      <c r="AT16" s="25" t="str">
        <f t="shared" si="3"/>
        <v/>
      </c>
      <c r="AU16" s="25" t="str">
        <f t="shared" si="3"/>
        <v/>
      </c>
      <c r="AV16" s="25" t="str">
        <f t="shared" si="3"/>
        <v/>
      </c>
      <c r="AW16" s="25" t="str">
        <f t="shared" si="3"/>
        <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2.4421980056757085E-2</v>
      </c>
      <c r="Q19" s="20">
        <v>2.9107050104584059E-2</v>
      </c>
      <c r="R19" s="20">
        <v>5.5203612673840642E-2</v>
      </c>
      <c r="S19" s="20">
        <v>5.9530965553291071E-2</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4.5303100449895037</v>
      </c>
      <c r="D20" s="20">
        <v>4.7064887689613188</v>
      </c>
      <c r="E20" s="20">
        <v>4.7316571581001492</v>
      </c>
      <c r="F20" s="20">
        <v>4.631999802346348</v>
      </c>
      <c r="G20" s="20">
        <v>4.5635566849362004</v>
      </c>
      <c r="H20" s="20">
        <v>3.5008718883816714</v>
      </c>
      <c r="I20" s="20">
        <v>4.2251330770809945</v>
      </c>
      <c r="J20" s="20">
        <v>4.556868729429838</v>
      </c>
      <c r="K20" s="20">
        <v>4.2084590902918899</v>
      </c>
      <c r="L20" s="20">
        <v>3.8972526251972623</v>
      </c>
      <c r="M20" s="20">
        <v>3.5636191882080173</v>
      </c>
      <c r="N20" s="20">
        <v>4.1244213653753281</v>
      </c>
      <c r="O20" s="20">
        <v>4.6686514426430854</v>
      </c>
      <c r="P20" s="20">
        <v>6.3343807374170584</v>
      </c>
      <c r="Q20" s="20">
        <v>6.2116815383702271</v>
      </c>
      <c r="R20" s="20">
        <v>6.1978322695869199</v>
      </c>
      <c r="S20" s="20">
        <v>5.5809655172740982</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0.25168389138830516</v>
      </c>
      <c r="D21" s="20">
        <v>0.27685228052713606</v>
      </c>
      <c r="E21" s="20">
        <v>0.25168389138830516</v>
      </c>
      <c r="F21" s="20">
        <v>0.17246807774693784</v>
      </c>
      <c r="G21" s="20">
        <v>0.1941939014866465</v>
      </c>
      <c r="H21" s="20">
        <v>0.21433909520704064</v>
      </c>
      <c r="I21" s="20">
        <v>0.23186705910810396</v>
      </c>
      <c r="J21" s="20">
        <v>0.2031724911210748</v>
      </c>
      <c r="K21" s="20">
        <v>0.19381061600028426</v>
      </c>
      <c r="L21" s="20">
        <v>0.21354808905190448</v>
      </c>
      <c r="M21" s="20">
        <v>0.13601599954992455</v>
      </c>
      <c r="N21" s="20">
        <v>0.19910999694915421</v>
      </c>
      <c r="O21" s="20">
        <v>0.17507442909911575</v>
      </c>
      <c r="P21" s="20">
        <v>0.18955170465711127</v>
      </c>
      <c r="Q21" s="20">
        <v>0.18569526188880842</v>
      </c>
      <c r="R21" s="20">
        <v>0.18783168615336479</v>
      </c>
      <c r="S21" s="20">
        <v>0.18714891037448425</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4.0800993598929969</v>
      </c>
      <c r="F22" s="20">
        <v>13.768921371930828</v>
      </c>
      <c r="G22" s="20">
        <v>24.567555173402116</v>
      </c>
      <c r="H22" s="20">
        <v>29.68650042992261</v>
      </c>
      <c r="I22" s="26">
        <v>44.606458393044811</v>
      </c>
      <c r="J22" s="20">
        <v>34.990818763733643</v>
      </c>
      <c r="K22" s="20">
        <v>50.971290723225373</v>
      </c>
      <c r="L22" s="20">
        <v>57.987016337059316</v>
      </c>
      <c r="M22" s="20">
        <v>42.370755708416922</v>
      </c>
      <c r="N22" s="20">
        <v>29.073077290532147</v>
      </c>
      <c r="O22" s="20">
        <v>18.192070316231966</v>
      </c>
      <c r="P22" s="20">
        <v>24.11</v>
      </c>
      <c r="Q22" s="20">
        <v>71.998000000000005</v>
      </c>
      <c r="R22" s="20">
        <v>94.373650520684066</v>
      </c>
      <c r="S22" s="20">
        <v>92.986218591764583</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9.35</v>
      </c>
      <c r="Q23" s="30">
        <v>20.047999999999998</v>
      </c>
      <c r="R23" s="30">
        <v>43.055316709658932</v>
      </c>
      <c r="S23" s="30">
        <v>65.302331135951079</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14.76</v>
      </c>
      <c r="Q24" s="30">
        <v>51.95</v>
      </c>
      <c r="R24" s="30">
        <v>51.318333811025127</v>
      </c>
      <c r="S24" s="30">
        <v>27.683887455813512</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34.990818763733643</v>
      </c>
      <c r="K26" s="30">
        <v>50.971290723225373</v>
      </c>
      <c r="L26" s="30">
        <v>57.987016337059316</v>
      </c>
      <c r="M26" s="30">
        <v>42.370755708416922</v>
      </c>
      <c r="N26" s="30">
        <v>29.073077290532147</v>
      </c>
      <c r="O26" s="30">
        <v>18.192070316231966</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3.12697047864674E-3</v>
      </c>
      <c r="Q27" s="20">
        <v>7.8666284510120477E-4</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11.577459003862066</v>
      </c>
      <c r="D29" s="22">
        <v>12.043074202930432</v>
      </c>
      <c r="E29" s="22">
        <v>16.160926146531672</v>
      </c>
      <c r="F29" s="22">
        <v>25.521388955543639</v>
      </c>
      <c r="G29" s="22">
        <v>36.170640787229267</v>
      </c>
      <c r="H29" s="22">
        <v>38.653019246083829</v>
      </c>
      <c r="I29" s="32">
        <v>55.401158144855401</v>
      </c>
      <c r="J29" s="22">
        <v>46.586163078429308</v>
      </c>
      <c r="K29" s="22">
        <v>61.686249064955383</v>
      </c>
      <c r="L29" s="22">
        <v>67.94369598910437</v>
      </c>
      <c r="M29" s="22">
        <v>51.415819678486891</v>
      </c>
      <c r="N29" s="22">
        <v>39.583240700919625</v>
      </c>
      <c r="O29" s="22">
        <v>30.038773351938797</v>
      </c>
      <c r="P29" s="22">
        <v>49.607613448483548</v>
      </c>
      <c r="Q29" s="22">
        <v>107.90643435833729</v>
      </c>
      <c r="R29" s="22">
        <v>153.38739765383289</v>
      </c>
      <c r="S29" s="22">
        <v>172.72576725904185</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1361.362198611002</v>
      </c>
      <c r="D32" s="22">
        <v>1449.6125180965967</v>
      </c>
      <c r="E32" s="22">
        <v>1529.7311343470672</v>
      </c>
      <c r="F32" s="22">
        <v>1733.1225769462826</v>
      </c>
      <c r="G32" s="22">
        <v>2039.6912889779155</v>
      </c>
      <c r="H32" s="22">
        <v>1717.2870965017232</v>
      </c>
      <c r="I32" s="22">
        <v>1776.863714710682</v>
      </c>
      <c r="J32" s="22">
        <v>1880.9729643151252</v>
      </c>
      <c r="K32" s="22">
        <v>1897.0279365574786</v>
      </c>
      <c r="L32" s="22">
        <v>1802.4972690209142</v>
      </c>
      <c r="M32" s="22">
        <v>1787.9139488931364</v>
      </c>
      <c r="N32" s="22">
        <v>1765.5358151950966</v>
      </c>
      <c r="O32" s="22">
        <v>1875.8112698934956</v>
      </c>
      <c r="P32" s="22">
        <v>1929.5967368651779</v>
      </c>
      <c r="Q32" s="22">
        <v>1969.0363385872915</v>
      </c>
      <c r="R32" s="22">
        <v>1921.5284432548631</v>
      </c>
      <c r="S32" s="22">
        <v>1583.1120234168304</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f t="shared" ref="C34:S34" si="4">IF(C32&gt;0,C29/C32,"")</f>
        <v>8.5043194351029795E-3</v>
      </c>
      <c r="D34" s="25">
        <f t="shared" si="4"/>
        <v>8.3077884969864259E-3</v>
      </c>
      <c r="E34" s="25">
        <f t="shared" si="4"/>
        <v>1.0564553328143914E-2</v>
      </c>
      <c r="F34" s="25">
        <f t="shared" si="4"/>
        <v>1.4725668740933298E-2</v>
      </c>
      <c r="G34" s="25">
        <f t="shared" si="4"/>
        <v>1.7733389843202347E-2</v>
      </c>
      <c r="H34" s="25">
        <f t="shared" si="4"/>
        <v>2.2508187084631159E-2</v>
      </c>
      <c r="I34" s="35">
        <f t="shared" si="4"/>
        <v>3.1179182559803752E-2</v>
      </c>
      <c r="J34" s="25">
        <f t="shared" si="4"/>
        <v>2.4767056179030005E-2</v>
      </c>
      <c r="K34" s="25">
        <f t="shared" si="4"/>
        <v>3.2517311883607222E-2</v>
      </c>
      <c r="L34" s="25">
        <f t="shared" si="4"/>
        <v>3.7694201903568057E-2</v>
      </c>
      <c r="M34" s="25">
        <f t="shared" si="4"/>
        <v>2.8757435283905831E-2</v>
      </c>
      <c r="N34" s="25">
        <f t="shared" si="4"/>
        <v>2.2419959062991632E-2</v>
      </c>
      <c r="O34" s="25">
        <f t="shared" si="4"/>
        <v>1.6013750335151965E-2</v>
      </c>
      <c r="P34" s="25">
        <f t="shared" si="4"/>
        <v>2.570879837259471E-2</v>
      </c>
      <c r="Q34" s="25">
        <f t="shared" si="4"/>
        <v>5.4801647000459142E-2</v>
      </c>
      <c r="R34" s="25">
        <f t="shared" si="4"/>
        <v>7.9825723211263577E-2</v>
      </c>
      <c r="S34" s="25">
        <f t="shared" si="4"/>
        <v>0.10910520841490917</v>
      </c>
      <c r="T34" s="25" t="str">
        <f>IF(T32&gt;0,T29/T32,"")</f>
        <v/>
      </c>
      <c r="U34" s="25" t="str">
        <f>IF(U32&gt;0,U29/U32,"")</f>
        <v/>
      </c>
      <c r="V34" s="25" t="str">
        <f>IF(V32&gt;0,V29/V32,"")</f>
        <v/>
      </c>
      <c r="W34" s="25" t="str">
        <f>IF(W32&gt;0,W29/W32,"")</f>
        <v/>
      </c>
      <c r="X34" s="25" t="str">
        <f t="shared" ref="X34:AW34" si="5">IF(X32&gt;0,X29/X32,"")</f>
        <v/>
      </c>
      <c r="Y34" s="25" t="str">
        <f t="shared" si="5"/>
        <v/>
      </c>
      <c r="Z34" s="25" t="str">
        <f t="shared" si="5"/>
        <v/>
      </c>
      <c r="AA34" s="25" t="str">
        <f t="shared" si="5"/>
        <v/>
      </c>
      <c r="AB34" s="25" t="str">
        <f t="shared" si="5"/>
        <v/>
      </c>
      <c r="AC34" s="25" t="str">
        <f t="shared" si="5"/>
        <v/>
      </c>
      <c r="AD34" s="25" t="str">
        <f t="shared" si="5"/>
        <v/>
      </c>
      <c r="AE34" s="25" t="str">
        <f t="shared" si="5"/>
        <v/>
      </c>
      <c r="AF34" s="25" t="str">
        <f t="shared" si="5"/>
        <v/>
      </c>
      <c r="AG34" s="25" t="str">
        <f t="shared" si="5"/>
        <v/>
      </c>
      <c r="AH34" s="25" t="str">
        <f t="shared" si="5"/>
        <v/>
      </c>
      <c r="AI34" s="25" t="str">
        <f t="shared" si="5"/>
        <v/>
      </c>
      <c r="AJ34" s="25" t="str">
        <f t="shared" si="5"/>
        <v/>
      </c>
      <c r="AK34" s="25" t="str">
        <f t="shared" si="5"/>
        <v/>
      </c>
      <c r="AL34" s="25" t="str">
        <f t="shared" si="5"/>
        <v/>
      </c>
      <c r="AM34" s="25" t="str">
        <f t="shared" si="5"/>
        <v/>
      </c>
      <c r="AN34" s="25" t="str">
        <f t="shared" si="5"/>
        <v/>
      </c>
      <c r="AO34" s="25" t="str">
        <f t="shared" si="5"/>
        <v/>
      </c>
      <c r="AP34" s="25" t="str">
        <f t="shared" si="5"/>
        <v/>
      </c>
      <c r="AQ34" s="25" t="str">
        <f t="shared" si="5"/>
        <v/>
      </c>
      <c r="AR34" s="25" t="str">
        <f t="shared" si="5"/>
        <v/>
      </c>
      <c r="AS34" s="25" t="str">
        <f t="shared" si="5"/>
        <v/>
      </c>
      <c r="AT34" s="25" t="str">
        <f t="shared" si="5"/>
        <v/>
      </c>
      <c r="AU34" s="25" t="str">
        <f t="shared" si="5"/>
        <v/>
      </c>
      <c r="AV34" s="25" t="str">
        <f t="shared" si="5"/>
        <v/>
      </c>
      <c r="AW34" s="25" t="str">
        <f t="shared" si="5"/>
        <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566.49469762109482</v>
      </c>
      <c r="D37" s="20">
        <v>678.01184675647266</v>
      </c>
      <c r="E37" s="20">
        <v>595.08455144740617</v>
      </c>
      <c r="F37" s="20">
        <v>660.40890417502624</v>
      </c>
      <c r="G37" s="20">
        <v>639.6531957580969</v>
      </c>
      <c r="H37" s="20">
        <v>610.06018916595019</v>
      </c>
      <c r="I37" s="26">
        <v>646.55584217063154</v>
      </c>
      <c r="J37" s="20">
        <v>642.73430782459161</v>
      </c>
      <c r="K37" s="20">
        <v>616.62845132320626</v>
      </c>
      <c r="L37" s="20">
        <v>644.00019107671721</v>
      </c>
      <c r="M37" s="20">
        <v>572.1553453711665</v>
      </c>
      <c r="N37" s="20">
        <v>620.71271615553644</v>
      </c>
      <c r="O37" s="20">
        <v>621.93083022833673</v>
      </c>
      <c r="P37" s="20">
        <v>594.08488583166138</v>
      </c>
      <c r="Q37" s="20">
        <v>529.96560619088564</v>
      </c>
      <c r="R37" s="20">
        <v>506.69160217827459</v>
      </c>
      <c r="S37" s="20">
        <v>485.96866341836244</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9.673258813413586</v>
      </c>
      <c r="D38" s="20">
        <v>9.3627591477978402</v>
      </c>
      <c r="E38" s="20">
        <v>8.9806057131938477</v>
      </c>
      <c r="F38" s="20">
        <v>9.7687971720645841</v>
      </c>
      <c r="G38" s="20">
        <v>12.39610203496704</v>
      </c>
      <c r="H38" s="20">
        <v>18.725518295595684</v>
      </c>
      <c r="I38" s="26">
        <v>23.024744434890607</v>
      </c>
      <c r="J38" s="20">
        <v>24.792204069934076</v>
      </c>
      <c r="K38" s="20">
        <v>29.616891181809493</v>
      </c>
      <c r="L38" s="20">
        <v>29.569122002483994</v>
      </c>
      <c r="M38" s="20">
        <v>28.279354160695519</v>
      </c>
      <c r="N38" s="20">
        <v>34.680424190312408</v>
      </c>
      <c r="O38" s="20">
        <v>35.325308111206645</v>
      </c>
      <c r="P38" s="20">
        <v>36.032841310786274</v>
      </c>
      <c r="Q38" s="20">
        <v>34.744530428967224</v>
      </c>
      <c r="R38" s="20">
        <v>40.109654151141683</v>
      </c>
      <c r="S38" s="20">
        <v>44.388005159071369</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1.6003485419040615</v>
      </c>
      <c r="D39" s="20">
        <v>2.3817082298575705</v>
      </c>
      <c r="E39" s="20">
        <v>3.0877030322718904</v>
      </c>
      <c r="F39" s="20">
        <v>3.9187248482243056</v>
      </c>
      <c r="G39" s="20">
        <v>5.339639970632172</v>
      </c>
      <c r="H39" s="20">
        <v>6.5624013417920217</v>
      </c>
      <c r="I39" s="20">
        <v>8.7104768138822433</v>
      </c>
      <c r="J39" s="20">
        <v>10.858648866439747</v>
      </c>
      <c r="K39" s="20">
        <v>16.031517050922339</v>
      </c>
      <c r="L39" s="20">
        <v>19.946232578267406</v>
      </c>
      <c r="M39" s="20">
        <v>20.816887592841184</v>
      </c>
      <c r="N39" s="20">
        <v>28.719842742401504</v>
      </c>
      <c r="O39" s="20">
        <v>34.03798184979258</v>
      </c>
      <c r="P39" s="20">
        <v>36.359249423138799</v>
      </c>
      <c r="Q39" s="20">
        <v>38.120412824395324</v>
      </c>
      <c r="R39" s="20">
        <v>39.626387384505705</v>
      </c>
      <c r="S39" s="20">
        <v>47.267424926496368</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577.76830497641242</v>
      </c>
      <c r="D40" s="22">
        <v>689.75631413412816</v>
      </c>
      <c r="E40" s="22">
        <v>607.15286019287191</v>
      </c>
      <c r="F40" s="22">
        <v>674.09642619531519</v>
      </c>
      <c r="G40" s="22">
        <v>657.38893776369605</v>
      </c>
      <c r="H40" s="22">
        <v>635.34810880333782</v>
      </c>
      <c r="I40" s="22">
        <v>678.2910634194044</v>
      </c>
      <c r="J40" s="22">
        <v>678.38516076096539</v>
      </c>
      <c r="K40" s="22">
        <v>662.27685955593813</v>
      </c>
      <c r="L40" s="22">
        <v>693.51554565746858</v>
      </c>
      <c r="M40" s="22">
        <v>621.25158712470318</v>
      </c>
      <c r="N40" s="22">
        <v>684.1129830882503</v>
      </c>
      <c r="O40" s="22">
        <v>691.29412018933601</v>
      </c>
      <c r="P40" s="22">
        <v>666.47697656558637</v>
      </c>
      <c r="Q40" s="22">
        <v>602.83054944424805</v>
      </c>
      <c r="R40" s="22">
        <v>586.42764371392195</v>
      </c>
      <c r="S40" s="22">
        <v>577.62409350393011</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2531.4222411567889</v>
      </c>
      <c r="D42" s="22">
        <v>2612.3355870872183</v>
      </c>
      <c r="E42" s="22">
        <v>2493.0317414386923</v>
      </c>
      <c r="F42" s="22">
        <v>2299.8004005910352</v>
      </c>
      <c r="G42" s="22">
        <v>2388.1204033221179</v>
      </c>
      <c r="H42" s="22">
        <v>2200.445749005879</v>
      </c>
      <c r="I42" s="22">
        <v>2296.388990237022</v>
      </c>
      <c r="J42" s="22">
        <v>2134.286445751889</v>
      </c>
      <c r="K42" s="22">
        <v>1998.0663168980611</v>
      </c>
      <c r="L42" s="22">
        <v>1974.9022610486986</v>
      </c>
      <c r="M42" s="22">
        <v>1793.4050456132863</v>
      </c>
      <c r="N42" s="22">
        <v>1892.4141677638975</v>
      </c>
      <c r="O42" s="22">
        <v>1943.8729871044022</v>
      </c>
      <c r="P42" s="22">
        <v>1924.052851458106</v>
      </c>
      <c r="Q42" s="22">
        <v>1864.2222983604611</v>
      </c>
      <c r="R42" s="22">
        <v>1825.0405541705952</v>
      </c>
      <c r="S42" s="22">
        <v>1797.1445013571833</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f t="shared" ref="C44:S44" si="6">IF(C42&gt;0,C40/C42,"")</f>
        <v>0.22823861447641722</v>
      </c>
      <c r="D44" s="25">
        <f t="shared" si="6"/>
        <v>0.26403817240923999</v>
      </c>
      <c r="E44" s="25">
        <f t="shared" si="6"/>
        <v>0.24353996385240279</v>
      </c>
      <c r="F44" s="25">
        <f t="shared" si="6"/>
        <v>0.29311083954158645</v>
      </c>
      <c r="G44" s="25">
        <f t="shared" si="6"/>
        <v>0.27527462051293616</v>
      </c>
      <c r="H44" s="25">
        <f t="shared" si="6"/>
        <v>0.28873609317129334</v>
      </c>
      <c r="I44" s="25">
        <f t="shared" si="6"/>
        <v>0.29537289470691747</v>
      </c>
      <c r="J44" s="25">
        <f t="shared" si="6"/>
        <v>0.31785103733907505</v>
      </c>
      <c r="K44" s="25">
        <f t="shared" si="6"/>
        <v>0.3314588980130066</v>
      </c>
      <c r="L44" s="25">
        <f t="shared" si="6"/>
        <v>0.35116449018049273</v>
      </c>
      <c r="M44" s="25">
        <f t="shared" si="6"/>
        <v>0.34640896580741765</v>
      </c>
      <c r="N44" s="25">
        <f t="shared" si="6"/>
        <v>0.36150278028017913</v>
      </c>
      <c r="O44" s="25">
        <f t="shared" si="6"/>
        <v>0.3556272064972153</v>
      </c>
      <c r="P44" s="25">
        <f t="shared" si="6"/>
        <v>0.34639223972486499</v>
      </c>
      <c r="Q44" s="25">
        <f t="shared" si="6"/>
        <v>0.323368382608889</v>
      </c>
      <c r="R44" s="25">
        <f t="shared" si="6"/>
        <v>0.32132307546471417</v>
      </c>
      <c r="S44" s="25">
        <f t="shared" si="6"/>
        <v>0.32141215860367095</v>
      </c>
      <c r="T44" s="25" t="str">
        <f>IF(T42&gt;0,T40/T42,"")</f>
        <v/>
      </c>
      <c r="U44" s="25" t="str">
        <f>IF(U42&gt;0,U40/U42,"")</f>
        <v/>
      </c>
      <c r="V44" s="25" t="str">
        <f>IF(V42&gt;0,V40/V42,"")</f>
        <v/>
      </c>
      <c r="W44" s="25" t="str">
        <f>IF(W42&gt;0,W40/W42,"")</f>
        <v/>
      </c>
      <c r="X44" s="25" t="str">
        <f t="shared" ref="X44:AW44" si="7">IF(X42&gt;0,X40/X42,"")</f>
        <v/>
      </c>
      <c r="Y44" s="25" t="str">
        <f t="shared" si="7"/>
        <v/>
      </c>
      <c r="Z44" s="25" t="str">
        <f t="shared" si="7"/>
        <v/>
      </c>
      <c r="AA44" s="25" t="str">
        <f t="shared" si="7"/>
        <v/>
      </c>
      <c r="AB44" s="25" t="str">
        <f t="shared" si="7"/>
        <v/>
      </c>
      <c r="AC44" s="25" t="str">
        <f t="shared" si="7"/>
        <v/>
      </c>
      <c r="AD44" s="25" t="str">
        <f t="shared" si="7"/>
        <v/>
      </c>
      <c r="AE44" s="25" t="str">
        <f t="shared" si="7"/>
        <v/>
      </c>
      <c r="AF44" s="25" t="str">
        <f t="shared" si="7"/>
        <v/>
      </c>
      <c r="AG44" s="25" t="str">
        <f t="shared" si="7"/>
        <v/>
      </c>
      <c r="AH44" s="25" t="str">
        <f t="shared" si="7"/>
        <v/>
      </c>
      <c r="AI44" s="25" t="str">
        <f t="shared" si="7"/>
        <v/>
      </c>
      <c r="AJ44" s="25" t="str">
        <f t="shared" si="7"/>
        <v/>
      </c>
      <c r="AK44" s="25" t="str">
        <f t="shared" si="7"/>
        <v/>
      </c>
      <c r="AL44" s="25" t="str">
        <f t="shared" si="7"/>
        <v/>
      </c>
      <c r="AM44" s="25" t="str">
        <f t="shared" si="7"/>
        <v/>
      </c>
      <c r="AN44" s="25" t="str">
        <f t="shared" si="7"/>
        <v/>
      </c>
      <c r="AO44" s="25" t="str">
        <f t="shared" si="7"/>
        <v/>
      </c>
      <c r="AP44" s="25" t="str">
        <f t="shared" si="7"/>
        <v/>
      </c>
      <c r="AQ44" s="25" t="str">
        <f t="shared" si="7"/>
        <v/>
      </c>
      <c r="AR44" s="25" t="str">
        <f t="shared" si="7"/>
        <v/>
      </c>
      <c r="AS44" s="25" t="str">
        <f t="shared" si="7"/>
        <v/>
      </c>
      <c r="AT44" s="25" t="str">
        <f t="shared" si="7"/>
        <v/>
      </c>
      <c r="AU44" s="25" t="str">
        <f t="shared" si="7"/>
        <v/>
      </c>
      <c r="AV44" s="25" t="str">
        <f t="shared" si="7"/>
        <v/>
      </c>
      <c r="AW44" s="25" t="str">
        <f t="shared" si="7"/>
        <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360.53717441374795</v>
      </c>
      <c r="D47" s="30">
        <v>359.46634552661351</v>
      </c>
      <c r="E47" s="30">
        <v>362.98982803002139</v>
      </c>
      <c r="F47" s="30">
        <v>358.90516123123246</v>
      </c>
      <c r="G47" s="30">
        <v>376.53474661356938</v>
      </c>
      <c r="H47" s="30">
        <v>383.5896063763588</v>
      </c>
      <c r="I47" s="30">
        <v>386.90981582920119</v>
      </c>
      <c r="J47" s="30">
        <v>383.44219632805709</v>
      </c>
      <c r="K47" s="30">
        <v>390.32437635396099</v>
      </c>
      <c r="L47" s="30">
        <v>408.87251679499144</v>
      </c>
      <c r="M47" s="30">
        <v>417.04900781219493</v>
      </c>
      <c r="N47" s="30">
        <v>411.21389893452039</v>
      </c>
      <c r="O47" s="30">
        <v>409.85301677852505</v>
      </c>
      <c r="P47" s="30">
        <v>426.66032319908572</v>
      </c>
      <c r="Q47" s="30">
        <v>427.93285863999989</v>
      </c>
      <c r="R47" s="30">
        <v>430.65316097621826</v>
      </c>
      <c r="S47" s="30">
        <v>443.70468403583544</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577.76830497641242</v>
      </c>
      <c r="D48" s="30">
        <v>689.75631413412816</v>
      </c>
      <c r="E48" s="30">
        <v>607.15286019287191</v>
      </c>
      <c r="F48" s="30">
        <v>674.09642619531519</v>
      </c>
      <c r="G48" s="30">
        <v>657.38893776369605</v>
      </c>
      <c r="H48" s="30">
        <v>635.34810880333782</v>
      </c>
      <c r="I48" s="30">
        <v>678.2910634194044</v>
      </c>
      <c r="J48" s="30">
        <v>678.38516076096539</v>
      </c>
      <c r="K48" s="30">
        <v>662.27685955593813</v>
      </c>
      <c r="L48" s="30">
        <v>693.51554565746858</v>
      </c>
      <c r="M48" s="30">
        <v>621.25158712470318</v>
      </c>
      <c r="N48" s="30">
        <v>684.1129830882503</v>
      </c>
      <c r="O48" s="30">
        <v>691.29412018933601</v>
      </c>
      <c r="P48" s="30">
        <v>666.47697656558637</v>
      </c>
      <c r="Q48" s="30">
        <v>602.83054944424805</v>
      </c>
      <c r="R48" s="30">
        <v>586.42764371392195</v>
      </c>
      <c r="S48" s="30">
        <v>577.62409350393011</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4.781993936377809</v>
      </c>
      <c r="D49" s="30">
        <v>4.9833410494884554</v>
      </c>
      <c r="E49" s="30">
        <v>9.0634404093814513</v>
      </c>
      <c r="F49" s="30">
        <v>18.573389252024114</v>
      </c>
      <c r="G49" s="30">
        <v>29.32530575982496</v>
      </c>
      <c r="H49" s="30">
        <v>33.401711413511322</v>
      </c>
      <c r="I49" s="30">
        <v>49.063458529233912</v>
      </c>
      <c r="J49" s="30">
        <v>39.750859984284553</v>
      </c>
      <c r="K49" s="30">
        <v>55.373560429517546</v>
      </c>
      <c r="L49" s="30">
        <v>62.097817051308482</v>
      </c>
      <c r="M49" s="30">
        <v>46.070390896174864</v>
      </c>
      <c r="N49" s="30">
        <v>33.396608652856628</v>
      </c>
      <c r="O49" s="30">
        <v>23.035796187974167</v>
      </c>
      <c r="P49" s="30">
        <v>30.658354422130927</v>
      </c>
      <c r="Q49" s="30">
        <v>78.424483850363629</v>
      </c>
      <c r="R49" s="30">
        <v>100.81451808909819</v>
      </c>
      <c r="S49" s="30">
        <v>98.81386398496646</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f>C47+C48+C49</f>
        <v>943.0874733265382</v>
      </c>
      <c r="D50" s="30">
        <f t="shared" ref="D50:S50" si="8">D47+D48+D49</f>
        <v>1054.20600071023</v>
      </c>
      <c r="E50" s="30">
        <f t="shared" si="8"/>
        <v>979.20612863227473</v>
      </c>
      <c r="F50" s="30">
        <f t="shared" si="8"/>
        <v>1051.5749766785718</v>
      </c>
      <c r="G50" s="30">
        <f t="shared" si="8"/>
        <v>1063.2489901370905</v>
      </c>
      <c r="H50" s="30">
        <f t="shared" si="8"/>
        <v>1052.3394265932079</v>
      </c>
      <c r="I50" s="30">
        <f t="shared" si="8"/>
        <v>1114.2643377778395</v>
      </c>
      <c r="J50" s="30">
        <f t="shared" si="8"/>
        <v>1101.5782170733069</v>
      </c>
      <c r="K50" s="30">
        <f t="shared" si="8"/>
        <v>1107.9747963394166</v>
      </c>
      <c r="L50" s="30">
        <f t="shared" si="8"/>
        <v>1164.4858795037685</v>
      </c>
      <c r="M50" s="30">
        <f t="shared" si="8"/>
        <v>1084.3709858330728</v>
      </c>
      <c r="N50" s="30">
        <f t="shared" si="8"/>
        <v>1128.7234906756273</v>
      </c>
      <c r="O50" s="30">
        <f t="shared" si="8"/>
        <v>1124.1829331558354</v>
      </c>
      <c r="P50" s="30">
        <f t="shared" si="8"/>
        <v>1123.7956541868032</v>
      </c>
      <c r="Q50" s="30">
        <f t="shared" si="8"/>
        <v>1109.1878919346116</v>
      </c>
      <c r="R50" s="30">
        <f t="shared" si="8"/>
        <v>1117.8953227792383</v>
      </c>
      <c r="S50" s="30">
        <f t="shared" si="8"/>
        <v>1120.142641524732</v>
      </c>
      <c r="T50" s="30">
        <f>T47+T48+T49</f>
        <v>0</v>
      </c>
      <c r="U50" s="30">
        <f>U47+U48+U49</f>
        <v>0</v>
      </c>
      <c r="V50" s="30">
        <f>V47+V48+V49</f>
        <v>0</v>
      </c>
      <c r="W50" s="30">
        <f>W47+W48+W49</f>
        <v>0</v>
      </c>
      <c r="X50" s="30">
        <f t="shared" ref="X50:AW50" si="9">X47+X48+X49</f>
        <v>0</v>
      </c>
      <c r="Y50" s="30">
        <f t="shared" si="9"/>
        <v>0</v>
      </c>
      <c r="Z50" s="30">
        <f t="shared" si="9"/>
        <v>0</v>
      </c>
      <c r="AA50" s="30">
        <f t="shared" si="9"/>
        <v>0</v>
      </c>
      <c r="AB50" s="30">
        <f t="shared" si="9"/>
        <v>0</v>
      </c>
      <c r="AC50" s="30">
        <f t="shared" si="9"/>
        <v>0</v>
      </c>
      <c r="AD50" s="30">
        <f t="shared" si="9"/>
        <v>0</v>
      </c>
      <c r="AE50" s="30">
        <f t="shared" si="9"/>
        <v>0</v>
      </c>
      <c r="AF50" s="30">
        <f t="shared" si="9"/>
        <v>0</v>
      </c>
      <c r="AG50" s="30">
        <f t="shared" si="9"/>
        <v>0</v>
      </c>
      <c r="AH50" s="30">
        <f t="shared" si="9"/>
        <v>0</v>
      </c>
      <c r="AI50" s="30">
        <f t="shared" si="9"/>
        <v>0</v>
      </c>
      <c r="AJ50" s="30">
        <f t="shared" si="9"/>
        <v>0</v>
      </c>
      <c r="AK50" s="30">
        <f t="shared" si="9"/>
        <v>0</v>
      </c>
      <c r="AL50" s="30">
        <f t="shared" si="9"/>
        <v>0</v>
      </c>
      <c r="AM50" s="30">
        <f t="shared" si="9"/>
        <v>0</v>
      </c>
      <c r="AN50" s="30">
        <f t="shared" si="9"/>
        <v>0</v>
      </c>
      <c r="AO50" s="30">
        <f t="shared" si="9"/>
        <v>0</v>
      </c>
      <c r="AP50" s="30">
        <f t="shared" si="9"/>
        <v>0</v>
      </c>
      <c r="AQ50" s="30">
        <f t="shared" si="9"/>
        <v>0</v>
      </c>
      <c r="AR50" s="30">
        <f t="shared" si="9"/>
        <v>0</v>
      </c>
      <c r="AS50" s="30">
        <f t="shared" si="9"/>
        <v>0</v>
      </c>
      <c r="AT50" s="30">
        <f t="shared" si="9"/>
        <v>0</v>
      </c>
      <c r="AU50" s="30">
        <f t="shared" si="9"/>
        <v>0</v>
      </c>
      <c r="AV50" s="30">
        <f t="shared" si="9"/>
        <v>0</v>
      </c>
      <c r="AW50" s="30">
        <f t="shared" si="9"/>
        <v>0</v>
      </c>
    </row>
    <row r="51" spans="1:49" s="31" customFormat="1" ht="15" customHeight="1" x14ac:dyDescent="0.35">
      <c r="A51" s="31" t="s">
        <v>52</v>
      </c>
      <c r="B51" s="37"/>
      <c r="C51" s="30">
        <v>943.0874733265382</v>
      </c>
      <c r="D51" s="30">
        <v>1054.20600071023</v>
      </c>
      <c r="E51" s="30">
        <v>979.20612863227473</v>
      </c>
      <c r="F51" s="30">
        <v>1051.5749766785718</v>
      </c>
      <c r="G51" s="30">
        <v>1063.2489901370905</v>
      </c>
      <c r="H51" s="30">
        <v>1052.3394265932079</v>
      </c>
      <c r="I51" s="30">
        <v>1114.2643377778395</v>
      </c>
      <c r="J51" s="30">
        <v>1101.5782170733069</v>
      </c>
      <c r="K51" s="30">
        <v>1107.9747963394166</v>
      </c>
      <c r="L51" s="30">
        <v>1164.4858795037685</v>
      </c>
      <c r="M51" s="30">
        <v>1084.3709858330728</v>
      </c>
      <c r="N51" s="30">
        <v>1128.7234906756273</v>
      </c>
      <c r="O51" s="30">
        <v>1124.1829331558354</v>
      </c>
      <c r="P51" s="30">
        <v>1123.7956541868032</v>
      </c>
      <c r="Q51" s="30">
        <v>1109.1878919346116</v>
      </c>
      <c r="R51" s="30">
        <v>1117.8953227792385</v>
      </c>
      <c r="S51" s="30">
        <v>1120.142641524732</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39.979999999999997</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f>C51+C55-C56</f>
        <v>943.0874733265382</v>
      </c>
      <c r="D58" s="22">
        <f t="shared" ref="D58:S58" si="10">D51+D55-D56</f>
        <v>1054.20600071023</v>
      </c>
      <c r="E58" s="22">
        <f t="shared" si="10"/>
        <v>979.20612863227473</v>
      </c>
      <c r="F58" s="22">
        <f t="shared" si="10"/>
        <v>1051.5749766785718</v>
      </c>
      <c r="G58" s="22">
        <f t="shared" si="10"/>
        <v>1063.2489901370905</v>
      </c>
      <c r="H58" s="22">
        <f t="shared" si="10"/>
        <v>1052.3394265932079</v>
      </c>
      <c r="I58" s="22">
        <f t="shared" si="10"/>
        <v>1114.2643377778395</v>
      </c>
      <c r="J58" s="22">
        <f t="shared" si="10"/>
        <v>1101.5782170733069</v>
      </c>
      <c r="K58" s="22">
        <f t="shared" si="10"/>
        <v>1107.9747963394166</v>
      </c>
      <c r="L58" s="22">
        <f t="shared" si="10"/>
        <v>1164.4858795037685</v>
      </c>
      <c r="M58" s="22">
        <f t="shared" si="10"/>
        <v>1084.3709858330728</v>
      </c>
      <c r="N58" s="22">
        <f t="shared" si="10"/>
        <v>1128.7234906756273</v>
      </c>
      <c r="O58" s="22">
        <f t="shared" si="10"/>
        <v>1124.1829331558354</v>
      </c>
      <c r="P58" s="22">
        <f t="shared" si="10"/>
        <v>1123.7956541868032</v>
      </c>
      <c r="Q58" s="22">
        <f t="shared" si="10"/>
        <v>1109.1878919346116</v>
      </c>
      <c r="R58" s="22">
        <f t="shared" si="10"/>
        <v>1117.8953227792385</v>
      </c>
      <c r="S58" s="22">
        <f t="shared" si="10"/>
        <v>1160.122641524732</v>
      </c>
      <c r="T58" s="22">
        <f>T51+T55-T56</f>
        <v>0</v>
      </c>
      <c r="U58" s="22">
        <f>U51+U55-U56</f>
        <v>0</v>
      </c>
      <c r="V58" s="22">
        <f>V51+V55-V56</f>
        <v>0</v>
      </c>
      <c r="W58" s="22">
        <f>W51+W55-W56</f>
        <v>0</v>
      </c>
      <c r="X58" s="22">
        <f t="shared" ref="X58:AW58" si="11">X51+X55-X56</f>
        <v>0</v>
      </c>
      <c r="Y58" s="22">
        <f t="shared" si="11"/>
        <v>0</v>
      </c>
      <c r="Z58" s="22">
        <f t="shared" si="11"/>
        <v>0</v>
      </c>
      <c r="AA58" s="22">
        <f t="shared" si="11"/>
        <v>0</v>
      </c>
      <c r="AB58" s="22">
        <f t="shared" si="11"/>
        <v>0</v>
      </c>
      <c r="AC58" s="22">
        <f t="shared" si="11"/>
        <v>0</v>
      </c>
      <c r="AD58" s="22">
        <f t="shared" si="11"/>
        <v>0</v>
      </c>
      <c r="AE58" s="22">
        <f t="shared" si="11"/>
        <v>0</v>
      </c>
      <c r="AF58" s="22">
        <f t="shared" si="11"/>
        <v>0</v>
      </c>
      <c r="AG58" s="22">
        <f t="shared" si="11"/>
        <v>0</v>
      </c>
      <c r="AH58" s="22">
        <f t="shared" si="11"/>
        <v>0</v>
      </c>
      <c r="AI58" s="22">
        <f t="shared" si="11"/>
        <v>0</v>
      </c>
      <c r="AJ58" s="22">
        <f t="shared" si="11"/>
        <v>0</v>
      </c>
      <c r="AK58" s="22">
        <f t="shared" si="11"/>
        <v>0</v>
      </c>
      <c r="AL58" s="22">
        <f t="shared" si="11"/>
        <v>0</v>
      </c>
      <c r="AM58" s="22">
        <f t="shared" si="11"/>
        <v>0</v>
      </c>
      <c r="AN58" s="22">
        <f t="shared" si="11"/>
        <v>0</v>
      </c>
      <c r="AO58" s="22">
        <f t="shared" si="11"/>
        <v>0</v>
      </c>
      <c r="AP58" s="22">
        <f t="shared" si="11"/>
        <v>0</v>
      </c>
      <c r="AQ58" s="22">
        <f t="shared" si="11"/>
        <v>0</v>
      </c>
      <c r="AR58" s="22">
        <f t="shared" si="11"/>
        <v>0</v>
      </c>
      <c r="AS58" s="22">
        <f t="shared" si="11"/>
        <v>0</v>
      </c>
      <c r="AT58" s="22">
        <f t="shared" si="11"/>
        <v>0</v>
      </c>
      <c r="AU58" s="22">
        <f t="shared" si="11"/>
        <v>0</v>
      </c>
      <c r="AV58" s="22">
        <f t="shared" si="11"/>
        <v>0</v>
      </c>
      <c r="AW58" s="22">
        <f t="shared" si="11"/>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5124.7798557370779</v>
      </c>
      <c r="D61" s="20">
        <v>5319.445614789337</v>
      </c>
      <c r="E61" s="20">
        <v>5313.9653816757427</v>
      </c>
      <c r="F61" s="20">
        <v>5340.6728575523075</v>
      </c>
      <c r="G61" s="20">
        <v>5696.86441673832</v>
      </c>
      <c r="H61" s="20">
        <v>5061.1828222031145</v>
      </c>
      <c r="I61" s="20">
        <v>5276.9928632846086</v>
      </c>
      <c r="J61" s="20">
        <v>5250.6112209802241</v>
      </c>
      <c r="K61" s="20">
        <v>5125.0721075761912</v>
      </c>
      <c r="L61" s="20">
        <v>5007.9547482564249</v>
      </c>
      <c r="M61" s="20">
        <v>4807.4663179516574</v>
      </c>
      <c r="N61" s="20">
        <v>4904.7419413394473</v>
      </c>
      <c r="O61" s="20">
        <v>5081.7229769752557</v>
      </c>
      <c r="P61" s="20">
        <v>5152.5813239228055</v>
      </c>
      <c r="Q61" s="20">
        <v>5150.2833754567691</v>
      </c>
      <c r="R61" s="20">
        <v>5049.1986874223749</v>
      </c>
      <c r="S61" s="20">
        <v>4593.2171810451891</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5126.3802042789821</v>
      </c>
      <c r="D64" s="20">
        <v>5321.8273230191944</v>
      </c>
      <c r="E64" s="20">
        <v>5317.0530847080145</v>
      </c>
      <c r="F64" s="20">
        <v>5344.5915824005315</v>
      </c>
      <c r="G64" s="20">
        <v>5702.2040567089525</v>
      </c>
      <c r="H64" s="20">
        <v>5067.7452235449064</v>
      </c>
      <c r="I64" s="20">
        <v>5285.703340098491</v>
      </c>
      <c r="J64" s="20">
        <v>5261.4698698466636</v>
      </c>
      <c r="K64" s="20">
        <v>5141.1036246271133</v>
      </c>
      <c r="L64" s="20">
        <v>5027.9009808346918</v>
      </c>
      <c r="M64" s="20">
        <v>4828.2832055444987</v>
      </c>
      <c r="N64" s="20">
        <v>4933.4617840818491</v>
      </c>
      <c r="O64" s="20">
        <v>5115.760958825048</v>
      </c>
      <c r="P64" s="20">
        <v>5188.9405733459444</v>
      </c>
      <c r="Q64" s="20">
        <v>5188.4037882811645</v>
      </c>
      <c r="R64" s="20">
        <v>5088.8250748068804</v>
      </c>
      <c r="S64" s="20">
        <v>4640.4846059716856</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5126.3802042789821</v>
      </c>
      <c r="D65" s="20">
        <v>5321.8273230191944</v>
      </c>
      <c r="E65" s="20">
        <v>5317.0530847080145</v>
      </c>
      <c r="F65" s="20">
        <v>5344.5915824005315</v>
      </c>
      <c r="G65" s="20">
        <v>5702.2040567089525</v>
      </c>
      <c r="H65" s="20">
        <v>5067.7452235449064</v>
      </c>
      <c r="I65" s="20">
        <v>5285.703340098491</v>
      </c>
      <c r="J65" s="20">
        <v>5261.4698698466636</v>
      </c>
      <c r="K65" s="20">
        <v>5141.1036246271133</v>
      </c>
      <c r="L65" s="20">
        <v>5027.9009808346918</v>
      </c>
      <c r="M65" s="20">
        <v>4828.2832055444987</v>
      </c>
      <c r="N65" s="20">
        <v>4933.4617840818491</v>
      </c>
      <c r="O65" s="20">
        <v>5115.760958825048</v>
      </c>
      <c r="P65" s="20">
        <v>5188.9405733459444</v>
      </c>
      <c r="Q65" s="20">
        <v>5188.4037882811645</v>
      </c>
      <c r="R65" s="20">
        <v>5088.8250748068804</v>
      </c>
      <c r="S65" s="20">
        <v>4640.4846059716856</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f>IF(C65&gt;0,(C51+C55-C56)/C65,"")</f>
        <v>0.18396752401223468</v>
      </c>
      <c r="D67" s="25">
        <f t="shared" ref="D67:S67" si="12">IF(D65&gt;0,(D51+D55-D56)/D65,"")</f>
        <v>0.19809098204865369</v>
      </c>
      <c r="E67" s="25">
        <f t="shared" si="12"/>
        <v>0.18416331622651982</v>
      </c>
      <c r="F67" s="25">
        <f t="shared" si="12"/>
        <v>0.19675497378347015</v>
      </c>
      <c r="G67" s="25">
        <f t="shared" si="12"/>
        <v>0.18646280974215931</v>
      </c>
      <c r="H67" s="25">
        <f t="shared" si="12"/>
        <v>0.20765436701592757</v>
      </c>
      <c r="I67" s="25">
        <f t="shared" si="12"/>
        <v>0.2108072031445255</v>
      </c>
      <c r="J67" s="25">
        <f t="shared" si="12"/>
        <v>0.20936701042163536</v>
      </c>
      <c r="K67" s="25">
        <f t="shared" si="12"/>
        <v>0.21551302545857137</v>
      </c>
      <c r="L67" s="25">
        <f t="shared" si="12"/>
        <v>0.23160477581848676</v>
      </c>
      <c r="M67" s="25">
        <f t="shared" si="12"/>
        <v>0.22458727868072215</v>
      </c>
      <c r="N67" s="25">
        <f t="shared" si="12"/>
        <v>0.22878934510398574</v>
      </c>
      <c r="O67" s="25">
        <f t="shared" si="12"/>
        <v>0.21974891755185327</v>
      </c>
      <c r="P67" s="25">
        <f t="shared" si="12"/>
        <v>0.21657516371634888</v>
      </c>
      <c r="Q67" s="25">
        <f t="shared" si="12"/>
        <v>0.21378210663554925</v>
      </c>
      <c r="R67" s="25">
        <f t="shared" si="12"/>
        <v>0.2196765081027397</v>
      </c>
      <c r="S67" s="25">
        <f t="shared" si="12"/>
        <v>0.25000032109401005</v>
      </c>
      <c r="T67" s="25" t="str">
        <f>IF(T65&gt;0,(T51+T55-T56)/T65,"")</f>
        <v/>
      </c>
      <c r="U67" s="25" t="str">
        <f>IF(U65&gt;0,(U51+U55-U56)/U65,"")</f>
        <v/>
      </c>
      <c r="V67" s="25" t="str">
        <f>IF(V65&gt;0,(V51+V55-V56)/V65,"")</f>
        <v/>
      </c>
      <c r="W67" s="25" t="str">
        <f>IF(W65&gt;0,(W51+W55-W56)/W65,"")</f>
        <v/>
      </c>
      <c r="X67" s="25" t="str">
        <f t="shared" ref="X67:AW67" si="13">IF(X65&gt;0,(X51+X55-X56)/X65,"")</f>
        <v/>
      </c>
      <c r="Y67" s="25" t="str">
        <f t="shared" si="13"/>
        <v/>
      </c>
      <c r="Z67" s="25" t="str">
        <f t="shared" si="13"/>
        <v/>
      </c>
      <c r="AA67" s="25" t="str">
        <f t="shared" si="13"/>
        <v/>
      </c>
      <c r="AB67" s="25" t="str">
        <f t="shared" si="13"/>
        <v/>
      </c>
      <c r="AC67" s="25" t="str">
        <f t="shared" si="13"/>
        <v/>
      </c>
      <c r="AD67" s="25" t="str">
        <f t="shared" si="13"/>
        <v/>
      </c>
      <c r="AE67" s="25" t="str">
        <f t="shared" si="13"/>
        <v/>
      </c>
      <c r="AF67" s="25" t="str">
        <f t="shared" si="13"/>
        <v/>
      </c>
      <c r="AG67" s="25" t="str">
        <f t="shared" si="13"/>
        <v/>
      </c>
      <c r="AH67" s="25" t="str">
        <f t="shared" si="13"/>
        <v/>
      </c>
      <c r="AI67" s="25" t="str">
        <f t="shared" si="13"/>
        <v/>
      </c>
      <c r="AJ67" s="25" t="str">
        <f t="shared" si="13"/>
        <v/>
      </c>
      <c r="AK67" s="25" t="str">
        <f t="shared" si="13"/>
        <v/>
      </c>
      <c r="AL67" s="25" t="str">
        <f t="shared" si="13"/>
        <v/>
      </c>
      <c r="AM67" s="25" t="str">
        <f t="shared" si="13"/>
        <v/>
      </c>
      <c r="AN67" s="25" t="str">
        <f t="shared" si="13"/>
        <v/>
      </c>
      <c r="AO67" s="25" t="str">
        <f t="shared" si="13"/>
        <v/>
      </c>
      <c r="AP67" s="25" t="str">
        <f t="shared" si="13"/>
        <v/>
      </c>
      <c r="AQ67" s="25" t="str">
        <f t="shared" si="13"/>
        <v/>
      </c>
      <c r="AR67" s="25" t="str">
        <f t="shared" si="13"/>
        <v/>
      </c>
      <c r="AS67" s="25" t="str">
        <f t="shared" si="13"/>
        <v/>
      </c>
      <c r="AT67" s="25" t="str">
        <f t="shared" si="13"/>
        <v/>
      </c>
      <c r="AU67" s="25" t="str">
        <f t="shared" si="13"/>
        <v/>
      </c>
      <c r="AV67" s="25" t="str">
        <f t="shared" si="13"/>
        <v/>
      </c>
      <c r="AW67" s="25" t="str">
        <f t="shared" si="13"/>
        <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9"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8">
        <v>0.16</v>
      </c>
      <c r="J71" s="172">
        <v>0.17799999999999999</v>
      </c>
      <c r="K71" s="172"/>
      <c r="L71" s="172">
        <v>0.187</v>
      </c>
      <c r="M71" s="172"/>
      <c r="N71" s="172">
        <v>0.20050000000000001</v>
      </c>
      <c r="O71" s="172"/>
      <c r="P71" s="172">
        <v>0.2185</v>
      </c>
      <c r="Q71" s="172"/>
      <c r="R71" s="44"/>
      <c r="S71" s="45">
        <v>0.25</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f>41.868/3.6</f>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165</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376.58016859193231</v>
      </c>
      <c r="D7" s="20">
        <v>376.68858658597344</v>
      </c>
      <c r="E7" s="20">
        <v>377.05771104490623</v>
      </c>
      <c r="F7" s="20">
        <v>377.92968928076635</v>
      </c>
      <c r="G7" s="20">
        <v>383.25101482166843</v>
      </c>
      <c r="H7" s="20">
        <v>369.28732417601867</v>
      </c>
      <c r="I7" s="20">
        <v>376.87807374239321</v>
      </c>
      <c r="J7" s="20">
        <v>376.65693979419495</v>
      </c>
      <c r="K7" s="20">
        <v>377.4581169585968</v>
      </c>
      <c r="L7" s="20">
        <v>382.11426796258115</v>
      </c>
      <c r="M7" s="20">
        <v>381.76787219822091</v>
      </c>
      <c r="N7" s="20">
        <v>378.47711614240922</v>
      </c>
      <c r="O7" s="20">
        <v>375.3007278727689</v>
      </c>
      <c r="P7" s="20">
        <v>369.25619496836515</v>
      </c>
      <c r="Q7" s="20">
        <v>370.73416001684569</v>
      </c>
      <c r="R7" s="20">
        <v>371.83960907690607</v>
      </c>
      <c r="S7" s="20">
        <v>371.32443780179403</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0.45858412152479217</v>
      </c>
      <c r="D8" s="20">
        <v>0.56648626776591982</v>
      </c>
      <c r="E8" s="20">
        <v>0.63692239100665571</v>
      </c>
      <c r="F8" s="20">
        <v>0.65069368594734034</v>
      </c>
      <c r="G8" s="20">
        <v>0.64488392089423896</v>
      </c>
      <c r="H8" s="20">
        <v>0.49347639164080892</v>
      </c>
      <c r="I8" s="20">
        <v>0.3869303525365434</v>
      </c>
      <c r="J8" s="20">
        <v>0.41272570937231307</v>
      </c>
      <c r="K8" s="20">
        <v>0.42992261392949266</v>
      </c>
      <c r="L8" s="20">
        <v>0.58671792018613111</v>
      </c>
      <c r="M8" s="20">
        <v>0.58671792018613111</v>
      </c>
      <c r="N8" s="20">
        <v>0.44003844013959836</v>
      </c>
      <c r="O8" s="20">
        <v>0.45521217945475695</v>
      </c>
      <c r="P8" s="20">
        <v>0.51590713671539123</v>
      </c>
      <c r="Q8" s="20">
        <v>0.53108087603054976</v>
      </c>
      <c r="R8" s="20">
        <v>0.54717423591026337</v>
      </c>
      <c r="S8" s="20">
        <v>0.49567548429517982</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1.456749785038693</v>
      </c>
      <c r="J9" s="20">
        <v>34.135855546001721</v>
      </c>
      <c r="K9" s="20">
        <v>36.457437661220979</v>
      </c>
      <c r="L9" s="20">
        <v>50.558899398108345</v>
      </c>
      <c r="M9" s="20">
        <v>51.332760103181428</v>
      </c>
      <c r="N9" s="20">
        <v>43.508168529664658</v>
      </c>
      <c r="O9" s="20">
        <v>45.829750644883916</v>
      </c>
      <c r="P9" s="20">
        <v>43.508168529664658</v>
      </c>
      <c r="Q9" s="20">
        <v>50.300945829750646</v>
      </c>
      <c r="R9" s="20">
        <v>50.644883920894237</v>
      </c>
      <c r="S9" s="20">
        <v>57.007738607050733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0.25795356835769562</v>
      </c>
      <c r="D10" s="20">
        <v>0.34393809114359414</v>
      </c>
      <c r="E10" s="20">
        <v>31.556319862424765</v>
      </c>
      <c r="F10" s="20">
        <v>37.919174548581253</v>
      </c>
      <c r="G10" s="20">
        <v>41.272570937231293</v>
      </c>
      <c r="H10" s="20">
        <v>42.390369733447976</v>
      </c>
      <c r="I10" s="20">
        <v>52.106620808254512</v>
      </c>
      <c r="J10" s="20">
        <v>58.641444539982807</v>
      </c>
      <c r="K10" s="20">
        <v>62.252794496990539</v>
      </c>
      <c r="L10" s="20">
        <v>58.211521926053315</v>
      </c>
      <c r="M10" s="20">
        <v>78.761822871883055</v>
      </c>
      <c r="N10" s="20">
        <v>94.496990541702488</v>
      </c>
      <c r="O10" s="20">
        <v>97.076526225279451</v>
      </c>
      <c r="P10" s="20">
        <v>92.863284608770414</v>
      </c>
      <c r="Q10" s="20">
        <v>92.003439380911431</v>
      </c>
      <c r="R10" s="20">
        <v>97.162510748065344</v>
      </c>
      <c r="S10" s="20">
        <v>96.302665520206361</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1.4617368873602492</v>
      </c>
      <c r="D11" s="20">
        <v>2.4075666380051914</v>
      </c>
      <c r="E11" s="20">
        <v>2.6925193465176922</v>
      </c>
      <c r="F11" s="20">
        <v>2.8374892519346466</v>
      </c>
      <c r="G11" s="20">
        <v>3.181427343078246</v>
      </c>
      <c r="H11" s="20">
        <v>3.7833190025795647</v>
      </c>
      <c r="I11" s="20">
        <v>4.815133276010318</v>
      </c>
      <c r="J11" s="20">
        <v>11.779879621668119</v>
      </c>
      <c r="K11" s="20">
        <v>18.658641444539985</v>
      </c>
      <c r="L11" s="20">
        <v>20.120378331900277</v>
      </c>
      <c r="M11" s="20">
        <v>43.078245915735188</v>
      </c>
      <c r="N11" s="20">
        <v>48.409286328460873</v>
      </c>
      <c r="O11" s="20">
        <v>51.762682717110877</v>
      </c>
      <c r="P11" s="20">
        <v>52.966466036113495</v>
      </c>
      <c r="Q11" s="20">
        <v>47.721410146173689</v>
      </c>
      <c r="R11" s="20">
        <v>48.409286328460837</v>
      </c>
      <c r="S11" s="20">
        <v>47.549441100601889</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378.75844316917505</v>
      </c>
      <c r="D12" s="22">
        <v>380.0065775828881</v>
      </c>
      <c r="E12" s="22">
        <v>411.94347264485532</v>
      </c>
      <c r="F12" s="22">
        <v>419.33704676722954</v>
      </c>
      <c r="G12" s="22">
        <v>428.34989702287226</v>
      </c>
      <c r="H12" s="22">
        <v>415.95448930368701</v>
      </c>
      <c r="I12" s="22">
        <v>435.64350796423327</v>
      </c>
      <c r="J12" s="22">
        <v>481.62684521121986</v>
      </c>
      <c r="K12" s="22">
        <v>495.25691317527776</v>
      </c>
      <c r="L12" s="22">
        <v>511.59178553882919</v>
      </c>
      <c r="M12" s="22">
        <v>555.52741900920671</v>
      </c>
      <c r="N12" s="22">
        <v>565.33159998237682</v>
      </c>
      <c r="O12" s="22">
        <v>570.42489963949788</v>
      </c>
      <c r="P12" s="22">
        <v>559.11002127962911</v>
      </c>
      <c r="Q12" s="22">
        <v>561.29103624971196</v>
      </c>
      <c r="R12" s="22">
        <v>568.60346431023686</v>
      </c>
      <c r="S12" s="22">
        <v>572.67995851394824</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2458.9853826311264</v>
      </c>
      <c r="D15" s="22">
        <v>2415.0472914875322</v>
      </c>
      <c r="E15" s="22">
        <v>2486.6723989681855</v>
      </c>
      <c r="F15" s="22">
        <v>2546.6036113499567</v>
      </c>
      <c r="G15" s="22">
        <v>2517.7128116938952</v>
      </c>
      <c r="H15" s="22">
        <v>2341.4445399828032</v>
      </c>
      <c r="I15" s="22">
        <v>2450.9888220120379</v>
      </c>
      <c r="J15" s="22">
        <v>2494.840928632846</v>
      </c>
      <c r="K15" s="22">
        <v>2469.5614789337919</v>
      </c>
      <c r="L15" s="22">
        <v>2459.5872742906276</v>
      </c>
      <c r="M15" s="22">
        <v>2429.0627687016336</v>
      </c>
      <c r="N15" s="22">
        <v>2495.2708512467752</v>
      </c>
      <c r="O15" s="22">
        <v>2533.7919174548579</v>
      </c>
      <c r="P15" s="22">
        <v>2619.6904557179705</v>
      </c>
      <c r="Q15" s="22">
        <v>2610.8340498710231</v>
      </c>
      <c r="R15" s="22">
        <v>2572.5709372312986</v>
      </c>
      <c r="S15" s="22">
        <v>2482.80309544282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0.15403037604229336</v>
      </c>
      <c r="D16" s="25">
        <v>0.15734953883608035</v>
      </c>
      <c r="E16" s="25">
        <v>0.16566053204908948</v>
      </c>
      <c r="F16" s="25">
        <v>0.16466522111972448</v>
      </c>
      <c r="G16" s="25">
        <v>0.17013453442081911</v>
      </c>
      <c r="H16" s="25">
        <v>0.17764866184135286</v>
      </c>
      <c r="I16" s="25">
        <v>0.17774193992717183</v>
      </c>
      <c r="J16" s="25">
        <v>0.19304911975896905</v>
      </c>
      <c r="K16" s="25">
        <v>0.20054447617521953</v>
      </c>
      <c r="L16" s="25">
        <v>0.20799903743459477</v>
      </c>
      <c r="M16" s="25">
        <v>0.22870031444520617</v>
      </c>
      <c r="N16" s="25">
        <v>0.22656121667109039</v>
      </c>
      <c r="O16" s="25">
        <v>0.22512697104680879</v>
      </c>
      <c r="P16" s="25">
        <v>0.21342598705097604</v>
      </c>
      <c r="Q16" s="25">
        <v>0.21498533630563005</v>
      </c>
      <c r="R16" s="25">
        <v>0.22102537818536896</v>
      </c>
      <c r="S16" s="25">
        <v>0.23065862917808549</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0.56192605331040413</v>
      </c>
      <c r="M19" s="20">
        <v>0.56247635425623388</v>
      </c>
      <c r="N19" s="20">
        <v>0.57717110920034398</v>
      </c>
      <c r="O19" s="20">
        <v>0.61650902837489252</v>
      </c>
      <c r="P19" s="20">
        <v>0.63736027515047289</v>
      </c>
      <c r="Q19" s="20">
        <v>0.62259673258813419</v>
      </c>
      <c r="R19" s="20">
        <v>0.64178847807394668</v>
      </c>
      <c r="S19" s="20">
        <v>0.6644883920894239</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8.555881341358555</v>
      </c>
      <c r="D20" s="20">
        <v>6.740997420464315</v>
      </c>
      <c r="E20" s="20">
        <v>7.191306964746345</v>
      </c>
      <c r="F20" s="20">
        <v>7.2481513327601022</v>
      </c>
      <c r="G20" s="20">
        <v>6.9128460877042137</v>
      </c>
      <c r="H20" s="20">
        <v>6.4383834909716251</v>
      </c>
      <c r="I20" s="20">
        <v>7.3888907996560604</v>
      </c>
      <c r="J20" s="20">
        <v>8.2190713671539122</v>
      </c>
      <c r="K20" s="20">
        <v>8.0805760963026643</v>
      </c>
      <c r="L20" s="20">
        <v>9.8337059329320713</v>
      </c>
      <c r="M20" s="20">
        <v>10.362545141874463</v>
      </c>
      <c r="N20" s="20">
        <v>11.774290627687016</v>
      </c>
      <c r="O20" s="20">
        <v>12.601444539982804</v>
      </c>
      <c r="P20" s="20">
        <v>12.619733447979362</v>
      </c>
      <c r="Q20" s="20">
        <v>12.892940670679279</v>
      </c>
      <c r="R20" s="20">
        <v>11.739380911435942</v>
      </c>
      <c r="S20" s="20">
        <v>11.573172828890799</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1.1053052450558896</v>
      </c>
      <c r="D21" s="20">
        <v>1.0643680137575249</v>
      </c>
      <c r="E21" s="20">
        <v>0.95520206362854654</v>
      </c>
      <c r="F21" s="20">
        <v>1.0153052450558888</v>
      </c>
      <c r="G21" s="20">
        <v>1.0746861564918309</v>
      </c>
      <c r="H21" s="20">
        <v>1.1996044711951841</v>
      </c>
      <c r="I21" s="20">
        <v>1.1969045571797072</v>
      </c>
      <c r="J21" s="20">
        <v>1.3164746345657774</v>
      </c>
      <c r="K21" s="20">
        <v>2.1804729148753226</v>
      </c>
      <c r="L21" s="20">
        <v>0.98337059329320775</v>
      </c>
      <c r="M21" s="20">
        <v>1.4927257093723123</v>
      </c>
      <c r="N21" s="20">
        <v>1.5468185726569244</v>
      </c>
      <c r="O21" s="20">
        <v>1.7508856405846949</v>
      </c>
      <c r="P21" s="20">
        <v>1.6826311263972467</v>
      </c>
      <c r="Q21" s="20">
        <v>1.7380825451418753</v>
      </c>
      <c r="R21" s="20">
        <v>1.7916595012897665</v>
      </c>
      <c r="S21" s="20">
        <v>1.744282029234737</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1</v>
      </c>
      <c r="D22" s="20">
        <v>11.17</v>
      </c>
      <c r="E22" s="20">
        <v>40.17</v>
      </c>
      <c r="F22" s="20">
        <v>59.49</v>
      </c>
      <c r="G22" s="20">
        <v>72.27</v>
      </c>
      <c r="H22" s="20">
        <v>84.45</v>
      </c>
      <c r="I22" s="26">
        <v>96.59</v>
      </c>
      <c r="J22" s="20">
        <v>100.27000000000001</v>
      </c>
      <c r="K22" s="20">
        <v>94.15</v>
      </c>
      <c r="L22" s="20">
        <v>102.11000000000001</v>
      </c>
      <c r="M22" s="20">
        <v>136.10999999999999</v>
      </c>
      <c r="N22" s="20">
        <v>149.37</v>
      </c>
      <c r="O22" s="20">
        <v>141.06</v>
      </c>
      <c r="P22" s="20">
        <v>146.22</v>
      </c>
      <c r="Q22" s="20">
        <v>145.41</v>
      </c>
      <c r="R22" s="20">
        <v>152.41</v>
      </c>
      <c r="S22" s="20">
        <v>153.07999999999998</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0.67</v>
      </c>
      <c r="L23" s="30">
        <v>0</v>
      </c>
      <c r="M23" s="30">
        <v>0</v>
      </c>
      <c r="N23" s="30">
        <v>0</v>
      </c>
      <c r="O23" s="30">
        <v>0</v>
      </c>
      <c r="P23" s="30">
        <v>0</v>
      </c>
      <c r="Q23" s="30">
        <v>0.35</v>
      </c>
      <c r="R23" s="30">
        <v>30.05</v>
      </c>
      <c r="S23" s="30">
        <v>36.229999999999997</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100.27000000000001</v>
      </c>
      <c r="K24" s="30">
        <v>93.48</v>
      </c>
      <c r="L24" s="30">
        <v>102.11000000000001</v>
      </c>
      <c r="M24" s="30">
        <v>136.10999999999999</v>
      </c>
      <c r="N24" s="30">
        <v>149.37</v>
      </c>
      <c r="O24" s="30">
        <v>141.06</v>
      </c>
      <c r="P24" s="30">
        <v>146.22</v>
      </c>
      <c r="Q24" s="30">
        <v>145.06</v>
      </c>
      <c r="R24" s="30">
        <v>122.36</v>
      </c>
      <c r="S24" s="30">
        <v>116.85</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2.8421709430404007E-14</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23.495008598452277</v>
      </c>
      <c r="D29" s="22">
        <v>29.086861564918308</v>
      </c>
      <c r="E29" s="22">
        <v>59.103469475494407</v>
      </c>
      <c r="F29" s="22">
        <v>78.625683576956135</v>
      </c>
      <c r="G29" s="22">
        <v>90.626801375752365</v>
      </c>
      <c r="H29" s="22">
        <v>101.74556319862425</v>
      </c>
      <c r="I29" s="32">
        <v>116.25913155631986</v>
      </c>
      <c r="J29" s="22">
        <v>122.13415305245057</v>
      </c>
      <c r="K29" s="22">
        <v>117.201913155632</v>
      </c>
      <c r="L29" s="22">
        <v>130.48726569217541</v>
      </c>
      <c r="M29" s="22">
        <v>166.32147033533963</v>
      </c>
      <c r="N29" s="22">
        <v>179.23772932072231</v>
      </c>
      <c r="O29" s="22">
        <v>177.3970421324162</v>
      </c>
      <c r="P29" s="22">
        <v>182.63876612209802</v>
      </c>
      <c r="Q29" s="22">
        <v>182.84341788478073</v>
      </c>
      <c r="R29" s="22">
        <v>216.80905417024937</v>
      </c>
      <c r="S29" s="22">
        <v>223.30965606190887</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1565.9829096207127</v>
      </c>
      <c r="D32" s="22">
        <v>1751.890457628738</v>
      </c>
      <c r="E32" s="22">
        <v>1793.8616609343651</v>
      </c>
      <c r="F32" s="22">
        <v>1968.3893598929972</v>
      </c>
      <c r="G32" s="22">
        <v>2118.2750769083787</v>
      </c>
      <c r="H32" s="22">
        <v>1896.6727801662366</v>
      </c>
      <c r="I32" s="22">
        <v>2196.7103095442822</v>
      </c>
      <c r="J32" s="22">
        <v>2132.6521085315753</v>
      </c>
      <c r="K32" s="22">
        <v>2094.4957614407185</v>
      </c>
      <c r="L32" s="22">
        <v>2100.5521610776727</v>
      </c>
      <c r="M32" s="22">
        <v>2091.7847052641637</v>
      </c>
      <c r="N32" s="22">
        <v>2076.7046947549447</v>
      </c>
      <c r="O32" s="22">
        <v>2284.7161555364473</v>
      </c>
      <c r="P32" s="22">
        <v>2628.0472785898537</v>
      </c>
      <c r="Q32" s="22">
        <v>2616.5216475589946</v>
      </c>
      <c r="R32" s="22">
        <v>2609.6149441100597</v>
      </c>
      <c r="S32" s="22">
        <v>2411.7218840164328</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1.5003362076373402E-2</v>
      </c>
      <c r="D34" s="25">
        <v>1.6603128031354584E-2</v>
      </c>
      <c r="E34" s="25">
        <v>3.2947618404815734E-2</v>
      </c>
      <c r="F34" s="25">
        <v>3.9944172214602031E-2</v>
      </c>
      <c r="G34" s="25">
        <v>4.2783301547418544E-2</v>
      </c>
      <c r="H34" s="25">
        <v>5.3644236508580363E-2</v>
      </c>
      <c r="I34" s="35">
        <v>5.2924198084379349E-2</v>
      </c>
      <c r="J34" s="25">
        <v>5.7268671511803815E-2</v>
      </c>
      <c r="K34" s="25">
        <v>5.5957102092683904E-2</v>
      </c>
      <c r="L34" s="25">
        <v>6.2120459615356512E-2</v>
      </c>
      <c r="M34" s="25">
        <v>7.9511753727224771E-2</v>
      </c>
      <c r="N34" s="25">
        <v>8.6308722551365305E-2</v>
      </c>
      <c r="O34" s="25">
        <v>7.7645112152132392E-2</v>
      </c>
      <c r="P34" s="25">
        <v>6.9495997126846801E-2</v>
      </c>
      <c r="Q34" s="25">
        <v>6.9880338293917432E-2</v>
      </c>
      <c r="R34" s="25">
        <v>8.308086013210135E-2</v>
      </c>
      <c r="S34" s="25">
        <v>9.2593452645548621E-2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316.18419795547914</v>
      </c>
      <c r="D37" s="20">
        <v>317.32110442342599</v>
      </c>
      <c r="E37" s="20">
        <v>274.41005063533004</v>
      </c>
      <c r="F37" s="20">
        <v>368.30037259959875</v>
      </c>
      <c r="G37" s="20">
        <v>348.40450941052836</v>
      </c>
      <c r="H37" s="20">
        <v>456.02847043087803</v>
      </c>
      <c r="I37" s="26">
        <v>442.98748447501669</v>
      </c>
      <c r="J37" s="20">
        <v>452.49355116079107</v>
      </c>
      <c r="K37" s="20">
        <v>349.59873889366582</v>
      </c>
      <c r="L37" s="20">
        <v>308.76791344224705</v>
      </c>
      <c r="M37" s="20">
        <v>378.0930543613261</v>
      </c>
      <c r="N37" s="20">
        <v>491.42543231107288</v>
      </c>
      <c r="O37" s="20">
        <v>429.15830706028476</v>
      </c>
      <c r="P37" s="20">
        <v>449.35153339065636</v>
      </c>
      <c r="Q37" s="20">
        <v>501.49421992930161</v>
      </c>
      <c r="R37" s="20">
        <v>1040.3862138148468</v>
      </c>
      <c r="S37" s="20">
        <v>942.48328078723603</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33.462310117512182</v>
      </c>
      <c r="D38" s="20">
        <v>49.106716346613162</v>
      </c>
      <c r="E38" s="20">
        <v>42.848953854972763</v>
      </c>
      <c r="F38" s="20">
        <v>46.957103276965704</v>
      </c>
      <c r="G38" s="20">
        <v>55.985478169485042</v>
      </c>
      <c r="H38" s="20">
        <v>62.720932454380431</v>
      </c>
      <c r="I38" s="26">
        <v>103.13365816375274</v>
      </c>
      <c r="J38" s="20">
        <v>108.81819050348716</v>
      </c>
      <c r="K38" s="20">
        <v>178.70449985669248</v>
      </c>
      <c r="L38" s="20">
        <v>174.69188879335053</v>
      </c>
      <c r="M38" s="20">
        <v>124.24763542562339</v>
      </c>
      <c r="N38" s="20">
        <v>132.96551065252697</v>
      </c>
      <c r="O38" s="20">
        <v>141.56396293111683</v>
      </c>
      <c r="P38" s="20">
        <v>150.09076144071844</v>
      </c>
      <c r="Q38" s="20">
        <v>141.03850195853636</v>
      </c>
      <c r="R38" s="20">
        <v>147.72618706410623</v>
      </c>
      <c r="S38" s="20">
        <v>152.47922040699342</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39.418744625967321</v>
      </c>
      <c r="S39" s="20">
        <v>51.773860705073091</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349.64650807299131</v>
      </c>
      <c r="D40" s="22">
        <v>366.4278207700392</v>
      </c>
      <c r="E40" s="22">
        <v>317.2590044903028</v>
      </c>
      <c r="F40" s="22">
        <v>415.25747587656446</v>
      </c>
      <c r="G40" s="22">
        <v>404.38998758001338</v>
      </c>
      <c r="H40" s="22">
        <v>518.74940288525841</v>
      </c>
      <c r="I40" s="22">
        <v>546.12114263876947</v>
      </c>
      <c r="J40" s="22">
        <v>561.3117416642782</v>
      </c>
      <c r="K40" s="22">
        <v>528.30323875035822</v>
      </c>
      <c r="L40" s="22">
        <v>483.45980223559764</v>
      </c>
      <c r="M40" s="22">
        <v>502.3406897869495</v>
      </c>
      <c r="N40" s="22">
        <v>624.39094296359997</v>
      </c>
      <c r="O40" s="22">
        <v>570.72226999140162</v>
      </c>
      <c r="P40" s="22">
        <v>599.44229483137485</v>
      </c>
      <c r="Q40" s="22">
        <v>642.53272188783797</v>
      </c>
      <c r="R40" s="22">
        <v>1227.5311455049205</v>
      </c>
      <c r="S40" s="22">
        <v>1146.7363618993024</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6906.7749832807876</v>
      </c>
      <c r="D42" s="22">
        <v>7283.3399732492599</v>
      </c>
      <c r="E42" s="22">
        <v>7127.1059042705647</v>
      </c>
      <c r="F42" s="22">
        <v>6662.8164708130316</v>
      </c>
      <c r="G42" s="22">
        <v>6632.1533390656341</v>
      </c>
      <c r="H42" s="22">
        <v>6343.503009458298</v>
      </c>
      <c r="I42" s="22">
        <v>6914.3522976975264</v>
      </c>
      <c r="J42" s="22">
        <v>6063.1687923951467</v>
      </c>
      <c r="K42" s="22">
        <v>6001.2086080061144</v>
      </c>
      <c r="L42" s="22">
        <v>6139.0225231680524</v>
      </c>
      <c r="M42" s="22">
        <v>5666.3163991592619</v>
      </c>
      <c r="N42" s="22">
        <v>5786.1449078054839</v>
      </c>
      <c r="O42" s="22">
        <v>5777.2507881914589</v>
      </c>
      <c r="P42" s="22">
        <v>6094.0307633514858</v>
      </c>
      <c r="Q42" s="22">
        <v>6062.3424811311734</v>
      </c>
      <c r="R42" s="22">
        <v>6232.4408856405844</v>
      </c>
      <c r="S42" s="22">
        <v>5902.8755135186775</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5.0623700485303159E-2</v>
      </c>
      <c r="D44" s="25">
        <v>5.0310410075031495E-2</v>
      </c>
      <c r="E44" s="25">
        <v>4.4514422649479794E-2</v>
      </c>
      <c r="F44" s="25">
        <v>6.2324615678014103E-2</v>
      </c>
      <c r="G44" s="25">
        <v>6.0974161317715485E-2</v>
      </c>
      <c r="H44" s="25">
        <v>8.1776488812536546E-2</v>
      </c>
      <c r="I44" s="25">
        <v>7.8983702178529056E-2</v>
      </c>
      <c r="J44" s="25">
        <v>9.257729099811883E-2</v>
      </c>
      <c r="K44" s="25">
        <v>8.8032806932516472E-2</v>
      </c>
      <c r="L44" s="25">
        <v>7.8751918633800266E-2</v>
      </c>
      <c r="M44" s="25">
        <v>8.8653836884485332E-2</v>
      </c>
      <c r="N44" s="25">
        <v>0.10791139055665531</v>
      </c>
      <c r="O44" s="25">
        <v>9.878786483666975E-2</v>
      </c>
      <c r="P44" s="25">
        <v>9.8365485523362259E-2</v>
      </c>
      <c r="Q44" s="25">
        <v>0.10598753268851081</v>
      </c>
      <c r="R44" s="25">
        <v>0.19695832949384678</v>
      </c>
      <c r="S44" s="25">
        <v>0.19426741412267021</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369.09725658276062</v>
      </c>
      <c r="D47" s="30">
        <v>372.20121214866629</v>
      </c>
      <c r="E47" s="30">
        <v>403.79696361648041</v>
      </c>
      <c r="F47" s="30">
        <v>411.07359018941366</v>
      </c>
      <c r="G47" s="30">
        <v>420.36236477867624</v>
      </c>
      <c r="H47" s="30">
        <v>408.31650134152022</v>
      </c>
      <c r="I47" s="30">
        <v>427.05771260739755</v>
      </c>
      <c r="J47" s="30">
        <v>472.09129920950016</v>
      </c>
      <c r="K47" s="30">
        <v>484.99586416409983</v>
      </c>
      <c r="L47" s="30">
        <v>500.21278295929346</v>
      </c>
      <c r="M47" s="30">
        <v>543.10967180370369</v>
      </c>
      <c r="N47" s="30">
        <v>551.43331967283257</v>
      </c>
      <c r="O47" s="30">
        <v>555.45606043055545</v>
      </c>
      <c r="P47" s="30">
        <v>544.17029643010198</v>
      </c>
      <c r="Q47" s="30">
        <v>546.03741630130264</v>
      </c>
      <c r="R47" s="30">
        <v>554.43063541943707</v>
      </c>
      <c r="S47" s="30">
        <v>558.69801526373328</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349.64650807299131</v>
      </c>
      <c r="D48" s="30">
        <v>366.4278207700392</v>
      </c>
      <c r="E48" s="30">
        <v>317.2590044903028</v>
      </c>
      <c r="F48" s="30">
        <v>415.25747587656446</v>
      </c>
      <c r="G48" s="30">
        <v>404.38998758001338</v>
      </c>
      <c r="H48" s="30">
        <v>518.74940288525841</v>
      </c>
      <c r="I48" s="30">
        <v>546.12114263876947</v>
      </c>
      <c r="J48" s="30">
        <v>561.3117416642782</v>
      </c>
      <c r="K48" s="30">
        <v>528.30323875035822</v>
      </c>
      <c r="L48" s="30">
        <v>483.45980223559764</v>
      </c>
      <c r="M48" s="30">
        <v>502.3406897869495</v>
      </c>
      <c r="N48" s="30">
        <v>624.39094296359997</v>
      </c>
      <c r="O48" s="30">
        <v>570.72226999140162</v>
      </c>
      <c r="P48" s="30">
        <v>599.44229483137485</v>
      </c>
      <c r="Q48" s="30">
        <v>642.53272188783797</v>
      </c>
      <c r="R48" s="30">
        <v>1227.5311455049205</v>
      </c>
      <c r="S48" s="30">
        <v>1146.7363618993024</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10.661186586414445</v>
      </c>
      <c r="D49" s="30">
        <v>18.975365434221843</v>
      </c>
      <c r="E49" s="30">
        <v>48.316509028374895</v>
      </c>
      <c r="F49" s="30">
        <v>67.753456577815996</v>
      </c>
      <c r="G49" s="30">
        <v>80.257532244196042</v>
      </c>
      <c r="H49" s="30">
        <v>92.087987962166821</v>
      </c>
      <c r="I49" s="30">
        <v>105.17579535683576</v>
      </c>
      <c r="J49" s="30">
        <v>109.8055460017197</v>
      </c>
      <c r="K49" s="30">
        <v>104.41104901117799</v>
      </c>
      <c r="L49" s="30">
        <v>113.48900257953569</v>
      </c>
      <c r="M49" s="30">
        <v>148.527747205503</v>
      </c>
      <c r="N49" s="30">
        <v>163.26828030954428</v>
      </c>
      <c r="O49" s="30">
        <v>156.0288392089424</v>
      </c>
      <c r="P49" s="30">
        <v>161.15972484952709</v>
      </c>
      <c r="Q49" s="30">
        <v>160.66361994840929</v>
      </c>
      <c r="R49" s="30">
        <v>166.58282889079965</v>
      </c>
      <c r="S49" s="30">
        <v>167.06194325021494</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729.40495124216636</v>
      </c>
      <c r="D50" s="30">
        <v>757.60439835292732</v>
      </c>
      <c r="E50" s="30">
        <v>769.37247713515808</v>
      </c>
      <c r="F50" s="30">
        <v>894.08452264379412</v>
      </c>
      <c r="G50" s="30">
        <v>905.00988460288568</v>
      </c>
      <c r="H50" s="30">
        <v>1019.1538921889455</v>
      </c>
      <c r="I50" s="30">
        <v>1078.3546506030027</v>
      </c>
      <c r="J50" s="30">
        <v>1143.208586875498</v>
      </c>
      <c r="K50" s="30">
        <v>1117.710151925636</v>
      </c>
      <c r="L50" s="30">
        <v>1097.1615877744268</v>
      </c>
      <c r="M50" s="30">
        <v>1193.9781087961562</v>
      </c>
      <c r="N50" s="30">
        <v>1339.0925429459769</v>
      </c>
      <c r="O50" s="30">
        <v>1282.2071696308994</v>
      </c>
      <c r="P50" s="30">
        <v>1304.7723161110039</v>
      </c>
      <c r="Q50" s="30">
        <v>1349.23375813755</v>
      </c>
      <c r="R50" s="30">
        <v>1948.5446098151572</v>
      </c>
      <c r="S50" s="30">
        <v>1872.4963204132505</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729.40495124216636</v>
      </c>
      <c r="D51" s="30">
        <v>757.60439835292732</v>
      </c>
      <c r="E51" s="30">
        <v>769.37247713515808</v>
      </c>
      <c r="F51" s="30">
        <v>894.08452264379412</v>
      </c>
      <c r="G51" s="30">
        <v>905.00988460288568</v>
      </c>
      <c r="H51" s="30">
        <v>1019.1538921889455</v>
      </c>
      <c r="I51" s="30">
        <v>1078.3546506030027</v>
      </c>
      <c r="J51" s="30">
        <v>1143.208586875498</v>
      </c>
      <c r="K51" s="30">
        <v>1117.710151925636</v>
      </c>
      <c r="L51" s="30">
        <v>1097.1615877744268</v>
      </c>
      <c r="M51" s="30">
        <v>1193.9781087961562</v>
      </c>
      <c r="N51" s="30">
        <v>1335.091871578823</v>
      </c>
      <c r="O51" s="30">
        <v>1282.2071696308994</v>
      </c>
      <c r="P51" s="30">
        <v>1304.7723161110039</v>
      </c>
      <c r="Q51" s="30">
        <v>1349.23375813755</v>
      </c>
      <c r="R51" s="30">
        <v>1948.5446098151572</v>
      </c>
      <c r="S51" s="30">
        <v>1872.4963204132505</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729.40495124216636</v>
      </c>
      <c r="D58" s="22">
        <v>757.60439835292732</v>
      </c>
      <c r="E58" s="22">
        <v>769.37247713515808</v>
      </c>
      <c r="F58" s="22">
        <v>894.08452264379412</v>
      </c>
      <c r="G58" s="22">
        <v>905.00988460288568</v>
      </c>
      <c r="H58" s="22">
        <v>1019.1538921889455</v>
      </c>
      <c r="I58" s="22">
        <v>1078.3546506030027</v>
      </c>
      <c r="J58" s="22">
        <v>1143.208586875498</v>
      </c>
      <c r="K58" s="22">
        <v>1117.710151925636</v>
      </c>
      <c r="L58" s="22">
        <v>1097.1615877744268</v>
      </c>
      <c r="M58" s="22">
        <v>1193.9781087961562</v>
      </c>
      <c r="N58" s="22">
        <v>1335.091871578823</v>
      </c>
      <c r="O58" s="22">
        <v>1282.2071696308994</v>
      </c>
      <c r="P58" s="22">
        <v>1304.7723161110039</v>
      </c>
      <c r="Q58" s="22">
        <v>1349.23375813755</v>
      </c>
      <c r="R58" s="22">
        <v>1948.5446098151572</v>
      </c>
      <c r="S58" s="22">
        <v>1872.4963204132505</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11413.83770421324</v>
      </c>
      <c r="D61" s="20">
        <v>11912.577805483901</v>
      </c>
      <c r="E61" s="20">
        <v>11685.560608579342</v>
      </c>
      <c r="F61" s="20">
        <v>11513.207588611827</v>
      </c>
      <c r="G61" s="20">
        <v>11718.218146555842</v>
      </c>
      <c r="H61" s="20">
        <v>10878.820020063056</v>
      </c>
      <c r="I61" s="20">
        <v>11851.284325021496</v>
      </c>
      <c r="J61" s="20">
        <v>11048.107274290627</v>
      </c>
      <c r="K61" s="20">
        <v>10692.836395337728</v>
      </c>
      <c r="L61" s="20">
        <v>10827.363057227478</v>
      </c>
      <c r="M61" s="20">
        <v>10193.763458488584</v>
      </c>
      <c r="N61" s="20">
        <v>10363.641400592338</v>
      </c>
      <c r="O61" s="20">
        <v>10659.208371070985</v>
      </c>
      <c r="P61" s="20">
        <v>11380.959657972677</v>
      </c>
      <c r="Q61" s="20">
        <v>11342.277655488677</v>
      </c>
      <c r="R61" s="20">
        <v>11494.83980319098</v>
      </c>
      <c r="S61" s="20">
        <v>10744.035479124868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11413.83770421324</v>
      </c>
      <c r="D64" s="20">
        <v>11912.577805483901</v>
      </c>
      <c r="E64" s="20">
        <v>11685.560608579342</v>
      </c>
      <c r="F64" s="20">
        <v>11513.207588611827</v>
      </c>
      <c r="G64" s="20">
        <v>11718.218146555842</v>
      </c>
      <c r="H64" s="20">
        <v>10878.820020063056</v>
      </c>
      <c r="I64" s="20">
        <v>11851.284325021496</v>
      </c>
      <c r="J64" s="20">
        <v>11048.107274290627</v>
      </c>
      <c r="K64" s="20">
        <v>10692.836395337728</v>
      </c>
      <c r="L64" s="20">
        <v>10827.363057227478</v>
      </c>
      <c r="M64" s="20">
        <v>10193.763458488584</v>
      </c>
      <c r="N64" s="20">
        <v>10363.641400592338</v>
      </c>
      <c r="O64" s="20">
        <v>10659.208371070985</v>
      </c>
      <c r="P64" s="20">
        <v>11380.959657972677</v>
      </c>
      <c r="Q64" s="20">
        <v>11342.277655488677</v>
      </c>
      <c r="R64" s="20">
        <v>11534.258547816948</v>
      </c>
      <c r="S64" s="20">
        <v>10795.809339829941</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11413.83770421324</v>
      </c>
      <c r="D65" s="20">
        <v>11912.577805483901</v>
      </c>
      <c r="E65" s="20">
        <v>11685.560608579342</v>
      </c>
      <c r="F65" s="20">
        <v>11513.207588611827</v>
      </c>
      <c r="G65" s="20">
        <v>11718.218146555842</v>
      </c>
      <c r="H65" s="20">
        <v>10878.820020063056</v>
      </c>
      <c r="I65" s="20">
        <v>11851.284325021496</v>
      </c>
      <c r="J65" s="20">
        <v>11048.107274290627</v>
      </c>
      <c r="K65" s="20">
        <v>10692.836395337728</v>
      </c>
      <c r="L65" s="20">
        <v>10827.363057227478</v>
      </c>
      <c r="M65" s="20">
        <v>10193.763458488584</v>
      </c>
      <c r="N65" s="20">
        <v>10363.641400592338</v>
      </c>
      <c r="O65" s="20">
        <v>10659.208371070985</v>
      </c>
      <c r="P65" s="20">
        <v>11380.959657972677</v>
      </c>
      <c r="Q65" s="20">
        <v>11342.277655488677</v>
      </c>
      <c r="R65" s="20">
        <v>11534.258547816948</v>
      </c>
      <c r="S65" s="20">
        <v>10795.809339829941</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6.3905320028592824E-2</v>
      </c>
      <c r="D67" s="25">
        <v>6.3597015752893352E-2</v>
      </c>
      <c r="E67" s="25">
        <v>6.5839586384096774E-2</v>
      </c>
      <c r="F67" s="25">
        <v>7.7657291919948426E-2</v>
      </c>
      <c r="G67" s="25">
        <v>7.7231015269064729E-2</v>
      </c>
      <c r="H67" s="25">
        <v>9.3682392971792011E-2</v>
      </c>
      <c r="I67" s="25">
        <v>9.0990530733136121E-2</v>
      </c>
      <c r="J67" s="25">
        <v>0.10347551471877799</v>
      </c>
      <c r="K67" s="25">
        <v>0.1045288743417956</v>
      </c>
      <c r="L67" s="25">
        <v>0.10133229873011877</v>
      </c>
      <c r="M67" s="25">
        <v>0.11712829257401523</v>
      </c>
      <c r="N67" s="25">
        <v>0.12882459166355517</v>
      </c>
      <c r="O67" s="25">
        <v>0.12029103147198066</v>
      </c>
      <c r="P67" s="25">
        <v>0.114645192964635</v>
      </c>
      <c r="Q67" s="25">
        <v>0.11895615670143977</v>
      </c>
      <c r="R67" s="25">
        <v>0.16893540245670599</v>
      </c>
      <c r="S67" s="25">
        <v>0.17344659038251845</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0"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9">
        <v>6.7000000000000004E-2</v>
      </c>
      <c r="J71" s="172">
        <v>8.1600000000000006E-2</v>
      </c>
      <c r="K71" s="172"/>
      <c r="L71" s="172">
        <v>8.8900000000000007E-2</v>
      </c>
      <c r="M71" s="172"/>
      <c r="N71" s="172">
        <v>9.9850000000000008E-2</v>
      </c>
      <c r="O71" s="172"/>
      <c r="P71" s="172">
        <v>0.11445000000000001</v>
      </c>
      <c r="Q71" s="172"/>
      <c r="R71" s="44"/>
      <c r="S71" s="45">
        <v>0.14000000000000001</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AFAC"/>
  </sheetPr>
  <dimension ref="A1:AA205"/>
  <sheetViews>
    <sheetView zoomScaleNormal="100" workbookViewId="0">
      <pane xSplit="2" ySplit="5" topLeftCell="C33" activePane="bottomRight" state="frozen"/>
      <selection activeCell="D11" sqref="D11"/>
      <selection pane="topRight" activeCell="D11" sqref="D11"/>
      <selection pane="bottomLeft" activeCell="D11" sqref="D11"/>
      <selection pane="bottomRight"/>
    </sheetView>
  </sheetViews>
  <sheetFormatPr defaultColWidth="9.1796875" defaultRowHeight="13" x14ac:dyDescent="0.35"/>
  <cols>
    <col min="1" max="1" width="11.453125" style="12" customWidth="1"/>
    <col min="2" max="2" width="26.26953125" style="12" customWidth="1"/>
    <col min="3" max="13" width="11.453125" style="12" customWidth="1"/>
    <col min="14" max="14" width="11.54296875" style="12" customWidth="1"/>
    <col min="15" max="19" width="11.453125" style="12" customWidth="1"/>
    <col min="20" max="26" width="9.1796875" style="12"/>
    <col min="27" max="27" width="11.26953125" style="12" bestFit="1" customWidth="1"/>
    <col min="28" max="16384" width="9.1796875" style="12"/>
  </cols>
  <sheetData>
    <row r="1" spans="1:27" ht="12.75" customHeight="1" x14ac:dyDescent="0.35">
      <c r="A1" s="49" t="s">
        <v>70</v>
      </c>
      <c r="H1" s="171" t="s">
        <v>158</v>
      </c>
      <c r="I1" s="171"/>
      <c r="J1" s="171"/>
      <c r="K1" s="171"/>
      <c r="AA1" s="13">
        <v>1</v>
      </c>
    </row>
    <row r="2" spans="1:27" ht="12.75" customHeight="1" x14ac:dyDescent="0.35">
      <c r="H2" s="171"/>
      <c r="I2" s="171"/>
      <c r="J2" s="171"/>
      <c r="K2" s="171"/>
    </row>
    <row r="3" spans="1:27" ht="35.25" customHeight="1" x14ac:dyDescent="0.35">
      <c r="C3" s="112"/>
      <c r="D3" s="112"/>
      <c r="E3" s="112"/>
      <c r="F3" s="112"/>
      <c r="G3" s="112"/>
      <c r="H3" s="112"/>
      <c r="I3" s="112"/>
      <c r="J3" s="112"/>
      <c r="K3" s="112"/>
      <c r="L3" s="112"/>
      <c r="M3" s="112"/>
      <c r="N3" s="112"/>
      <c r="O3" s="112"/>
      <c r="P3" s="112"/>
      <c r="Q3" s="112"/>
      <c r="R3" s="112"/>
    </row>
    <row r="4" spans="1:27" s="15" customFormat="1" ht="15" customHeight="1" x14ac:dyDescent="0.35">
      <c r="A4" s="14"/>
      <c r="B4" s="14"/>
      <c r="C4" s="14"/>
      <c r="D4" s="14"/>
      <c r="E4" s="14"/>
      <c r="F4" s="14"/>
      <c r="G4" s="14"/>
      <c r="H4" s="14"/>
      <c r="I4" s="14"/>
      <c r="J4" s="14"/>
      <c r="K4" s="14"/>
      <c r="L4" s="14"/>
      <c r="M4" s="14"/>
      <c r="N4" s="14"/>
      <c r="O4" s="14"/>
      <c r="P4" s="14"/>
      <c r="Q4" s="14"/>
      <c r="R4" s="14"/>
      <c r="S4" s="14"/>
    </row>
    <row r="5" spans="1:27"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row>
    <row r="6" spans="1:27" s="18" customFormat="1" ht="27" customHeight="1" x14ac:dyDescent="0.35">
      <c r="A6" s="19" t="s">
        <v>8</v>
      </c>
    </row>
    <row r="7" spans="1:27" s="15" customFormat="1" ht="15" customHeight="1" x14ac:dyDescent="0.35">
      <c r="A7" s="15" t="s">
        <v>9</v>
      </c>
      <c r="C7" s="20">
        <f>BE!C7+BG!C7+CZ!C7+DK!C7+DE!C7+EE!C7+IE!C7+EL!C7+ES!C7+FR!C7+HR!C7+IT!C7+CY!C7+LV!C7+LT!C7+LU!C7+HU!C7+MT!C7+NL!C7+AT!C7+PL!C7+PT!C7+RO!C7+SI!C7+SK!C7+FI!C7+SE!C7</f>
        <v>29209.00754858636</v>
      </c>
      <c r="D7" s="20">
        <f>BE!D7+BG!D7+CZ!D7+DK!D7+DE!D7+EE!D7+IE!D7+EL!D7+ES!D7+FR!D7+HR!D7+IT!D7+CY!D7+LV!D7+LT!D7+LU!D7+HU!D7+MT!D7+NL!D7+AT!D7+PL!D7+PT!D7+RO!D7+SI!D7+SK!D7+FI!D7+SE!D7</f>
        <v>29309.807171708435</v>
      </c>
      <c r="E7" s="20">
        <f>BE!E7+BG!E7+CZ!E7+DK!E7+DE!E7+EE!E7+IE!E7+EL!E7+ES!E7+FR!E7+HR!E7+IT!E7+CY!E7+LV!E7+LT!E7+LU!E7+HU!E7+MT!E7+NL!E7+AT!E7+PL!E7+PT!E7+RO!E7+SI!E7+SK!E7+FI!E7+SE!E7</f>
        <v>29180.538770922867</v>
      </c>
      <c r="F7" s="20">
        <f>BE!F7+BG!F7+CZ!F7+DK!F7+DE!F7+EE!F7+IE!F7+EL!F7+ES!F7+FR!F7+HR!F7+IT!F7+CY!F7+LV!F7+LT!F7+LU!F7+HU!F7+MT!F7+NL!F7+AT!F7+PL!F7+PT!F7+RO!F7+SI!F7+SK!F7+FI!F7+SE!F7</f>
        <v>29259.994277473161</v>
      </c>
      <c r="G7" s="20">
        <f>BE!G7+BG!G7+CZ!G7+DK!G7+DE!G7+EE!G7+IE!G7+EL!G7+ES!G7+FR!G7+HR!G7+IT!G7+CY!G7+LV!G7+LT!G7+LU!G7+HU!G7+MT!G7+NL!G7+AT!G7+PL!G7+PT!G7+RO!G7+SI!G7+SK!G7+FI!G7+SE!G7</f>
        <v>29202.982016632363</v>
      </c>
      <c r="H7" s="20">
        <f>BE!H7+BG!H7+CZ!H7+DK!H7+DE!H7+EE!H7+IE!H7+EL!H7+ES!H7+FR!H7+HR!H7+IT!H7+CY!H7+LV!H7+LT!H7+LU!H7+HU!H7+MT!H7+NL!H7+AT!H7+PL!H7+PT!H7+RO!H7+SI!H7+SK!H7+FI!H7+SE!H7</f>
        <v>29308.16713403094</v>
      </c>
      <c r="I7" s="20">
        <f>BE!I7+BG!I7+CZ!I7+DK!I7+DE!I7+EE!I7+IE!I7+EL!I7+ES!I7+FR!I7+HR!I7+IT!I7+CY!I7+LV!I7+LT!I7+LU!I7+HU!I7+MT!I7+NL!I7+AT!I7+PL!I7+PT!I7+RO!I7+SI!I7+SK!I7+FI!I7+SE!I7</f>
        <v>29628.521343383825</v>
      </c>
      <c r="J7" s="20">
        <f>BE!J7+BG!J7+CZ!J7+DK!J7+DE!J7+EE!J7+IE!J7+EL!J7+ES!J7+FR!J7+HR!J7+IT!J7+CY!J7+LV!J7+LT!J7+LU!J7+HU!J7+MT!J7+NL!J7+AT!J7+PL!J7+PT!J7+RO!J7+SI!J7+SK!J7+FI!J7+SE!J7</f>
        <v>29632.791857785101</v>
      </c>
      <c r="K7" s="20">
        <f>BE!K7+BG!K7+CZ!K7+DK!K7+DE!K7+EE!K7+IE!K7+EL!K7+ES!K7+FR!K7+HR!K7+IT!K7+CY!K7+LV!K7+LT!K7+LU!K7+HU!K7+MT!K7+NL!K7+AT!K7+PL!K7+PT!K7+RO!K7+SI!K7+SK!K7+FI!K7+SE!K7</f>
        <v>29507.666897492883</v>
      </c>
      <c r="L7" s="20">
        <f>BE!L7+BG!L7+CZ!L7+DK!L7+DE!L7+EE!L7+IE!L7+EL!L7+ES!L7+FR!L7+HR!L7+IT!L7+CY!L7+LV!L7+LT!L7+LU!L7+HU!L7+MT!L7+NL!L7+AT!L7+PL!L7+PT!L7+RO!L7+SI!L7+SK!L7+FI!L7+SE!L7</f>
        <v>29516.797306417113</v>
      </c>
      <c r="M7" s="20">
        <f>BE!M7+BG!M7+CZ!M7+DK!M7+DE!M7+EE!M7+IE!M7+EL!M7+ES!M7+FR!M7+HR!M7+IT!M7+CY!M7+LV!M7+LT!M7+LU!M7+HU!M7+MT!M7+NL!M7+AT!M7+PL!M7+PT!M7+RO!M7+SI!M7+SK!M7+FI!M7+SE!M7</f>
        <v>29462.781937569223</v>
      </c>
      <c r="N7" s="20">
        <f>BE!N7+BG!N7+CZ!N7+DK!N7+DE!N7+EE!N7+IE!N7+EL!N7+ES!N7+FR!N7+HR!N7+IT!N7+CY!N7+LV!N7+LT!N7+LU!N7+HU!N7+MT!N7+NL!N7+AT!N7+PL!N7+PT!N7+RO!N7+SI!N7+SK!N7+FI!N7+SE!N7</f>
        <v>29663.728883797525</v>
      </c>
      <c r="O7" s="20">
        <f>BE!O7+BG!O7+CZ!O7+DK!O7+DE!O7+EE!O7+IE!O7+EL!O7+ES!O7+FR!O7+HR!O7+IT!O7+CY!O7+LV!O7+LT!O7+LU!O7+HU!O7+MT!O7+NL!O7+AT!O7+PL!O7+PT!O7+RO!O7+SI!O7+SK!O7+FI!O7+SE!O7</f>
        <v>29596.587511556943</v>
      </c>
      <c r="P7" s="20">
        <f>BE!P7+BG!P7+CZ!P7+DK!P7+DE!P7+EE!P7+IE!P7+EL!P7+ES!P7+FR!P7+HR!P7+IT!P7+CY!P7+LV!P7+LT!P7+LU!P7+HU!P7+MT!P7+NL!P7+AT!P7+PL!P7+PT!P7+RO!P7+SI!P7+SK!P7+FI!P7+SE!P7</f>
        <v>29462.587460248717</v>
      </c>
      <c r="Q7" s="20">
        <f>BE!Q7+BG!Q7+CZ!Q7+DK!Q7+DE!Q7+EE!Q7+IE!Q7+EL!Q7+ES!Q7+FR!Q7+HR!Q7+IT!Q7+CY!Q7+LV!Q7+LT!Q7+LU!Q7+HU!Q7+MT!Q7+NL!Q7+AT!Q7+PL!Q7+PT!Q7+RO!Q7+SI!Q7+SK!Q7+FI!Q7+SE!Q7</f>
        <v>29559.810679395203</v>
      </c>
      <c r="R7" s="20">
        <f>BE!R7+BG!R7+CZ!R7+DK!R7+DE!R7+EE!R7+IE!R7+EL!R7+ES!R7+FR!R7+HR!R7+IT!R7+CY!R7+LV!R7+LT!R7+LU!R7+HU!R7+MT!R7+NL!R7+AT!R7+PL!R7+PT!R7+RO!R7+SI!R7+SK!R7+FI!R7+SE!R7</f>
        <v>29509.62694864794</v>
      </c>
      <c r="S7" s="20">
        <f>BE!S7+BG!S7+CZ!S7+DK!S7+DE!S7+EE!S7+IE!S7+EL!S7+ES!S7+FR!S7+HR!S7+IT!S7+CY!S7+LV!S7+LT!S7+LU!S7+HU!S7+MT!S7+NL!S7+AT!S7+PL!S7+PT!S7+RO!S7+SI!S7+SK!S7+FI!S7+SE!S7</f>
        <v>29677.229499980371</v>
      </c>
    </row>
    <row r="8" spans="1:27" s="15" customFormat="1" ht="15" customHeight="1" x14ac:dyDescent="0.35">
      <c r="A8" s="15" t="s">
        <v>10</v>
      </c>
      <c r="C8" s="20">
        <f>BE!C8+BG!C8+CZ!C8+DK!C8+DE!C8+EE!C8+IE!C8+EL!C8+ES!C8+FR!C8+HR!C8+IT!C8+CY!C8+LV!C8+LT!C8+LU!C8+HU!C8+MT!C8+NL!C8+AT!C8+PL!C8+PT!C8+RO!C8+SI!C8+SK!C8+FI!C8+SE!C8</f>
        <v>4783.3242143220414</v>
      </c>
      <c r="D8" s="20">
        <f>BE!D8+BG!D8+CZ!D8+DK!D8+DE!D8+EE!D8+IE!D8+EL!D8+ES!D8+FR!D8+HR!D8+IT!D8+CY!D8+LV!D8+LT!D8+LU!D8+HU!D8+MT!D8+NL!D8+AT!D8+PL!D8+PT!D8+RO!D8+SI!D8+SK!D8+FI!D8+SE!D8</f>
        <v>5733.5081972079388</v>
      </c>
      <c r="E8" s="20">
        <f>BE!E8+BG!E8+CZ!E8+DK!E8+DE!E8+EE!E8+IE!E8+EL!E8+ES!E8+FR!E8+HR!E8+IT!E8+CY!E8+LV!E8+LT!E8+LU!E8+HU!E8+MT!E8+NL!E8+AT!E8+PL!E8+PT!E8+RO!E8+SI!E8+SK!E8+FI!E8+SE!E8</f>
        <v>6783.3053379750081</v>
      </c>
      <c r="F8" s="20">
        <f>BE!F8+BG!F8+CZ!F8+DK!F8+DE!F8+EE!F8+IE!F8+EL!F8+ES!F8+FR!F8+HR!F8+IT!F8+CY!F8+LV!F8+LT!F8+LU!F8+HU!F8+MT!F8+NL!F8+AT!F8+PL!F8+PT!F8+RO!F8+SI!F8+SK!F8+FI!F8+SE!F8</f>
        <v>8180.8626719145996</v>
      </c>
      <c r="G8" s="20">
        <f>BE!G8+BG!G8+CZ!G8+DK!G8+DE!G8+EE!G8+IE!G8+EL!G8+ES!G8+FR!G8+HR!G8+IT!G8+CY!G8+LV!G8+LT!G8+LU!G8+HU!G8+MT!G8+NL!G8+AT!G8+PL!G8+PT!G8+RO!G8+SI!G8+SK!G8+FI!G8+SE!G8</f>
        <v>9568.5009323096874</v>
      </c>
      <c r="H8" s="20">
        <f>BE!H8+BG!H8+CZ!H8+DK!H8+DE!H8+EE!H8+IE!H8+EL!H8+ES!H8+FR!H8+HR!H8+IT!H8+CY!H8+LV!H8+LT!H8+LU!H8+HU!H8+MT!H8+NL!H8+AT!H8+PL!H8+PT!H8+RO!H8+SI!H8+SK!H8+FI!H8+SE!H8</f>
        <v>10978.44895221389</v>
      </c>
      <c r="I8" s="20">
        <f>BE!I8+BG!I8+CZ!I8+DK!I8+DE!I8+EE!I8+IE!I8+EL!I8+ES!I8+FR!I8+HR!I8+IT!I8+CY!I8+LV!I8+LT!I8+LU!I8+HU!I8+MT!I8+NL!I8+AT!I8+PL!I8+PT!I8+RO!I8+SI!I8+SK!I8+FI!I8+SE!I8</f>
        <v>12442.353003143879</v>
      </c>
      <c r="J8" s="20">
        <f>BE!J8+BG!J8+CZ!J8+DK!J8+DE!J8+EE!J8+IE!J8+EL!J8+ES!J8+FR!J8+HR!J8+IT!J8+CY!J8+LV!J8+LT!J8+LU!J8+HU!J8+MT!J8+NL!J8+AT!J8+PL!J8+PT!J8+RO!J8+SI!J8+SK!J8+FI!J8+SE!J8</f>
        <v>13968.616861413346</v>
      </c>
      <c r="K8" s="20">
        <f>BE!K8+BG!K8+CZ!K8+DK!K8+DE!K8+EE!K8+IE!K8+EL!K8+ES!K8+FR!K8+HR!K8+IT!K8+CY!K8+LV!K8+LT!K8+LU!K8+HU!K8+MT!K8+NL!K8+AT!K8+PL!K8+PT!K8+RO!K8+SI!K8+SK!K8+FI!K8+SE!K8</f>
        <v>15574.0274226577</v>
      </c>
      <c r="L8" s="20">
        <f>BE!L8+BG!L8+CZ!L8+DK!L8+DE!L8+EE!L8+IE!L8+EL!L8+ES!L8+FR!L8+HR!L8+IT!L8+CY!L8+LV!L8+LT!L8+LU!L8+HU!L8+MT!L8+NL!L8+AT!L8+PL!L8+PT!L8+RO!L8+SI!L8+SK!L8+FI!L8+SE!L8</f>
        <v>17280.988539145223</v>
      </c>
      <c r="M8" s="20">
        <f>BE!M8+BG!M8+CZ!M8+DK!M8+DE!M8+EE!M8+IE!M8+EL!M8+ES!M8+FR!M8+HR!M8+IT!M8+CY!M8+LV!M8+LT!M8+LU!M8+HU!M8+MT!M8+NL!M8+AT!M8+PL!M8+PT!M8+RO!M8+SI!M8+SK!M8+FI!M8+SE!M8</f>
        <v>18995.776168524182</v>
      </c>
      <c r="N8" s="20">
        <f>BE!N8+BG!N8+CZ!N8+DK!N8+DE!N8+EE!N8+IE!N8+EL!N8+ES!N8+FR!N8+HR!N8+IT!N8+CY!N8+LV!N8+LT!N8+LU!N8+HU!N8+MT!N8+NL!N8+AT!N8+PL!N8+PT!N8+RO!N8+SI!N8+SK!N8+FI!N8+SE!N8</f>
        <v>21455.135407897968</v>
      </c>
      <c r="O8" s="20">
        <f>BE!O8+BG!O8+CZ!O8+DK!O8+DE!O8+EE!O8+IE!O8+EL!O8+ES!O8+FR!O8+HR!O8+IT!O8+CY!O8+LV!O8+LT!O8+LU!O8+HU!O8+MT!O8+NL!O8+AT!O8+PL!O8+PT!O8+RO!O8+SI!O8+SK!O8+FI!O8+SE!O8</f>
        <v>23384.591160200715</v>
      </c>
      <c r="P8" s="20">
        <f>BE!P8+BG!P8+CZ!P8+DK!P8+DE!P8+EE!P8+IE!P8+EL!P8+ES!P8+FR!P8+HR!P8+IT!P8+CY!P8+LV!P8+LT!P8+LU!P8+HU!P8+MT!P8+NL!P8+AT!P8+PL!P8+PT!P8+RO!P8+SI!P8+SK!P8+FI!P8+SE!P8</f>
        <v>25710.295370811506</v>
      </c>
      <c r="Q8" s="20">
        <f>BE!Q8+BG!Q8+CZ!Q8+DK!Q8+DE!Q8+EE!Q8+IE!Q8+EL!Q8+ES!Q8+FR!Q8+HR!Q8+IT!Q8+CY!Q8+LV!Q8+LT!Q8+LU!Q8+HU!Q8+MT!Q8+NL!Q8+AT!Q8+PL!Q8+PT!Q8+RO!Q8+SI!Q8+SK!Q8+FI!Q8+SE!Q8</f>
        <v>27524.332491855334</v>
      </c>
      <c r="R8" s="20">
        <f>BE!R8+BG!R8+CZ!R8+DK!R8+DE!R8+EE!R8+IE!R8+EL!R8+ES!R8+FR!R8+HR!R8+IT!R8+CY!R8+LV!R8+LT!R8+LU!R8+HU!R8+MT!R8+NL!R8+AT!R8+PL!R8+PT!R8+RO!R8+SI!R8+SK!R8+FI!R8+SE!R8</f>
        <v>29954.819818769723</v>
      </c>
      <c r="S8" s="20">
        <f>BE!S8+BG!S8+CZ!S8+DK!S8+DE!S8+EE!S8+IE!S8+EL!S8+ES!S8+FR!S8+HR!S8+IT!S8+CY!S8+LV!S8+LT!S8+LU!S8+HU!S8+MT!S8+NL!S8+AT!S8+PL!S8+PT!S8+RO!S8+SI!S8+SK!S8+FI!S8+SE!S8</f>
        <v>32366.812798655312</v>
      </c>
    </row>
    <row r="9" spans="1:27" s="15" customFormat="1" ht="15" customHeight="1" x14ac:dyDescent="0.35">
      <c r="A9" s="15" t="s">
        <v>11</v>
      </c>
      <c r="C9" s="20">
        <f>BE!C9+BG!C9+CZ!C9+DK!C9+DE!C9+EE!C9+IE!C9+EL!C9+ES!C9+FR!C9+HR!C9+IT!C9+CY!C9+LV!C9+LT!C9+LU!C9+HU!C9+MT!C9+NL!C9+AT!C9+PL!C9+PT!C9+RO!C9+SI!C9+SK!C9+FI!C9+SE!C9</f>
        <v>59.407824591573508</v>
      </c>
      <c r="D9" s="20">
        <f>BE!D9+BG!D9+CZ!D9+DK!D9+DE!D9+EE!D9+IE!D9+EL!D9+ES!D9+FR!D9+HR!D9+IT!D9+CY!D9+LV!D9+LT!D9+LU!D9+HU!D9+MT!D9+NL!D9+AT!D9+PL!D9+PT!D9+RO!D9+SI!D9+SK!D9+FI!D9+SE!D9</f>
        <v>125.42459157351675</v>
      </c>
      <c r="E9" s="20">
        <f>BE!E9+BG!E9+CZ!E9+DK!E9+DE!E9+EE!E9+IE!E9+EL!E9+ES!E9+FR!E9+HR!E9+IT!E9+CY!E9+LV!E9+LT!E9+LU!E9+HU!E9+MT!E9+NL!E9+AT!E9+PL!E9+PT!E9+RO!E9+SI!E9+SK!E9+FI!E9+SE!E9</f>
        <v>214.05588993981084</v>
      </c>
      <c r="F9" s="20">
        <f>BE!F9+BG!F9+CZ!F9+DK!F9+DE!F9+EE!F9+IE!F9+EL!F9+ES!F9+FR!F9+HR!F9+IT!F9+CY!F9+LV!F9+LT!F9+LU!F9+HU!F9+MT!F9+NL!F9+AT!F9+PL!F9+PT!F9+RO!F9+SI!F9+SK!F9+FI!F9+SE!F9</f>
        <v>324.55090283748916</v>
      </c>
      <c r="G9" s="20">
        <f>BE!G9+BG!G9+CZ!G9+DK!G9+DE!G9+EE!G9+IE!G9+EL!G9+ES!G9+FR!G9+HR!G9+IT!G9+CY!G9+LV!G9+LT!G9+LU!G9+HU!G9+MT!G9+NL!G9+AT!G9+PL!G9+PT!G9+RO!G9+SI!G9+SK!G9+FI!G9+SE!G9</f>
        <v>639.52029234737756</v>
      </c>
      <c r="H9" s="20">
        <f>BE!H9+BG!H9+CZ!H9+DK!H9+DE!H9+EE!H9+IE!H9+EL!H9+ES!H9+FR!H9+HR!H9+IT!H9+CY!H9+LV!H9+LT!H9+LU!H9+HU!H9+MT!H9+NL!H9+AT!H9+PL!H9+PT!H9+RO!H9+SI!H9+SK!H9+FI!H9+SE!H9</f>
        <v>1212.72407566638</v>
      </c>
      <c r="I9" s="20">
        <f>BE!I9+BG!I9+CZ!I9+DK!I9+DE!I9+EE!I9+IE!I9+EL!I9+ES!I9+FR!I9+HR!I9+IT!I9+CY!I9+LV!I9+LT!I9+LU!I9+HU!I9+MT!I9+NL!I9+AT!I9+PL!I9+PT!I9+RO!I9+SI!I9+SK!I9+FI!I9+SE!I9</f>
        <v>1996.9099742046433</v>
      </c>
      <c r="J9" s="20">
        <f>BE!J9+BG!J9+CZ!J9+DK!J9+DE!J9+EE!J9+IE!J9+EL!J9+ES!J9+FR!J9+HR!J9+IT!J9+CY!J9+LV!J9+LT!J9+LU!J9+HU!J9+MT!J9+NL!J9+AT!J9+PL!J9+PT!J9+RO!J9+SI!J9+SK!J9+FI!J9+SE!J9</f>
        <v>4066.0815133276014</v>
      </c>
      <c r="K9" s="20">
        <f>BE!K9+BG!K9+CZ!K9+DK!K9+DE!K9+EE!K9+IE!K9+EL!K9+ES!K9+FR!K9+HR!K9+IT!K9+CY!K9+LV!K9+LT!K9+LU!K9+HU!K9+MT!K9+NL!K9+AT!K9+PL!K9+PT!K9+RO!K9+SI!K9+SK!K9+FI!K9+SE!K9</f>
        <v>6034.0993981083402</v>
      </c>
      <c r="L9" s="20">
        <f>BE!L9+BG!L9+CZ!L9+DK!L9+DE!L9+EE!L9+IE!L9+EL!L9+ES!L9+FR!L9+HR!L9+IT!L9+CY!L9+LV!L9+LT!L9+LU!L9+HU!L9+MT!L9+NL!L9+AT!L9+PL!L9+PT!L9+RO!L9+SI!L9+SK!L9+FI!L9+SE!L9</f>
        <v>7231.682803095443</v>
      </c>
      <c r="M9" s="20">
        <f>BE!M9+BG!M9+CZ!M9+DK!M9+DE!M9+EE!M9+IE!M9+EL!M9+ES!M9+FR!M9+HR!M9+IT!M9+CY!M9+LV!M9+LT!M9+LU!M9+HU!M9+MT!M9+NL!M9+AT!M9+PL!M9+PT!M9+RO!M9+SI!M9+SK!M9+FI!M9+SE!M9</f>
        <v>8097.0359415305238</v>
      </c>
      <c r="N9" s="20">
        <f>BE!N9+BG!N9+CZ!N9+DK!N9+DE!N9+EE!N9+IE!N9+EL!N9+ES!N9+FR!N9+HR!N9+IT!N9+CY!N9+LV!N9+LT!N9+LU!N9+HU!N9+MT!N9+NL!N9+AT!N9+PL!N9+PT!N9+RO!N9+SI!N9+SK!N9+FI!N9+SE!N9</f>
        <v>8672.2373172828866</v>
      </c>
      <c r="O9" s="20">
        <f>BE!O9+BG!O9+CZ!O9+DK!O9+DE!O9+EE!O9+IE!O9+EL!O9+ES!O9+FR!O9+HR!O9+IT!O9+CY!O9+LV!O9+LT!O9+LU!O9+HU!O9+MT!O9+NL!O9+AT!O9+PL!O9+PT!O9+RO!O9+SI!O9+SK!O9+FI!O9+SE!O9</f>
        <v>8687.4067927772958</v>
      </c>
      <c r="P9" s="20">
        <f>BE!P9+BG!P9+CZ!P9+DK!P9+DE!P9+EE!P9+IE!P9+EL!P9+ES!P9+FR!P9+HR!P9+IT!P9+CY!P9+LV!P9+LT!P9+LU!P9+HU!P9+MT!P9+NL!P9+AT!P9+PL!P9+PT!P9+RO!P9+SI!P9+SK!P9+FI!P9+SE!P9</f>
        <v>9280.452536543422</v>
      </c>
      <c r="Q9" s="20">
        <f>BE!Q9+BG!Q9+CZ!Q9+DK!Q9+DE!Q9+EE!Q9+IE!Q9+EL!Q9+ES!Q9+FR!Q9+HR!Q9+IT!Q9+CY!Q9+LV!Q9+LT!Q9+LU!Q9+HU!Q9+MT!Q9+NL!Q9+AT!Q9+PL!Q9+PT!Q9+RO!Q9+SI!Q9+SK!Q9+FI!Q9+SE!Q9</f>
        <v>9718.6601891659502</v>
      </c>
      <c r="R9" s="20">
        <f>BE!R9+BG!R9+CZ!R9+DK!R9+DE!R9+EE!R9+IE!R9+EL!R9+ES!R9+FR!R9+HR!R9+IT!R9+CY!R9+LV!R9+LT!R9+LU!R9+HU!R9+MT!R9+NL!R9+AT!R9+PL!R9+PT!R9+RO!R9+SI!R9+SK!R9+FI!R9+SE!R9</f>
        <v>10643.437403267411</v>
      </c>
      <c r="S9" s="20">
        <f>BE!S9+BG!S9+CZ!S9+DK!S9+DE!S9+EE!S9+IE!S9+EL!S9+ES!S9+FR!S9+HR!S9+IT!S9+CY!S9+LV!S9+LT!S9+LU!S9+HU!S9+MT!S9+NL!S9+AT!S9+PL!S9+PT!S9+RO!S9+SI!S9+SK!S9+FI!S9+SE!S9</f>
        <v>12392.036113499571</v>
      </c>
    </row>
    <row r="10" spans="1:27" s="15" customFormat="1" ht="15" customHeight="1" x14ac:dyDescent="0.35">
      <c r="A10" s="15" t="s">
        <v>12</v>
      </c>
      <c r="C10" s="20">
        <f>BE!C10+BG!C10+CZ!C10+DK!C10+DE!C10+EE!C10+IE!C10+EL!C10+ES!C10+FR!C10+HR!C10+IT!C10+CY!C10+LV!C10+LT!C10+LU!C10+HU!C10+MT!C10+NL!C10+AT!C10+PL!C10+PT!C10+RO!C10+SI!C10+SK!C10+FI!C10+SE!C10</f>
        <v>3116.9681857265687</v>
      </c>
      <c r="D10" s="20">
        <f>BE!D10+BG!D10+CZ!D10+DK!D10+DE!D10+EE!D10+IE!D10+EL!D10+ES!D10+FR!D10+HR!D10+IT!D10+CY!D10+LV!D10+LT!D10+LU!D10+HU!D10+MT!D10+NL!D10+AT!D10+PL!D10+PT!D10+RO!D10+SI!D10+SK!D10+FI!D10+SE!D10</f>
        <v>3489.5552880481509</v>
      </c>
      <c r="E10" s="20">
        <f>BE!E10+BG!E10+CZ!E10+DK!E10+DE!E10+EE!E10+IE!E10+EL!E10+ES!E10+FR!E10+HR!E10+IT!E10+CY!E10+LV!E10+LT!E10+LU!E10+HU!E10+MT!E10+NL!E10+AT!E10+PL!E10+PT!E10+RO!E10+SI!E10+SK!E10+FI!E10+SE!E10</f>
        <v>3883.3157351676696</v>
      </c>
      <c r="F10" s="20">
        <f>BE!F10+BG!F10+CZ!F10+DK!F10+DE!F10+EE!F10+IE!F10+EL!F10+ES!F10+FR!F10+HR!F10+IT!F10+CY!F10+LV!F10+LT!F10+LU!F10+HU!F10+MT!F10+NL!F10+AT!F10+PL!F10+PT!F10+RO!F10+SI!F10+SK!F10+FI!F10+SE!F10</f>
        <v>4098.6266552020634</v>
      </c>
      <c r="G10" s="20">
        <f>BE!G10+BG!G10+CZ!G10+DK!G10+DE!G10+EE!G10+IE!G10+EL!G10+ES!G10+FR!G10+HR!G10+IT!G10+CY!G10+LV!G10+LT!G10+LU!G10+HU!G10+MT!G10+NL!G10+AT!G10+PL!G10+PT!G10+RO!G10+SI!G10+SK!G10+FI!G10+SE!G10</f>
        <v>4572.555803955288</v>
      </c>
      <c r="H10" s="20">
        <f>BE!H10+BG!H10+CZ!H10+DK!H10+DE!H10+EE!H10+IE!H10+EL!H10+ES!H10+FR!H10+HR!H10+IT!H10+CY!H10+LV!H10+LT!H10+LU!H10+HU!H10+MT!H10+NL!H10+AT!H10+PL!H10+PT!H10+RO!H10+SI!H10+SK!H10+FI!H10+SE!H10</f>
        <v>4930.9172828890796</v>
      </c>
      <c r="I10" s="20">
        <f>BE!I10+BG!I10+CZ!I10+DK!I10+DE!I10+EE!I10+IE!I10+EL!I10+ES!I10+FR!I10+HR!I10+IT!I10+CY!I10+LV!I10+LT!I10+LU!I10+HU!I10+MT!I10+NL!I10+AT!I10+PL!I10+PT!I10+RO!I10+SI!I10+SK!I10+FI!I10+SE!I10</f>
        <v>5587.4471195184869</v>
      </c>
      <c r="J10" s="20">
        <f>BE!J10+BG!J10+CZ!J10+DK!J10+DE!J10+EE!J10+IE!J10+EL!J10+ES!J10+FR!J10+HR!J10+IT!J10+CY!J10+LV!J10+LT!J10+LU!J10+HU!J10+MT!J10+NL!J10+AT!J10+PL!J10+PT!J10+RO!J10+SI!J10+SK!J10+FI!J10+SE!J10</f>
        <v>5772.2386930352541</v>
      </c>
      <c r="K10" s="20">
        <f>BE!K10+BG!K10+CZ!K10+DK!K10+DE!K10+EE!K10+IE!K10+EL!K10+ES!K10+FR!K10+HR!K10+IT!K10+CY!K10+LV!K10+LT!K10+LU!K10+HU!K10+MT!K10+NL!K10+AT!K10+PL!K10+PT!K10+RO!K10+SI!K10+SK!K10+FI!K10+SE!K10</f>
        <v>6196.9263112639737</v>
      </c>
      <c r="L10" s="20">
        <f>BE!L10+BG!L10+CZ!L10+DK!L10+DE!L10+EE!L10+IE!L10+EL!L10+ES!L10+FR!L10+HR!L10+IT!L10+CY!L10+LV!L10+LT!L10+LU!L10+HU!L10+MT!L10+NL!L10+AT!L10+PL!L10+PT!L10+RO!L10+SI!L10+SK!L10+FI!L10+SE!L10</f>
        <v>6062.1105760963028</v>
      </c>
      <c r="M10" s="20">
        <f>BE!M10+BG!M10+CZ!M10+DK!M10+DE!M10+EE!M10+IE!M10+EL!M10+ES!M10+FR!M10+HR!M10+IT!M10+CY!M10+LV!M10+LT!M10+LU!M10+HU!M10+MT!M10+NL!M10+AT!M10+PL!M10+PT!M10+RO!M10+SI!M10+SK!M10+FI!M10+SE!M10</f>
        <v>6080.2908856405847</v>
      </c>
      <c r="N10" s="20">
        <f>BE!N10+BG!N10+CZ!N10+DK!N10+DE!N10+EE!N10+IE!N10+EL!N10+ES!N10+FR!N10+HR!N10+IT!N10+CY!N10+LV!N10+LT!N10+LU!N10+HU!N10+MT!N10+NL!N10+AT!N10+PL!N10+PT!N10+RO!N10+SI!N10+SK!N10+FI!N10+SE!N10</f>
        <v>6194.8600171969047</v>
      </c>
      <c r="O10" s="20">
        <f>BE!O10+BG!O10+CZ!O10+DK!O10+DE!O10+EE!O10+IE!O10+EL!O10+ES!O10+FR!O10+HR!O10+IT!O10+CY!O10+LV!O10+LT!O10+LU!O10+HU!O10+MT!O10+NL!O10+AT!O10+PL!O10+PT!O10+RO!O10+SI!O10+SK!O10+FI!O10+SE!O10</f>
        <v>6223.3707652622516</v>
      </c>
      <c r="P10" s="20">
        <f>BE!P10+BG!P10+CZ!P10+DK!P10+DE!P10+EE!P10+IE!P10+EL!P10+ES!P10+FR!P10+HR!P10+IT!P10+CY!P10+LV!P10+LT!P10+LU!P10+HU!P10+MT!P10+NL!P10+AT!P10+PL!P10+PT!P10+RO!P10+SI!P10+SK!P10+FI!P10+SE!P10</f>
        <v>6385.3290627687002</v>
      </c>
      <c r="Q10" s="20">
        <f>BE!Q10+BG!Q10+CZ!Q10+DK!Q10+DE!Q10+EE!Q10+IE!Q10+EL!Q10+ES!Q10+FR!Q10+HR!Q10+IT!Q10+CY!Q10+LV!Q10+LT!Q10+LU!Q10+HU!Q10+MT!Q10+NL!Q10+AT!Q10+PL!Q10+PT!Q10+RO!Q10+SI!Q10+SK!Q10+FI!Q10+SE!Q10</f>
        <v>6556.5274290627676</v>
      </c>
      <c r="R10" s="20">
        <f>BE!R10+BG!R10+CZ!R10+DK!R10+DE!R10+EE!R10+IE!R10+EL!R10+ES!R10+FR!R10+HR!R10+IT!R10+CY!R10+LV!R10+LT!R10+LU!R10+HU!R10+MT!R10+NL!R10+AT!R10+PL!R10+PT!R10+RO!R10+SI!R10+SK!R10+FI!R10+SE!R10</f>
        <v>6926.8712811693895</v>
      </c>
      <c r="S10" s="20">
        <f>BE!S10+BG!S10+CZ!S10+DK!S10+DE!S10+EE!S10+IE!S10+EL!S10+ES!S10+FR!S10+HR!S10+IT!S10+CY!S10+LV!S10+LT!S10+LU!S10+HU!S10+MT!S10+NL!S10+AT!S10+PL!S10+PT!S10+RO!S10+SI!S10+SK!S10+FI!S10+SE!S10</f>
        <v>7132.7017803013532</v>
      </c>
    </row>
    <row r="11" spans="1:27" s="15" customFormat="1" ht="15" customHeight="1" x14ac:dyDescent="0.35">
      <c r="A11" s="15" t="s">
        <v>13</v>
      </c>
      <c r="C11" s="20">
        <f>BE!C11+BG!C11+CZ!C11+DK!C11+DE!C11+EE!C11+IE!C11+EL!C11+ES!C11+FR!C11+HR!C11+IT!C11+CY!C11+LV!C11+LT!C11+LU!C11+HU!C11+MT!C11+NL!C11+AT!C11+PL!C11+PT!C11+RO!C11+SI!C11+SK!C11+FI!C11+SE!C11</f>
        <v>1936.8294898834483</v>
      </c>
      <c r="D11" s="20">
        <f>BE!D11+BG!D11+CZ!D11+DK!D11+DE!D11+EE!D11+IE!D11+EL!D11+ES!D11+FR!D11+HR!D11+IT!D11+CY!D11+LV!D11+LT!D11+LU!D11+HU!D11+MT!D11+NL!D11+AT!D11+PL!D11+PT!D11+RO!D11+SI!D11+SK!D11+FI!D11+SE!D11</f>
        <v>2263.441760453064</v>
      </c>
      <c r="E11" s="20">
        <f>BE!E11+BG!E11+CZ!E11+DK!E11+DE!E11+EE!E11+IE!E11+EL!E11+ES!E11+FR!E11+HR!E11+IT!E11+CY!E11+LV!E11+LT!E11+LU!E11+HU!E11+MT!E11+NL!E11+AT!E11+PL!E11+PT!E11+RO!E11+SI!E11+SK!E11+FI!E11+SE!E11</f>
        <v>2649.3521803997469</v>
      </c>
      <c r="F11" s="20">
        <f>BE!F11+BG!F11+CZ!F11+DK!F11+DE!F11+EE!F11+IE!F11+EL!F11+ES!F11+FR!F11+HR!F11+IT!F11+CY!F11+LV!F11+LT!F11+LU!F11+HU!F11+MT!F11+NL!F11+AT!F11+PL!F11+PT!F11+RO!F11+SI!F11+SK!F11+FI!F11+SE!F11</f>
        <v>3183.6810582814364</v>
      </c>
      <c r="G11" s="20">
        <f>BE!G11+BG!G11+CZ!G11+DK!G11+DE!G11+EE!G11+IE!G11+EL!G11+ES!G11+FR!G11+HR!G11+IT!G11+CY!G11+LV!G11+LT!G11+LU!G11+HU!G11+MT!G11+NL!G11+AT!G11+PL!G11+PT!G11+RO!G11+SI!G11+SK!G11+FI!G11+SE!G11</f>
        <v>3534.4079821906139</v>
      </c>
      <c r="H11" s="20">
        <f>BE!H11+BG!H11+CZ!H11+DK!H11+DE!H11+EE!H11+IE!H11+EL!H11+ES!H11+FR!H11+HR!H11+IT!H11+CY!H11+LV!H11+LT!H11+LU!H11+HU!H11+MT!H11+NL!H11+AT!H11+PL!H11+PT!H11+RO!H11+SI!H11+SK!H11+FI!H11+SE!H11</f>
        <v>3945.4215360892758</v>
      </c>
      <c r="I11" s="20">
        <f>BE!I11+BG!I11+CZ!I11+DK!I11+DE!I11+EE!I11+IE!I11+EL!I11+ES!I11+FR!I11+HR!I11+IT!I11+CY!I11+LV!I11+LT!I11+LU!I11+HU!I11+MT!I11+NL!I11+AT!I11+PL!I11+PT!I11+RO!I11+SI!I11+SK!I11+FI!I11+SE!I11</f>
        <v>4530.5960820374576</v>
      </c>
      <c r="J11" s="20">
        <f>BE!J11+BG!J11+CZ!J11+DK!J11+DE!J11+EE!J11+IE!J11+EL!J11+ES!J11+FR!J11+HR!J11+IT!J11+CY!J11+LV!J11+LT!J11+LU!J11+HU!J11+MT!J11+NL!J11+AT!J11+PL!J11+PT!J11+RO!J11+SI!J11+SK!J11+FI!J11+SE!J11</f>
        <v>5012.3096240523082</v>
      </c>
      <c r="K11" s="20">
        <f>BE!K11+BG!K11+CZ!K11+DK!K11+DE!K11+EE!K11+IE!K11+EL!K11+ES!K11+FR!K11+HR!K11+IT!K11+CY!K11+LV!K11+LT!K11+LU!K11+HU!K11+MT!K11+NL!K11+AT!K11+PL!K11+PT!K11+RO!K11+SI!K11+SK!K11+FI!K11+SE!K11</f>
        <v>5760.2855046491495</v>
      </c>
      <c r="L11" s="20">
        <f>BE!L11+BG!L11+CZ!L11+DK!L11+DE!L11+EE!L11+IE!L11+EL!L11+ES!L11+FR!L11+HR!L11+IT!L11+CY!L11+LV!L11+LT!L11+LU!L11+HU!L11+MT!L11+NL!L11+AT!L11+PL!L11+PT!L11+RO!L11+SI!L11+SK!L11+FI!L11+SE!L11</f>
        <v>6439.4007336917257</v>
      </c>
      <c r="M11" s="20">
        <f>BE!M11+BG!M11+CZ!M11+DK!M11+DE!M11+EE!M11+IE!M11+EL!M11+ES!M11+FR!M11+HR!M11+IT!M11+CY!M11+LV!M11+LT!M11+LU!M11+HU!M11+MT!M11+NL!M11+AT!M11+PL!M11+PT!M11+RO!M11+SI!M11+SK!M11+FI!M11+SE!M11</f>
        <v>6906.2973894178631</v>
      </c>
      <c r="N11" s="20">
        <f>BE!N11+BG!N11+CZ!N11+DK!N11+DE!N11+EE!N11+IE!N11+EL!N11+ES!N11+FR!N11+HR!N11+IT!N11+CY!N11+LV!N11+LT!N11+LU!N11+HU!N11+MT!N11+NL!N11+AT!N11+PL!N11+PT!N11+RO!N11+SI!N11+SK!N11+FI!N11+SE!N11</f>
        <v>7262.3699824463692</v>
      </c>
      <c r="O11" s="20">
        <f>BE!O11+BG!O11+CZ!O11+DK!O11+DE!O11+EE!O11+IE!O11+EL!O11+ES!O11+FR!O11+HR!O11+IT!O11+CY!O11+LV!O11+LT!O11+LU!O11+HU!O11+MT!O11+NL!O11+AT!O11+PL!O11+PT!O11+RO!O11+SI!O11+SK!O11+FI!O11+SE!O11</f>
        <v>7392.3027347837469</v>
      </c>
      <c r="P11" s="20">
        <f>BE!P11+BG!P11+CZ!P11+DK!P11+DE!P11+EE!P11+IE!P11+EL!P11+ES!P11+FR!P11+HR!P11+IT!P11+CY!P11+LV!P11+LT!P11+LU!P11+HU!P11+MT!P11+NL!P11+AT!P11+PL!P11+PT!P11+RO!P11+SI!P11+SK!P11+FI!P11+SE!P11</f>
        <v>7459.2297496291794</v>
      </c>
      <c r="Q11" s="20">
        <f>BE!Q11+BG!Q11+CZ!Q11+DK!Q11+DE!Q11+EE!Q11+IE!Q11+EL!Q11+ES!Q11+FR!Q11+HR!Q11+IT!Q11+CY!Q11+LV!Q11+LT!Q11+LU!Q11+HU!Q11+MT!Q11+NL!Q11+AT!Q11+PL!Q11+PT!Q11+RO!Q11+SI!Q11+SK!Q11+FI!Q11+SE!Q11</f>
        <v>7447.7061300147907</v>
      </c>
      <c r="R11" s="20">
        <f>BE!R11+BG!R11+CZ!R11+DK!R11+DE!R11+EE!R11+IE!R11+EL!R11+ES!R11+FR!R11+HR!R11+IT!R11+CY!R11+LV!R11+LT!R11+LU!R11+HU!R11+MT!R11+NL!R11+AT!R11+PL!R11+PT!R11+RO!R11+SI!R11+SK!R11+FI!R11+SE!R11</f>
        <v>7460.7774185756462</v>
      </c>
      <c r="S11" s="20">
        <f>BE!S11+BG!S11+CZ!S11+DK!S11+DE!S11+EE!S11+IE!S11+EL!S11+ES!S11+FR!S11+HR!S11+IT!S11+CY!S11+LV!S11+LT!S11+LU!S11+HU!S11+MT!S11+NL!S11+AT!S11+PL!S11+PT!S11+RO!S11+SI!S11+SK!S11+FI!S11+SE!S11</f>
        <v>7513.1720187755936</v>
      </c>
    </row>
    <row r="12" spans="1:27" s="15" customFormat="1" ht="15" customHeight="1" x14ac:dyDescent="0.35">
      <c r="A12" s="21" t="s">
        <v>14</v>
      </c>
      <c r="B12" s="21"/>
      <c r="C12" s="22">
        <f t="shared" ref="C12:D12" si="0">SUM(C7:C11)</f>
        <v>39105.537263109996</v>
      </c>
      <c r="D12" s="22">
        <f t="shared" si="0"/>
        <v>40921.737008991098</v>
      </c>
      <c r="E12" s="22">
        <f t="shared" ref="E12:S12" si="1">SUM(E7:E11)</f>
        <v>42710.567914405103</v>
      </c>
      <c r="F12" s="22">
        <f t="shared" si="1"/>
        <v>45047.715565708742</v>
      </c>
      <c r="G12" s="22">
        <f t="shared" si="1"/>
        <v>47517.967027435327</v>
      </c>
      <c r="H12" s="22">
        <f t="shared" si="1"/>
        <v>50375.67898088957</v>
      </c>
      <c r="I12" s="22">
        <f t="shared" si="1"/>
        <v>54185.827522288302</v>
      </c>
      <c r="J12" s="22">
        <f t="shared" si="1"/>
        <v>58452.038549613608</v>
      </c>
      <c r="K12" s="22">
        <f t="shared" si="1"/>
        <v>63073.005534172044</v>
      </c>
      <c r="L12" s="22">
        <f t="shared" si="1"/>
        <v>66530.979958445809</v>
      </c>
      <c r="M12" s="22">
        <f t="shared" si="1"/>
        <v>69542.182322682376</v>
      </c>
      <c r="N12" s="22">
        <f t="shared" si="1"/>
        <v>73248.331608621651</v>
      </c>
      <c r="O12" s="22">
        <f t="shared" si="1"/>
        <v>75284.258964580964</v>
      </c>
      <c r="P12" s="22">
        <f t="shared" si="1"/>
        <v>78297.894180001516</v>
      </c>
      <c r="Q12" s="22">
        <f t="shared" si="1"/>
        <v>80807.036919494043</v>
      </c>
      <c r="R12" s="22">
        <f t="shared" si="1"/>
        <v>84495.532870430106</v>
      </c>
      <c r="S12" s="22">
        <f t="shared" si="1"/>
        <v>89081.952211212221</v>
      </c>
    </row>
    <row r="13" spans="1:27" s="15" customFormat="1" ht="15" customHeight="1" x14ac:dyDescent="0.35">
      <c r="A13" s="15" t="s">
        <v>15</v>
      </c>
    </row>
    <row r="14" spans="1:27" s="18" customFormat="1" ht="27" customHeight="1" x14ac:dyDescent="0.35">
      <c r="A14" s="19" t="s">
        <v>16</v>
      </c>
    </row>
    <row r="15" spans="1:27" s="15" customFormat="1" ht="15" customHeight="1" x14ac:dyDescent="0.35">
      <c r="A15" s="21" t="s">
        <v>17</v>
      </c>
      <c r="C15" s="22">
        <f>BE!C15+BG!C15+CZ!C15+DK!C15+DE!C15+EE!C15+IE!C15+EL!C15+ES!C15+FR!C15+HR!C15+IT!C15+CY!C15+LV!C15+LT!C15+LU!C15+HU!C15+MT!C15+NL!C15+AT!C15+PL!C15+PT!C15+RO!C15+SI!C15+SK!C15+FI!C15+SE!C15</f>
        <v>246397.32133447981</v>
      </c>
      <c r="D15" s="22">
        <f>BE!D15+BG!D15+CZ!D15+DK!D15+DE!D15+EE!D15+IE!D15+EL!D15+ES!D15+FR!D15+HR!D15+IT!D15+CY!D15+LV!D15+LT!D15+LU!D15+HU!D15+MT!D15+NL!D15+AT!D15+PL!D15+PT!D15+RO!D15+SI!D15+SK!D15+FI!D15+SE!D15</f>
        <v>249498.36985038692</v>
      </c>
      <c r="E15" s="22">
        <f>BE!E15+BG!E15+CZ!E15+DK!E15+DE!E15+EE!E15+IE!E15+EL!E15+ES!E15+FR!E15+HR!E15+IT!E15+CY!E15+LV!E15+LT!E15+LU!E15+HU!E15+MT!E15+NL!E15+AT!E15+PL!E15+PT!E15+RO!E15+SI!E15+SK!E15+FI!E15+SE!E15</f>
        <v>253037.44081513328</v>
      </c>
      <c r="F15" s="22">
        <f>BE!F15+BG!F15+CZ!F15+DK!F15+DE!F15+EE!F15+IE!F15+EL!F15+ES!F15+FR!F15+HR!F15+IT!F15+CY!F15+LV!F15+LT!F15+LU!F15+HU!F15+MT!F15+NL!F15+AT!F15+PL!F15+PT!F15+RO!F15+SI!F15+SK!F15+FI!F15+SE!F15</f>
        <v>255265.05807276862</v>
      </c>
      <c r="G15" s="22">
        <f>BE!G15+BG!G15+CZ!G15+DK!G15+DE!G15+EE!G15+IE!G15+EL!G15+ES!G15+FR!G15+HR!G15+IT!G15+CY!G15+LV!G15+LT!G15+LU!G15+HU!G15+MT!G15+NL!G15+AT!G15+PL!G15+PT!G15+RO!G15+SI!G15+SK!G15+FI!G15+SE!G15</f>
        <v>256489.1075428031</v>
      </c>
      <c r="H15" s="22">
        <f>BE!H15+BG!H15+CZ!H15+DK!H15+DE!H15+EE!H15+IE!H15+EL!H15+ES!H15+FR!H15+HR!H15+IT!H15+CY!H15+LV!H15+LT!H15+LU!H15+HU!H15+MT!H15+NL!H15+AT!H15+PL!H15+PT!H15+RO!H15+SI!H15+SK!H15+FI!H15+SE!H15</f>
        <v>243900.77331928638</v>
      </c>
      <c r="I15" s="22">
        <f>BE!I15+BG!I15+CZ!I15+DK!I15+DE!I15+EE!I15+IE!I15+EL!I15+ES!I15+FR!I15+HR!I15+IT!I15+CY!I15+LV!I15+LT!I15+LU!I15+HU!I15+MT!I15+NL!I15+AT!I15+PL!I15+PT!I15+RO!I15+SI!I15+SK!I15+FI!I15+SE!I15</f>
        <v>254596.76269713664</v>
      </c>
      <c r="J15" s="22">
        <f>BE!J15+BG!J15+CZ!J15+DK!J15+DE!J15+EE!J15+IE!J15+EL!J15+ES!J15+FR!J15+HR!J15+IT!J15+CY!J15+LV!J15+LT!J15+LU!J15+HU!J15+MT!J15+NL!J15+AT!J15+PL!J15+PT!J15+RO!J15+SI!J15+SK!J15+FI!J15+SE!J15</f>
        <v>250862.61343269996</v>
      </c>
      <c r="K15" s="22">
        <f>BE!K15+BG!K15+CZ!K15+DK!K15+DE!K15+EE!K15+IE!K15+EL!K15+ES!K15+FR!K15+HR!K15+IT!K15+CY!K15+LV!K15+LT!K15+LU!K15+HU!K15+MT!K15+NL!K15+AT!K15+PL!K15+PT!K15+RO!K15+SI!K15+SK!K15+FI!K15+SE!K15</f>
        <v>250905.46712519345</v>
      </c>
      <c r="L15" s="22">
        <f>BE!L15+BG!L15+CZ!L15+DK!L15+DE!L15+EE!L15+IE!L15+EL!L15+ES!L15+FR!L15+HR!L15+IT!L15+CY!L15+LV!L15+LT!L15+LU!L15+HU!L15+MT!L15+NL!L15+AT!L15+PL!L15+PT!L15+RO!L15+SI!L15+SK!L15+FI!L15+SE!L15</f>
        <v>248539.12601331898</v>
      </c>
      <c r="M15" s="22">
        <f>BE!M15+BG!M15+CZ!M15+DK!M15+DE!M15+EE!M15+IE!M15+EL!M15+ES!M15+FR!M15+HR!M15+IT!M15+CY!M15+LV!M15+LT!M15+LU!M15+HU!M15+MT!M15+NL!M15+AT!M15+PL!M15+PT!M15+RO!M15+SI!M15+SK!M15+FI!M15+SE!M15</f>
        <v>243143.58707014099</v>
      </c>
      <c r="N15" s="22">
        <f>BE!N15+BG!N15+CZ!N15+DK!N15+DE!N15+EE!N15+IE!N15+EL!N15+ES!N15+FR!N15+HR!N15+IT!N15+CY!N15+LV!N15+LT!N15+LU!N15+HU!N15+MT!N15+NL!N15+AT!N15+PL!N15+PT!N15+RO!N15+SI!N15+SK!N15+FI!N15+SE!N15</f>
        <v>247004.01260402636</v>
      </c>
      <c r="O15" s="22">
        <f>BE!O15+BG!O15+CZ!O15+DK!O15+DE!O15+EE!O15+IE!O15+EL!O15+ES!O15+FR!O15+HR!O15+IT!O15+CY!O15+LV!O15+LT!O15+LU!O15+HU!O15+MT!O15+NL!O15+AT!O15+PL!O15+PT!O15+RO!O15+SI!O15+SK!O15+FI!O15+SE!O15</f>
        <v>249515.58028734307</v>
      </c>
      <c r="P15" s="22">
        <f>BE!P15+BG!P15+CZ!P15+DK!P15+DE!P15+EE!P15+IE!P15+EL!P15+ES!P15+FR!P15+HR!P15+IT!P15+CY!P15+LV!P15+LT!P15+LU!P15+HU!P15+MT!P15+NL!P15+AT!P15+PL!P15+PT!P15+RO!P15+SI!P15+SK!P15+FI!P15+SE!P15</f>
        <v>251732.86902438346</v>
      </c>
      <c r="Q15" s="22">
        <f>BE!Q15+BG!Q15+CZ!Q15+DK!Q15+DE!Q15+EE!Q15+IE!Q15+EL!Q15+ES!Q15+FR!Q15+HR!Q15+IT!Q15+CY!Q15+LV!Q15+LT!Q15+LU!Q15+HU!Q15+MT!Q15+NL!Q15+AT!Q15+PL!Q15+PT!Q15+RO!Q15+SI!Q15+SK!Q15+FI!Q15+SE!Q15</f>
        <v>251466.71776916512</v>
      </c>
      <c r="R15" s="22">
        <f>BE!R15+BG!R15+CZ!R15+DK!R15+DE!R15+EE!R15+IE!R15+EL!R15+ES!R15+FR!R15+HR!R15+IT!R15+CY!R15+LV!R15+LT!R15+LU!R15+HU!R15+MT!R15+NL!R15+AT!R15+PL!R15+PT!R15+RO!R15+SI!R15+SK!R15+FI!R15+SE!R15</f>
        <v>247887.03586928637</v>
      </c>
      <c r="S15" s="22">
        <f>BE!S15+BG!S15+CZ!S15+DK!S15+DE!S15+EE!S15+IE!S15+EL!S15+ES!S15+FR!S15+HR!S15+IT!S15+CY!S15+LV!S15+LT!S15+LU!S15+HU!S15+MT!S15+NL!S15+AT!S15+PL!S15+PT!S15+RO!S15+SI!S15+SK!S15+FI!S15+SE!S15</f>
        <v>237667.50748473834</v>
      </c>
    </row>
    <row r="16" spans="1:27" s="18" customFormat="1" ht="27" customHeight="1" thickBot="1" x14ac:dyDescent="0.4">
      <c r="A16" s="23" t="s">
        <v>18</v>
      </c>
      <c r="B16" s="24"/>
      <c r="C16" s="25">
        <f t="shared" ref="C16:S16" si="2">IF(C15&gt;0,C12/C15,"")</f>
        <v>0.15870926295511528</v>
      </c>
      <c r="D16" s="25">
        <f t="shared" si="2"/>
        <v>0.16401604961799968</v>
      </c>
      <c r="E16" s="25">
        <f t="shared" si="2"/>
        <v>0.1687914949535434</v>
      </c>
      <c r="F16" s="25">
        <f t="shared" si="2"/>
        <v>0.17647427307840524</v>
      </c>
      <c r="G16" s="25">
        <f t="shared" si="2"/>
        <v>0.1852630994066892</v>
      </c>
      <c r="H16" s="25">
        <f t="shared" si="2"/>
        <v>0.20654169437562062</v>
      </c>
      <c r="I16" s="25">
        <f t="shared" si="2"/>
        <v>0.21282999417689655</v>
      </c>
      <c r="J16" s="25">
        <f t="shared" si="2"/>
        <v>0.23300418404233358</v>
      </c>
      <c r="K16" s="25">
        <f t="shared" si="2"/>
        <v>0.2513815512146681</v>
      </c>
      <c r="L16" s="25">
        <f t="shared" si="2"/>
        <v>0.26768815447947009</v>
      </c>
      <c r="M16" s="25">
        <f t="shared" si="2"/>
        <v>0.28601281720262339</v>
      </c>
      <c r="N16" s="25">
        <f t="shared" si="2"/>
        <v>0.29654713231742719</v>
      </c>
      <c r="O16" s="25">
        <f t="shared" si="2"/>
        <v>0.30172167556784762</v>
      </c>
      <c r="P16" s="25">
        <f t="shared" si="2"/>
        <v>0.31103564061162547</v>
      </c>
      <c r="Q16" s="25">
        <f t="shared" si="2"/>
        <v>0.32134287048543414</v>
      </c>
      <c r="R16" s="25">
        <f t="shared" si="2"/>
        <v>0.34086305713456333</v>
      </c>
      <c r="S16" s="25">
        <f t="shared" si="2"/>
        <v>0.37481754722795907</v>
      </c>
    </row>
    <row r="17" spans="1:19" s="15" customFormat="1" ht="22.5" customHeight="1" x14ac:dyDescent="0.35"/>
    <row r="18" spans="1:19" s="18" customFormat="1" ht="27" customHeight="1" x14ac:dyDescent="0.35">
      <c r="A18" s="19" t="s">
        <v>20</v>
      </c>
    </row>
    <row r="19" spans="1:19" s="15" customFormat="1" ht="15" customHeight="1" x14ac:dyDescent="0.35">
      <c r="A19" s="15" t="s">
        <v>21</v>
      </c>
      <c r="C19" s="20">
        <f>BE!C19+BG!C19+CZ!C19+DK!C19+DE!C19+EE!C19+IE!C19+EL!C19+ES!C19+FR!C19+HR!C19+IT!C19+CY!C19+LV!C19+LT!C19+LU!C19+HU!C19+MT!C19+NL!C19+AT!C19+PL!C19+PT!C19+RO!C19+SI!C19+SK!C19+FI!C19+SE!C19</f>
        <v>6.7195150141589295</v>
      </c>
      <c r="D19" s="20">
        <f>BE!D19+BG!D19+CZ!D19+DK!D19+DE!D19+EE!D19+IE!D19+EL!D19+ES!D19+FR!D19+HR!D19+IT!D19+CY!D19+LV!D19+LT!D19+LU!D19+HU!D19+MT!D19+NL!D19+AT!D19+PL!D19+PT!D19+RO!D19+SI!D19+SK!D19+FI!D19+SE!D19</f>
        <v>6.6459540134709512</v>
      </c>
      <c r="E19" s="20">
        <f>BE!E19+BG!E19+CZ!E19+DK!E19+DE!E19+EE!E19+IE!E19+EL!E19+ES!E19+FR!E19+HR!E19+IT!E19+CY!E19+LV!E19+LT!E19+LU!E19+HU!E19+MT!E19+NL!E19+AT!E19+PL!E19+PT!E19+RO!E19+SI!E19+SK!E19+FI!E19+SE!E19</f>
        <v>6.7550178691256466</v>
      </c>
      <c r="F19" s="20">
        <f>BE!F19+BG!F19+CZ!F19+DK!F19+DE!F19+EE!F19+IE!F19+EL!F19+ES!F19+FR!F19+HR!F19+IT!F19+CY!F19+LV!F19+LT!F19+LU!F19+HU!F19+MT!F19+NL!F19+AT!F19+PL!F19+PT!F19+RO!F19+SI!F19+SK!F19+FI!F19+SE!F19</f>
        <v>6.5404542114346373</v>
      </c>
      <c r="G19" s="20">
        <f>BE!G19+BG!G19+CZ!G19+DK!G19+DE!G19+EE!G19+IE!G19+EL!G19+ES!G19+FR!G19+HR!G19+IT!G19+CY!G19+LV!G19+LT!G19+LU!G19+HU!G19+MT!G19+NL!G19+AT!G19+PL!G19+PT!G19+RO!G19+SI!G19+SK!G19+FI!G19+SE!G19</f>
        <v>6.4785160330885825</v>
      </c>
      <c r="H19" s="20">
        <f>BE!H19+BG!H19+CZ!H19+DK!H19+DE!H19+EE!H19+IE!H19+EL!H19+ES!H19+FR!H19+HR!H19+IT!H19+CY!H19+LV!H19+LT!H19+LU!H19+HU!H19+MT!H19+NL!H19+AT!H19+PL!H19+PT!H19+RO!H19+SI!H19+SK!H19+FI!H19+SE!H19</f>
        <v>7.0861281049294149</v>
      </c>
      <c r="I19" s="20">
        <f>BE!I19+BG!I19+CZ!I19+DK!I19+DE!I19+EE!I19+IE!I19+EL!I19+ES!I19+FR!I19+HR!I19+IT!I19+CY!I19+LV!I19+LT!I19+LU!I19+HU!I19+MT!I19+NL!I19+AT!I19+PL!I19+PT!I19+RO!I19+SI!I19+SK!I19+FI!I19+SE!I19</f>
        <v>8.221400616569932</v>
      </c>
      <c r="J19" s="20">
        <f>BE!J19+BG!J19+CZ!J19+DK!J19+DE!J19+EE!J19+IE!J19+EL!J19+ES!J19+FR!J19+HR!J19+IT!J19+CY!J19+LV!J19+LT!J19+LU!J19+HU!J19+MT!J19+NL!J19+AT!J19+PL!J19+PT!J19+RO!J19+SI!J19+SK!J19+FI!J19+SE!J19</f>
        <v>10.758063046491356</v>
      </c>
      <c r="K19" s="20">
        <f>BE!K19+BG!K19+CZ!K19+DK!K19+DE!K19+EE!K19+IE!K19+EL!K19+ES!K19+FR!K19+HR!K19+IT!K19+CY!K19+LV!K19+LT!K19+LU!K19+HU!K19+MT!K19+NL!K19+AT!K19+PL!K19+PT!K19+RO!K19+SI!K19+SK!K19+FI!K19+SE!K19</f>
        <v>10.985898736112899</v>
      </c>
      <c r="L19" s="20">
        <f>BE!L19+BG!L19+CZ!L19+DK!L19+DE!L19+EE!L19+IE!L19+EL!L19+ES!L19+FR!L19+HR!L19+IT!L19+CY!L19+LV!L19+LT!L19+LU!L19+HU!L19+MT!L19+NL!L19+AT!L19+PL!L19+PT!L19+RO!L19+SI!L19+SK!L19+FI!L19+SE!L19</f>
        <v>14.546427928780192</v>
      </c>
      <c r="M19" s="20">
        <f>BE!M19+BG!M19+CZ!M19+DK!M19+DE!M19+EE!M19+IE!M19+EL!M19+ES!M19+FR!M19+HR!M19+IT!M19+CY!M19+LV!M19+LT!M19+LU!M19+HU!M19+MT!M19+NL!M19+AT!M19+PL!M19+PT!M19+RO!M19+SI!M19+SK!M19+FI!M19+SE!M19</f>
        <v>17.558804682199099</v>
      </c>
      <c r="N19" s="20">
        <f>BE!N19+BG!N19+CZ!N19+DK!N19+DE!N19+EE!N19+IE!N19+EL!N19+ES!N19+FR!N19+HR!N19+IT!N19+CY!N19+LV!N19+LT!N19+LU!N19+HU!N19+MT!N19+NL!N19+AT!N19+PL!N19+PT!N19+RO!N19+SI!N19+SK!N19+FI!N19+SE!N19</f>
        <v>23.473213157431665</v>
      </c>
      <c r="O19" s="20">
        <f>BE!O19+BG!O19+CZ!O19+DK!O19+DE!O19+EE!O19+IE!O19+EL!O19+ES!O19+FR!O19+HR!O19+IT!O19+CY!O19+LV!O19+LT!O19+LU!O19+HU!O19+MT!O19+NL!O19+AT!O19+PL!O19+PT!O19+RO!O19+SI!O19+SK!O19+FI!O19+SE!O19</f>
        <v>27.281688457248936</v>
      </c>
      <c r="P19" s="20">
        <f>BE!P19+BG!P19+CZ!P19+DK!P19+DE!P19+EE!P19+IE!P19+EL!P19+ES!P19+FR!P19+HR!P19+IT!P19+CY!P19+LV!P19+LT!P19+LU!P19+HU!P19+MT!P19+NL!P19+AT!P19+PL!P19+PT!P19+RO!P19+SI!P19+SK!P19+FI!P19+SE!P19</f>
        <v>34.475294218565374</v>
      </c>
      <c r="Q19" s="20">
        <f>BE!Q19+BG!Q19+CZ!Q19+DK!Q19+DE!Q19+EE!Q19+IE!Q19+EL!Q19+ES!Q19+FR!Q19+HR!Q19+IT!Q19+CY!Q19+LV!Q19+LT!Q19+LU!Q19+HU!Q19+MT!Q19+NL!Q19+AT!Q19+PL!Q19+PT!Q19+RO!Q19+SI!Q19+SK!Q19+FI!Q19+SE!Q19</f>
        <v>44.969333260711501</v>
      </c>
      <c r="R19" s="20">
        <f>BE!R19+BG!R19+CZ!R19+DK!R19+DE!R19+EE!R19+IE!R19+EL!R19+ES!R19+FR!R19+HR!R19+IT!R19+CY!R19+LV!R19+LT!R19+LU!R19+HU!R19+MT!R19+NL!R19+AT!R19+PL!R19+PT!R19+RO!R19+SI!R19+SK!R19+FI!R19+SE!R19</f>
        <v>76.501435538277065</v>
      </c>
      <c r="S19" s="20">
        <f>BE!S19+BG!S19+CZ!S19+DK!S19+DE!S19+EE!S19+IE!S19+EL!S19+ES!S19+FR!S19+HR!S19+IT!S19+CY!S19+LV!S19+LT!S19+LU!S19+HU!S19+MT!S19+NL!S19+AT!S19+PL!S19+PT!S19+RO!S19+SI!S19+SK!S19+FI!S19+SE!S19</f>
        <v>112.82790659425997</v>
      </c>
    </row>
    <row r="20" spans="1:19" s="15" customFormat="1" ht="15" customHeight="1" x14ac:dyDescent="0.35">
      <c r="A20" s="15" t="s">
        <v>22</v>
      </c>
      <c r="C20" s="20">
        <f>BE!C20+BG!C20+CZ!C20+DK!C20+DE!C20+EE!C20+IE!C20+EL!C20+ES!C20+FR!C20+HR!C20+IT!C20+CY!C20+LV!C20+LT!C20+LU!C20+HU!C20+MT!C20+NL!C20+AT!C20+PL!C20+PT!C20+RO!C20+SI!C20+SK!C20+FI!C20+SE!C20</f>
        <v>835.80702689075201</v>
      </c>
      <c r="D20" s="20">
        <f>BE!D20+BG!D20+CZ!D20+DK!D20+DE!D20+EE!D20+IE!D20+EL!D20+ES!D20+FR!D20+HR!D20+IT!D20+CY!D20+LV!D20+LT!D20+LU!D20+HU!D20+MT!D20+NL!D20+AT!D20+PL!D20+PT!D20+RO!D20+SI!D20+SK!D20+FI!D20+SE!D20</f>
        <v>818.51052269826903</v>
      </c>
      <c r="E20" s="20">
        <f>BE!E20+BG!E20+CZ!E20+DK!E20+DE!E20+EE!E20+IE!E20+EL!E20+ES!E20+FR!E20+HR!E20+IT!E20+CY!E20+LV!E20+LT!E20+LU!E20+HU!E20+MT!E20+NL!E20+AT!E20+PL!E20+PT!E20+RO!E20+SI!E20+SK!E20+FI!E20+SE!E20</f>
        <v>794.4540218397043</v>
      </c>
      <c r="F20" s="20">
        <f>BE!F20+BG!F20+CZ!F20+DK!F20+DE!F20+EE!F20+IE!F20+EL!F20+ES!F20+FR!F20+HR!F20+IT!F20+CY!F20+LV!F20+LT!F20+LU!F20+HU!F20+MT!F20+NL!F20+AT!F20+PL!F20+PT!F20+RO!F20+SI!F20+SK!F20+FI!F20+SE!F20</f>
        <v>825.21766089771177</v>
      </c>
      <c r="G20" s="20">
        <f>BE!G20+BG!G20+CZ!G20+DK!G20+DE!G20+EE!G20+IE!G20+EL!G20+ES!G20+FR!G20+HR!G20+IT!G20+CY!G20+LV!G20+LT!G20+LU!G20+HU!G20+MT!G20+NL!G20+AT!G20+PL!G20+PT!G20+RO!G20+SI!G20+SK!G20+FI!G20+SE!G20</f>
        <v>832.75668817947269</v>
      </c>
      <c r="H20" s="20">
        <f>BE!H20+BG!H20+CZ!H20+DK!H20+DE!H20+EE!H20+IE!H20+EL!H20+ES!H20+FR!H20+HR!H20+IT!H20+CY!H20+LV!H20+LT!H20+LU!H20+HU!H20+MT!H20+NL!H20+AT!H20+PL!H20+PT!H20+RO!H20+SI!H20+SK!H20+FI!H20+SE!H20</f>
        <v>865.36695990178896</v>
      </c>
      <c r="I20" s="20">
        <f>BE!I20+BG!I20+CZ!I20+DK!I20+DE!I20+EE!I20+IE!I20+EL!I20+ES!I20+FR!I20+HR!I20+IT!I20+CY!I20+LV!I20+LT!I20+LU!I20+HU!I20+MT!I20+NL!I20+AT!I20+PL!I20+PT!I20+RO!I20+SI!I20+SK!I20+FI!I20+SE!I20</f>
        <v>924.81053017642</v>
      </c>
      <c r="J20" s="20">
        <f>BE!J20+BG!J20+CZ!J20+DK!J20+DE!J20+EE!J20+IE!J20+EL!J20+ES!J20+FR!J20+HR!J20+IT!J20+CY!J20+LV!J20+LT!J20+LU!J20+HU!J20+MT!J20+NL!J20+AT!J20+PL!J20+PT!J20+RO!J20+SI!J20+SK!J20+FI!J20+SE!J20</f>
        <v>1033.266409854504</v>
      </c>
      <c r="K20" s="20">
        <f>BE!K20+BG!K20+CZ!K20+DK!K20+DE!K20+EE!K20+IE!K20+EL!K20+ES!K20+FR!K20+HR!K20+IT!K20+CY!K20+LV!K20+LT!K20+LU!K20+HU!K20+MT!K20+NL!K20+AT!K20+PL!K20+PT!K20+RO!K20+SI!K20+SK!K20+FI!K20+SE!K20</f>
        <v>1045.5923308008987</v>
      </c>
      <c r="L20" s="20">
        <f>BE!L20+BG!L20+CZ!L20+DK!L20+DE!L20+EE!L20+IE!L20+EL!L20+ES!L20+FR!L20+HR!L20+IT!L20+CY!L20+LV!L20+LT!L20+LU!L20+HU!L20+MT!L20+NL!L20+AT!L20+PL!L20+PT!L20+RO!L20+SI!L20+SK!L20+FI!L20+SE!L20</f>
        <v>1138.4334125795774</v>
      </c>
      <c r="M20" s="20">
        <f>BE!M20+BG!M20+CZ!M20+DK!M20+DE!M20+EE!M20+IE!M20+EL!M20+ES!M20+FR!M20+HR!M20+IT!M20+CY!M20+LV!M20+LT!M20+LU!M20+HU!M20+MT!M20+NL!M20+AT!M20+PL!M20+PT!M20+RO!M20+SI!M20+SK!M20+FI!M20+SE!M20</f>
        <v>1191.4112784867248</v>
      </c>
      <c r="N20" s="20">
        <f>BE!N20+BG!N20+CZ!N20+DK!N20+DE!N20+EE!N20+IE!N20+EL!N20+ES!N20+FR!N20+HR!N20+IT!N20+CY!N20+LV!N20+LT!N20+LU!N20+HU!N20+MT!N20+NL!N20+AT!N20+PL!N20+PT!N20+RO!N20+SI!N20+SK!N20+FI!N20+SE!N20</f>
        <v>1280.0672268975295</v>
      </c>
      <c r="O20" s="20">
        <f>BE!O20+BG!O20+CZ!O20+DK!O20+DE!O20+EE!O20+IE!O20+EL!O20+ES!O20+FR!O20+HR!O20+IT!O20+CY!O20+LV!O20+LT!O20+LU!O20+HU!O20+MT!O20+NL!O20+AT!O20+PL!O20+PT!O20+RO!O20+SI!O20+SK!O20+FI!O20+SE!O20</f>
        <v>1396.9697407466051</v>
      </c>
      <c r="P20" s="20">
        <f>BE!P20+BG!P20+CZ!P20+DK!P20+DE!P20+EE!P20+IE!P20+EL!P20+ES!P20+FR!P20+HR!P20+IT!P20+CY!P20+LV!P20+LT!P20+LU!P20+HU!P20+MT!P20+NL!P20+AT!P20+PL!P20+PT!P20+RO!P20+SI!P20+SK!P20+FI!P20+SE!P20</f>
        <v>1459.4574965322806</v>
      </c>
      <c r="Q20" s="20">
        <f>BE!Q20+BG!Q20+CZ!Q20+DK!Q20+DE!Q20+EE!Q20+IE!Q20+EL!Q20+ES!Q20+FR!Q20+HR!Q20+IT!Q20+CY!Q20+LV!Q20+LT!Q20+LU!Q20+HU!Q20+MT!Q20+NL!Q20+AT!Q20+PL!Q20+PT!Q20+RO!Q20+SI!Q20+SK!Q20+FI!Q20+SE!Q20</f>
        <v>1492.1124753043841</v>
      </c>
      <c r="R20" s="20">
        <f>BE!R20+BG!R20+CZ!R20+DK!R20+DE!R20+EE!R20+IE!R20+EL!R20+ES!R20+FR!R20+HR!R20+IT!R20+CY!R20+LV!R20+LT!R20+LU!R20+HU!R20+MT!R20+NL!R20+AT!R20+PL!R20+PT!R20+RO!R20+SI!R20+SK!R20+FI!R20+SE!R20</f>
        <v>1494.9342319677189</v>
      </c>
      <c r="S20" s="20">
        <f>BE!S20+BG!S20+CZ!S20+DK!S20+DE!S20+EE!S20+IE!S20+EL!S20+ES!S20+FR!S20+HR!S20+IT!S20+CY!S20+LV!S20+LT!S20+LU!S20+HU!S20+MT!S20+NL!S20+AT!S20+PL!S20+PT!S20+RO!S20+SI!S20+SK!S20+FI!S20+SE!S20</f>
        <v>1392.5103247363595</v>
      </c>
    </row>
    <row r="21" spans="1:19" s="15" customFormat="1" ht="15" customHeight="1" x14ac:dyDescent="0.35">
      <c r="A21" s="8" t="s">
        <v>23</v>
      </c>
      <c r="C21" s="20">
        <f>BE!C21+BG!C21+CZ!C21+DK!C21+DE!C21+EE!C21+IE!C21+EL!C21+ES!C21+FR!C21+HR!C21+IT!C21+CY!C21+LV!C21+LT!C21+LU!C21+HU!C21+MT!C21+NL!C21+AT!C21+PL!C21+PT!C21+RO!C21+SI!C21+SK!C21+FI!C21+SE!C21</f>
        <v>191.96022243674318</v>
      </c>
      <c r="D21" s="20">
        <f>BE!D21+BG!D21+CZ!D21+DK!D21+DE!D21+EE!D21+IE!D21+EL!D21+ES!D21+FR!D21+HR!D21+IT!D21+CY!D21+LV!D21+LT!D21+LU!D21+HU!D21+MT!D21+NL!D21+AT!D21+PL!D21+PT!D21+RO!D21+SI!D21+SK!D21+FI!D21+SE!D21</f>
        <v>199.06015482382139</v>
      </c>
      <c r="E21" s="20">
        <f>BE!E21+BG!E21+CZ!E21+DK!E21+DE!E21+EE!E21+IE!E21+EL!E21+ES!E21+FR!E21+HR!E21+IT!E21+CY!E21+LV!E21+LT!E21+LU!E21+HU!E21+MT!E21+NL!E21+AT!E21+PL!E21+PT!E21+RO!E21+SI!E21+SK!E21+FI!E21+SE!E21</f>
        <v>198.61335911963312</v>
      </c>
      <c r="F21" s="20">
        <f>BE!F21+BG!F21+CZ!F21+DK!F21+DE!F21+EE!F21+IE!F21+EL!F21+ES!F21+FR!F21+HR!F21+IT!F21+CY!F21+LV!F21+LT!F21+LU!F21+HU!F21+MT!F21+NL!F21+AT!F21+PL!F21+PT!F21+RO!F21+SI!F21+SK!F21+FI!F21+SE!F21</f>
        <v>183.80824604950857</v>
      </c>
      <c r="G21" s="20">
        <f>BE!G21+BG!G21+CZ!G21+DK!G21+DE!G21+EE!G21+IE!G21+EL!G21+ES!G21+FR!G21+HR!G21+IT!G21+CY!G21+LV!G21+LT!G21+LU!G21+HU!G21+MT!G21+NL!G21+AT!G21+PL!G21+PT!G21+RO!G21+SI!G21+SK!G21+FI!G21+SE!G21</f>
        <v>187.9584701365323</v>
      </c>
      <c r="H21" s="20">
        <f>BE!H21+BG!H21+CZ!H21+DK!H21+DE!H21+EE!H21+IE!H21+EL!H21+ES!H21+FR!H21+HR!H21+IT!H21+CY!H21+LV!H21+LT!H21+LU!H21+HU!H21+MT!H21+NL!H21+AT!H21+PL!H21+PT!H21+RO!H21+SI!H21+SK!H21+FI!H21+SE!H21</f>
        <v>183.98478167390903</v>
      </c>
      <c r="I21" s="20">
        <f>BE!I21+BG!I21+CZ!I21+DK!I21+DE!I21+EE!I21+IE!I21+EL!I21+ES!I21+FR!I21+HR!I21+IT!I21+CY!I21+LV!I21+LT!I21+LU!I21+HU!I21+MT!I21+NL!I21+AT!I21+PL!I21+PT!I21+RO!I21+SI!I21+SK!I21+FI!I21+SE!I21</f>
        <v>178.59046337431366</v>
      </c>
      <c r="J21" s="20">
        <f>BE!J21+BG!J21+CZ!J21+DK!J21+DE!J21+EE!J21+IE!J21+EL!J21+ES!J21+FR!J21+HR!J21+IT!J21+CY!J21+LV!J21+LT!J21+LU!J21+HU!J21+MT!J21+NL!J21+AT!J21+PL!J21+PT!J21+RO!J21+SI!J21+SK!J21+FI!J21+SE!J21</f>
        <v>218.69773775344794</v>
      </c>
      <c r="K21" s="20">
        <f>BE!K21+BG!K21+CZ!K21+DK!K21+DE!K21+EE!K21+IE!K21+EL!K21+ES!K21+FR!K21+HR!K21+IT!K21+CY!K21+LV!K21+LT!K21+LU!K21+HU!K21+MT!K21+NL!K21+AT!K21+PL!K21+PT!K21+RO!K21+SI!K21+SK!K21+FI!K21+SE!K21</f>
        <v>214.32651207727284</v>
      </c>
      <c r="L21" s="20">
        <f>BE!L21+BG!L21+CZ!L21+DK!L21+DE!L21+EE!L21+IE!L21+EL!L21+ES!L21+FR!L21+HR!L21+IT!L21+CY!L21+LV!L21+LT!L21+LU!L21+HU!L21+MT!L21+NL!L21+AT!L21+PL!L21+PT!L21+RO!L21+SI!L21+SK!L21+FI!L21+SE!L21</f>
        <v>227.1179954757778</v>
      </c>
      <c r="M21" s="20">
        <f>BE!M21+BG!M21+CZ!M21+DK!M21+DE!M21+EE!M21+IE!M21+EL!M21+ES!M21+FR!M21+HR!M21+IT!M21+CY!M21+LV!M21+LT!M21+LU!M21+HU!M21+MT!M21+NL!M21+AT!M21+PL!M21+PT!M21+RO!M21+SI!M21+SK!M21+FI!M21+SE!M21</f>
        <v>242.17536034744091</v>
      </c>
      <c r="N21" s="20">
        <f>BE!N21+BG!N21+CZ!N21+DK!N21+DE!N21+EE!N21+IE!N21+EL!N21+ES!N21+FR!N21+HR!N21+IT!N21+CY!N21+LV!N21+LT!N21+LU!N21+HU!N21+MT!N21+NL!N21+AT!N21+PL!N21+PT!N21+RO!N21+SI!N21+SK!N21+FI!N21+SE!N21</f>
        <v>278.68568545269278</v>
      </c>
      <c r="O21" s="20">
        <f>BE!O21+BG!O21+CZ!O21+DK!O21+DE!O21+EE!O21+IE!O21+EL!O21+ES!O21+FR!O21+HR!O21+IT!O21+CY!O21+LV!O21+LT!O21+LU!O21+HU!O21+MT!O21+NL!O21+AT!O21+PL!O21+PT!O21+RO!O21+SI!O21+SK!O21+FI!O21+SE!O21</f>
        <v>291.80464717864334</v>
      </c>
      <c r="P21" s="20">
        <f>BE!P21+BG!P21+CZ!P21+DK!P21+DE!P21+EE!P21+IE!P21+EL!P21+ES!P21+FR!P21+HR!P21+IT!P21+CY!P21+LV!P21+LT!P21+LU!P21+HU!P21+MT!P21+NL!P21+AT!P21+PL!P21+PT!P21+RO!P21+SI!P21+SK!P21+FI!P21+SE!P21</f>
        <v>299.66681002762425</v>
      </c>
      <c r="Q21" s="20">
        <f>BE!Q21+BG!Q21+CZ!Q21+DK!Q21+DE!Q21+EE!Q21+IE!Q21+EL!Q21+ES!Q21+FR!Q21+HR!Q21+IT!Q21+CY!Q21+LV!Q21+LT!Q21+LU!Q21+HU!Q21+MT!Q21+NL!Q21+AT!Q21+PL!Q21+PT!Q21+RO!Q21+SI!Q21+SK!Q21+FI!Q21+SE!Q21</f>
        <v>302.77747342897203</v>
      </c>
      <c r="R21" s="20">
        <f>BE!R21+BG!R21+CZ!R21+DK!R21+DE!R21+EE!R21+IE!R21+EL!R21+ES!R21+FR!R21+HR!R21+IT!R21+CY!R21+LV!R21+LT!R21+LU!R21+HU!R21+MT!R21+NL!R21+AT!R21+PL!R21+PT!R21+RO!R21+SI!R21+SK!R21+FI!R21+SE!R21</f>
        <v>309.15477464988658</v>
      </c>
      <c r="S21" s="20">
        <f>BE!S21+BG!S21+CZ!S21+DK!S21+DE!S21+EE!S21+IE!S21+EL!S21+ES!S21+FR!S21+HR!S21+IT!S21+CY!S21+LV!S21+LT!S21+LU!S21+HU!S21+MT!S21+NL!S21+AT!S21+PL!S21+PT!S21+RO!S21+SI!S21+SK!S21+FI!S21+SE!S21</f>
        <v>282.12772589538827</v>
      </c>
    </row>
    <row r="22" spans="1:19" s="15" customFormat="1" ht="15" customHeight="1" x14ac:dyDescent="0.35">
      <c r="A22" s="15" t="s">
        <v>24</v>
      </c>
      <c r="C22" s="20">
        <f>BE!C22+BG!C22+CZ!C22+DK!C22+DE!C22+EE!C22+IE!C22+EL!C22+ES!C22+FR!C22+HR!C22+IT!C22+CY!C22+LV!C22+LT!C22+LU!C22+HU!C22+MT!C22+NL!C22+AT!C22+PL!C22+PT!C22+RO!C22+SI!C22+SK!C22+FI!C22+SE!C22</f>
        <v>1506.5755340594249</v>
      </c>
      <c r="D22" s="20">
        <f>BE!D22+BG!D22+CZ!D22+DK!D22+DE!D22+EE!D22+IE!D22+EL!D22+ES!D22+FR!D22+HR!D22+IT!D22+CY!D22+LV!D22+LT!D22+LU!D22+HU!D22+MT!D22+NL!D22+AT!D22+PL!D22+PT!D22+RO!D22+SI!D22+SK!D22+FI!D22+SE!D22</f>
        <v>2573.1731269546385</v>
      </c>
      <c r="E22" s="20">
        <f>BE!E22+BG!E22+CZ!E22+DK!E22+DE!E22+EE!E22+IE!E22+EL!E22+ES!E22+FR!E22+HR!E22+IT!E22+CY!E22+LV!E22+LT!E22+LU!E22+HU!E22+MT!E22+NL!E22+AT!E22+PL!E22+PT!E22+RO!E22+SI!E22+SK!E22+FI!E22+SE!E22</f>
        <v>4503.3289264488176</v>
      </c>
      <c r="F22" s="20">
        <f>BE!F22+BG!F22+CZ!F22+DK!F22+DE!F22+EE!F22+IE!F22+EL!F22+ES!F22+FR!F22+HR!F22+IT!F22+CY!F22+LV!F22+LT!F22+LU!F22+HU!F22+MT!F22+NL!F22+AT!F22+PL!F22+PT!F22+RO!F22+SI!F22+SK!F22+FI!F22+SE!F22</f>
        <v>5796.7324300260552</v>
      </c>
      <c r="G22" s="20">
        <f>BE!G22+BG!G22+CZ!G22+DK!G22+DE!G22+EE!G22+IE!G22+EL!G22+ES!G22+FR!G22+HR!G22+IT!G22+CY!G22+LV!G22+LT!G22+LU!G22+HU!G22+MT!G22+NL!G22+AT!G22+PL!G22+PT!G22+RO!G22+SI!G22+SK!G22+FI!G22+SE!G22</f>
        <v>8951.3565257391074</v>
      </c>
      <c r="H22" s="20">
        <f>BE!H22+BG!H22+CZ!H22+DK!H22+DE!H22+EE!H22+IE!H22+EL!H22+ES!H22+FR!H22+HR!H22+IT!H22+CY!H22+LV!H22+LT!H22+LU!H22+HU!H22+MT!H22+NL!H22+AT!H22+PL!H22+PT!H22+RO!H22+SI!H22+SK!H22+FI!H22+SE!H22</f>
        <v>10466.678479876189</v>
      </c>
      <c r="I22" s="26">
        <f>BE!I22+BG!I22+CZ!I22+DK!I22+DE!I22+EE!I22+IE!I22+EL!I22+ES!I22+FR!I22+HR!I22+IT!I22+CY!I22+LV!I22+LT!I22+LU!I22+HU!I22+MT!I22+NL!I22+AT!I22+PL!I22+PT!I22+RO!I22+SI!I22+SK!I22+FI!I22+SE!I22</f>
        <v>11924.285353188099</v>
      </c>
      <c r="J22" s="20">
        <f>BE!J22+BG!J22+CZ!J22+DK!J22+DE!J22+EE!J22+IE!J22+EL!J22+ES!J22+FR!J22+HR!J22+IT!J22+CY!J22+LV!J22+LT!J22+LU!J22+HU!J22+MT!J22+NL!J22+AT!J22+PL!J22+PT!J22+RO!J22+SI!J22+SK!J22+FI!J22+SE!J22</f>
        <v>7496.9078908315505</v>
      </c>
      <c r="K22" s="20">
        <f>BE!K22+BG!K22+CZ!K22+DK!K22+DE!K22+EE!K22+IE!K22+EL!K22+ES!K22+FR!K22+HR!K22+IT!K22+CY!K22+LV!K22+LT!K22+LU!K22+HU!K22+MT!K22+NL!K22+AT!K22+PL!K22+PT!K22+RO!K22+SI!K22+SK!K22+FI!K22+SE!K22</f>
        <v>10594.470153702925</v>
      </c>
      <c r="L22" s="20">
        <f>BE!L22+BG!L22+CZ!L22+DK!L22+DE!L22+EE!L22+IE!L22+EL!L22+ES!L22+FR!L22+HR!L22+IT!L22+CY!L22+LV!L22+LT!L22+LU!L22+HU!L22+MT!L22+NL!L22+AT!L22+PL!L22+PT!L22+RO!L22+SI!L22+SK!L22+FI!L22+SE!L22</f>
        <v>10711.192938886606</v>
      </c>
      <c r="M22" s="20">
        <f>BE!M22+BG!M22+CZ!M22+DK!M22+DE!M22+EE!M22+IE!M22+EL!M22+ES!M22+FR!M22+HR!M22+IT!M22+CY!M22+LV!M22+LT!M22+LU!M22+HU!M22+MT!M22+NL!M22+AT!M22+PL!M22+PT!M22+RO!M22+SI!M22+SK!M22+FI!M22+SE!M22</f>
        <v>11727.953792348193</v>
      </c>
      <c r="N22" s="20">
        <f>BE!N22+BG!N22+CZ!N22+DK!N22+DE!N22+EE!N22+IE!N22+EL!N22+ES!N22+FR!N22+HR!N22+IT!N22+CY!N22+LV!N22+LT!N22+LU!N22+HU!N22+MT!N22+NL!N22+AT!N22+PL!N22+PT!N22+RO!N22+SI!N22+SK!N22+FI!N22+SE!N22</f>
        <v>11882.586881319814</v>
      </c>
      <c r="O22" s="20">
        <f>BE!O22+BG!O22+CZ!O22+DK!O22+DE!O22+EE!O22+IE!O22+EL!O22+ES!O22+FR!O22+HR!O22+IT!O22+CY!O22+LV!O22+LT!O22+LU!O22+HU!O22+MT!O22+NL!O22+AT!O22+PL!O22+PT!O22+RO!O22+SI!O22+SK!O22+FI!O22+SE!O22</f>
        <v>12558.286565183787</v>
      </c>
      <c r="P22" s="20">
        <f>BE!P22+BG!P22+CZ!P22+DK!P22+DE!P22+EE!P22+IE!P22+EL!P22+ES!P22+FR!P22+HR!P22+IT!P22+CY!P22+LV!P22+LT!P22+LU!P22+HU!P22+MT!P22+NL!P22+AT!P22+PL!P22+PT!P22+RO!P22+SI!P22+SK!P22+FI!P22+SE!P22</f>
        <v>13806.962515688032</v>
      </c>
      <c r="Q22" s="20">
        <f>BE!Q22+BG!Q22+CZ!Q22+DK!Q22+DE!Q22+EE!Q22+IE!Q22+EL!Q22+ES!Q22+FR!Q22+HR!Q22+IT!Q22+CY!Q22+LV!Q22+LT!Q22+LU!Q22+HU!Q22+MT!Q22+NL!Q22+AT!Q22+PL!Q22+PT!Q22+RO!Q22+SI!Q22+SK!Q22+FI!Q22+SE!Q22</f>
        <v>15292.92939116808</v>
      </c>
      <c r="R22" s="20">
        <f>BE!R22+BG!R22+CZ!R22+DK!R22+DE!R22+EE!R22+IE!R22+EL!R22+ES!R22+FR!R22+HR!R22+IT!R22+CY!R22+LV!R22+LT!R22+LU!R22+HU!R22+MT!R22+NL!R22+AT!R22+PL!R22+PT!R22+RO!R22+SI!R22+SK!R22+FI!R22+SE!R22</f>
        <v>15935.193461497312</v>
      </c>
      <c r="S22" s="20">
        <f>BE!S22+BG!S22+CZ!S22+DK!S22+DE!S22+EE!S22+IE!S22+EL!S22+ES!S22+FR!S22+HR!S22+IT!S22+CY!S22+LV!S22+LT!S22+LU!S22+HU!S22+MT!S22+NL!S22+AT!S22+PL!S22+PT!S22+RO!S22+SI!S22+SK!S22+FI!S22+SE!S22</f>
        <v>16251.865559261145</v>
      </c>
    </row>
    <row r="23" spans="1:19" s="31" customFormat="1" ht="15" customHeight="1" x14ac:dyDescent="0.35">
      <c r="A23" s="9"/>
      <c r="B23" s="27" t="s">
        <v>25</v>
      </c>
      <c r="C23" s="28" t="s">
        <v>26</v>
      </c>
      <c r="D23" s="28" t="s">
        <v>26</v>
      </c>
      <c r="E23" s="28" t="s">
        <v>26</v>
      </c>
      <c r="F23" s="28" t="s">
        <v>26</v>
      </c>
      <c r="G23" s="28" t="s">
        <v>26</v>
      </c>
      <c r="H23" s="28" t="s">
        <v>26</v>
      </c>
      <c r="I23" s="29" t="s">
        <v>26</v>
      </c>
      <c r="J23" s="20">
        <f>BE!J23+BG!J23+CZ!J23+DK!J23+DE!J23+EE!J23+IE!J23+EL!J23+ES!J23+FR!J23+HR!J23+IT!J23+CY!J23+LV!J23+LT!J23+LU!J23+HU!J23+MT!J23+NL!J23+AT!J23+PL!J23+PT!J23+RO!J23+SI!J23+SK!J23+FI!J23+SE!J23</f>
        <v>526.54060154138449</v>
      </c>
      <c r="K23" s="20">
        <f>BE!K23+BG!K23+CZ!K23+DK!K23+DE!K23+EE!K23+IE!K23+EL!K23+ES!K23+FR!K23+HR!K23+IT!K23+CY!K23+LV!K23+LT!K23+LU!K23+HU!K23+MT!K23+NL!K23+AT!K23+PL!K23+PT!K23+RO!K23+SI!K23+SK!K23+FI!K23+SE!K23</f>
        <v>1260.242643513227</v>
      </c>
      <c r="L23" s="20">
        <f>BE!L23+BG!L23+CZ!L23+DK!L23+DE!L23+EE!L23+IE!L23+EL!L23+ES!L23+FR!L23+HR!L23+IT!L23+CY!L23+LV!L23+LT!L23+LU!L23+HU!L23+MT!L23+NL!L23+AT!L23+PL!L23+PT!L23+RO!L23+SI!L23+SK!L23+FI!L23+SE!L23</f>
        <v>1444.6449001173351</v>
      </c>
      <c r="M23" s="20">
        <f>BE!M23+BG!M23+CZ!M23+DK!M23+DE!M23+EE!M23+IE!M23+EL!M23+ES!M23+FR!M23+HR!M23+IT!M23+CY!M23+LV!M23+LT!M23+LU!M23+HU!M23+MT!M23+NL!M23+AT!M23+PL!M23+PT!M23+RO!M23+SI!M23+SK!M23+FI!M23+SE!M23</f>
        <v>1696.043972750183</v>
      </c>
      <c r="N23" s="20">
        <f>BE!N23+BG!N23+CZ!N23+DK!N23+DE!N23+EE!N23+IE!N23+EL!N23+ES!N23+FR!N23+HR!N23+IT!N23+CY!N23+LV!N23+LT!N23+LU!N23+HU!N23+MT!N23+NL!N23+AT!N23+PL!N23+PT!N23+RO!N23+SI!N23+SK!N23+FI!N23+SE!N23</f>
        <v>2125.4372370223632</v>
      </c>
      <c r="O23" s="20">
        <f>BE!O23+BG!O23+CZ!O23+DK!O23+DE!O23+EE!O23+IE!O23+EL!O23+ES!O23+FR!O23+HR!O23+IT!O23+CY!O23+LV!O23+LT!O23+LU!O23+HU!O23+MT!O23+NL!O23+AT!O23+PL!O23+PT!O23+RO!O23+SI!O23+SK!O23+FI!O23+SE!O23</f>
        <v>2543.750780845493</v>
      </c>
      <c r="P23" s="20">
        <f>BE!P23+BG!P23+CZ!P23+DK!P23+DE!P23+EE!P23+IE!P23+EL!P23+ES!P23+FR!P23+HR!P23+IT!P23+CY!P23+LV!P23+LT!P23+LU!P23+HU!P23+MT!P23+NL!P23+AT!P23+PL!P23+PT!P23+RO!P23+SI!P23+SK!P23+FI!P23+SE!P23</f>
        <v>2316.7264048156148</v>
      </c>
      <c r="Q23" s="20">
        <f>BE!Q23+BG!Q23+CZ!Q23+DK!Q23+DE!Q23+EE!Q23+IE!Q23+EL!Q23+ES!Q23+FR!Q23+HR!Q23+IT!Q23+CY!Q23+LV!Q23+LT!Q23+LU!Q23+HU!Q23+MT!Q23+NL!Q23+AT!Q23+PL!Q23+PT!Q23+RO!Q23+SI!Q23+SK!Q23+FI!Q23+SE!Q23</f>
        <v>2919.4686004428945</v>
      </c>
      <c r="R23" s="20">
        <f>BE!R23+BG!R23+CZ!R23+DK!R23+DE!R23+EE!R23+IE!R23+EL!R23+ES!R23+FR!R23+HR!R23+IT!R23+CY!R23+LV!R23+LT!R23+LU!R23+HU!R23+MT!R23+NL!R23+AT!R23+PL!R23+PT!R23+RO!R23+SI!R23+SK!R23+FI!R23+SE!R23</f>
        <v>3767.5346858598159</v>
      </c>
      <c r="S23" s="20">
        <f>BE!S23+BG!S23+CZ!S23+DK!S23+DE!S23+EE!S23+IE!S23+EL!S23+ES!S23+FR!S23+HR!S23+IT!S23+CY!S23+LV!S23+LT!S23+LU!S23+HU!S23+MT!S23+NL!S23+AT!S23+PL!S23+PT!S23+RO!S23+SI!S23+SK!S23+FI!S23+SE!S23</f>
        <v>4284.4311529903571</v>
      </c>
    </row>
    <row r="24" spans="1:19" s="31" customFormat="1" ht="15" customHeight="1" x14ac:dyDescent="0.35">
      <c r="B24" s="10" t="s">
        <v>27</v>
      </c>
      <c r="C24" s="28" t="s">
        <v>26</v>
      </c>
      <c r="D24" s="28" t="s">
        <v>26</v>
      </c>
      <c r="E24" s="28" t="s">
        <v>26</v>
      </c>
      <c r="F24" s="28" t="s">
        <v>26</v>
      </c>
      <c r="G24" s="28" t="s">
        <v>26</v>
      </c>
      <c r="H24" s="28" t="s">
        <v>26</v>
      </c>
      <c r="I24" s="29" t="s">
        <v>26</v>
      </c>
      <c r="J24" s="20">
        <f>BE!J24+BG!J24+CZ!J24+DK!J24+DE!J24+EE!J24+IE!J24+EL!J24+ES!J24+FR!J24+HR!J24+IT!J24+CY!J24+LV!J24+LT!J24+LU!J24+HU!J24+MT!J24+NL!J24+AT!J24+PL!J24+PT!J24+RO!J24+SI!J24+SK!J24+FI!J24+SE!J24</f>
        <v>6909.8941816744955</v>
      </c>
      <c r="K24" s="20">
        <f>BE!K24+BG!K24+CZ!K24+DK!K24+DE!K24+EE!K24+IE!K24+EL!K24+ES!K24+FR!K24+HR!K24+IT!K24+CY!K24+LV!K24+LT!K24+LU!K24+HU!K24+MT!K24+NL!K24+AT!K24+PL!K24+PT!K24+RO!K24+SI!K24+SK!K24+FI!K24+SE!K24</f>
        <v>9209.6163598642634</v>
      </c>
      <c r="L24" s="20">
        <f>BE!L24+BG!L24+CZ!L24+DK!L24+DE!L24+EE!L24+IE!L24+EL!L24+ES!L24+FR!L24+HR!L24+IT!L24+CY!L24+LV!L24+LT!L24+LU!L24+HU!L24+MT!L24+NL!L24+AT!L24+PL!L24+PT!L24+RO!L24+SI!L24+SK!L24+FI!L24+SE!L24</f>
        <v>9013.1336094311191</v>
      </c>
      <c r="M24" s="20">
        <f>BE!M24+BG!M24+CZ!M24+DK!M24+DE!M24+EE!M24+IE!M24+EL!M24+ES!M24+FR!M24+HR!M24+IT!M24+CY!M24+LV!M24+LT!M24+LU!M24+HU!M24+MT!M24+NL!M24+AT!M24+PL!M24+PT!M24+RO!M24+SI!M24+SK!M24+FI!M24+SE!M24</f>
        <v>9566.6044047344531</v>
      </c>
      <c r="N24" s="20">
        <f>BE!N24+BG!N24+CZ!N24+DK!N24+DE!N24+EE!N24+IE!N24+EL!N24+ES!N24+FR!N24+HR!N24+IT!N24+CY!N24+LV!N24+LT!N24+LU!N24+HU!N24+MT!N24+NL!N24+AT!N24+PL!N24+PT!N24+RO!N24+SI!N24+SK!N24+FI!N24+SE!N24</f>
        <v>9433.2399093050062</v>
      </c>
      <c r="O24" s="20">
        <f>BE!O24+BG!O24+CZ!O24+DK!O24+DE!O24+EE!O24+IE!O24+EL!O24+ES!O24+FR!O24+HR!O24+IT!O24+CY!O24+LV!O24+LT!O24+LU!O24+HU!O24+MT!O24+NL!O24+AT!O24+PL!O24+PT!O24+RO!O24+SI!O24+SK!O24+FI!O24+SE!O24</f>
        <v>9518.832917859545</v>
      </c>
      <c r="P24" s="20">
        <f>BE!P24+BG!P24+CZ!P24+DK!P24+DE!P24+EE!P24+IE!P24+EL!P24+ES!P24+FR!P24+HR!P24+IT!P24+CY!P24+LV!P24+LT!P24+LU!P24+HU!P24+MT!P24+NL!P24+AT!P24+PL!P24+PT!P24+RO!P24+SI!P24+SK!P24+FI!P24+SE!P24</f>
        <v>10039.481861205046</v>
      </c>
      <c r="Q24" s="20">
        <f>BE!Q24+BG!Q24+CZ!Q24+DK!Q24+DE!Q24+EE!Q24+IE!Q24+EL!Q24+ES!Q24+FR!Q24+HR!Q24+IT!Q24+CY!Q24+LV!Q24+LT!Q24+LU!Q24+HU!Q24+MT!Q24+NL!Q24+AT!Q24+PL!Q24+PT!Q24+RO!Q24+SI!Q24+SK!Q24+FI!Q24+SE!Q24</f>
        <v>10844.54848156204</v>
      </c>
      <c r="R24" s="20">
        <f>BE!R24+BG!R24+CZ!R24+DK!R24+DE!R24+EE!R24+IE!R24+EL!R24+ES!R24+FR!R24+HR!R24+IT!R24+CY!R24+LV!R24+LT!R24+LU!R24+HU!R24+MT!R24+NL!R24+AT!R24+PL!R24+PT!R24+RO!R24+SI!R24+SK!R24+FI!R24+SE!R24</f>
        <v>11277.843424962837</v>
      </c>
      <c r="S24" s="20">
        <f>BE!S24+BG!S24+CZ!S24+DK!S24+DE!S24+EE!S24+IE!S24+EL!S24+ES!S24+FR!S24+HR!S24+IT!S24+CY!S24+LV!S24+LT!S24+LU!S24+HU!S24+MT!S24+NL!S24+AT!S24+PL!S24+PT!S24+RO!S24+SI!S24+SK!S24+FI!S24+SE!S24</f>
        <v>10803.97304869612</v>
      </c>
    </row>
    <row r="25" spans="1:19" s="31" customFormat="1" ht="15" customHeight="1" x14ac:dyDescent="0.35">
      <c r="B25" s="10" t="s">
        <v>28</v>
      </c>
      <c r="C25" s="28" t="s">
        <v>26</v>
      </c>
      <c r="D25" s="28" t="s">
        <v>26</v>
      </c>
      <c r="E25" s="28" t="s">
        <v>26</v>
      </c>
      <c r="F25" s="28" t="s">
        <v>26</v>
      </c>
      <c r="G25" s="28" t="s">
        <v>26</v>
      </c>
      <c r="H25" s="28" t="s">
        <v>26</v>
      </c>
      <c r="I25" s="29" t="s">
        <v>26</v>
      </c>
      <c r="J25" s="20">
        <f>BE!J25+BG!J25+CZ!J25+DK!J25+DE!J25+EE!J25+IE!J25+EL!J25+ES!J25+FR!J25+HR!J25+IT!J25+CY!J25+LV!J25+LT!J25+LU!J25+HU!J25+MT!J25+NL!J25+AT!J25+PL!J25+PT!J25+RO!J25+SI!J25+SK!J25+FI!J25+SE!J25</f>
        <v>1.5279940665979486</v>
      </c>
      <c r="K25" s="20">
        <f>BE!K25+BG!K25+CZ!K25+DK!K25+DE!K25+EE!K25+IE!K25+EL!K25+ES!K25+FR!K25+HR!K25+IT!K25+CY!K25+LV!K25+LT!K25+LU!K25+HU!K25+MT!K25+NL!K25+AT!K25+PL!K25+PT!K25+RO!K25+SI!K25+SK!K25+FI!K25+SE!K25</f>
        <v>0.91528625395824603</v>
      </c>
      <c r="L25" s="20">
        <f>BE!L25+BG!L25+CZ!L25+DK!L25+DE!L25+EE!L25+IE!L25+EL!L25+ES!L25+FR!L25+HR!L25+IT!L25+CY!L25+LV!L25+LT!L25+LU!L25+HU!L25+MT!L25+NL!L25+AT!L25+PL!L25+PT!L25+RO!L25+SI!L25+SK!L25+FI!L25+SE!L25</f>
        <v>0.79359503722794345</v>
      </c>
      <c r="M25" s="20">
        <f>BE!M25+BG!M25+CZ!M25+DK!M25+DE!M25+EE!M25+IE!M25+EL!M25+ES!M25+FR!M25+HR!M25+IT!M25+CY!M25+LV!M25+LT!M25+LU!M25+HU!M25+MT!M25+NL!M25+AT!M25+PL!M25+PT!M25+RO!M25+SI!M25+SK!M25+FI!M25+SE!M25</f>
        <v>0.69790600388213686</v>
      </c>
      <c r="N25" s="20">
        <f>BE!N25+BG!N25+CZ!N25+DK!N25+DE!N25+EE!N25+IE!N25+EL!N25+ES!N25+FR!N25+HR!N25+IT!N25+CY!N25+LV!N25+LT!N25+LU!N25+HU!N25+MT!N25+NL!N25+AT!N25+PL!N25+PT!N25+RO!N25+SI!N25+SK!N25+FI!N25+SE!N25</f>
        <v>1.057730130367486</v>
      </c>
      <c r="O25" s="20">
        <f>BE!O25+BG!O25+CZ!O25+DK!O25+DE!O25+EE!O25+IE!O25+EL!O25+ES!O25+FR!O25+HR!O25+IT!O25+CY!O25+LV!O25+LT!O25+LU!O25+HU!O25+MT!O25+NL!O25+AT!O25+PL!O25+PT!O25+RO!O25+SI!O25+SK!O25+FI!O25+SE!O25</f>
        <v>1.1661230969822818</v>
      </c>
      <c r="P25" s="20">
        <f>BE!P25+BG!P25+CZ!P25+DK!P25+DE!P25+EE!P25+IE!P25+EL!P25+ES!P25+FR!P25+HR!P25+IT!P25+CY!P25+LV!P25+LT!P25+LU!P25+HU!P25+MT!P25+NL!P25+AT!P25+PL!P25+PT!P25+RO!P25+SI!P25+SK!P25+FI!P25+SE!P25</f>
        <v>1.3419501051350033</v>
      </c>
      <c r="Q25" s="20">
        <f>BE!Q25+BG!Q25+CZ!Q25+DK!Q25+DE!Q25+EE!Q25+IE!Q25+EL!Q25+ES!Q25+FR!Q25+HR!Q25+IT!Q25+CY!Q25+LV!Q25+LT!Q25+LU!Q25+HU!Q25+MT!Q25+NL!Q25+AT!Q25+PL!Q25+PT!Q25+RO!Q25+SI!Q25+SK!Q25+FI!Q25+SE!Q25</f>
        <v>1.2806930903787919</v>
      </c>
      <c r="R25" s="20">
        <f>BE!R25+BG!R25+CZ!R25+DK!R25+DE!R25+EE!R25+IE!R25+EL!R25+ES!R25+FR!R25+HR!R25+IT!R25+CY!R25+LV!R25+LT!R25+LU!R25+HU!R25+MT!R25+NL!R25+AT!R25+PL!R25+PT!R25+RO!R25+SI!R25+SK!R25+FI!R25+SE!R25</f>
        <v>0</v>
      </c>
      <c r="S25" s="20">
        <f>BE!S25+BG!S25+CZ!S25+DK!S25+DE!S25+EE!S25+IE!S25+EL!S25+ES!S25+FR!S25+HR!S25+IT!S25+CY!S25+LV!S25+LT!S25+LU!S25+HU!S25+MT!S25+NL!S25+AT!S25+PL!S25+PT!S25+RO!S25+SI!S25+SK!S25+FI!S25+SE!S25</f>
        <v>0</v>
      </c>
    </row>
    <row r="26" spans="1:19" s="31" customFormat="1" ht="15" customHeight="1" x14ac:dyDescent="0.35">
      <c r="B26" s="10" t="s">
        <v>29</v>
      </c>
      <c r="C26" s="28" t="s">
        <v>26</v>
      </c>
      <c r="D26" s="28" t="s">
        <v>26</v>
      </c>
      <c r="E26" s="28" t="s">
        <v>26</v>
      </c>
      <c r="F26" s="28" t="s">
        <v>26</v>
      </c>
      <c r="G26" s="28" t="s">
        <v>26</v>
      </c>
      <c r="H26" s="28" t="s">
        <v>26</v>
      </c>
      <c r="I26" s="29" t="s">
        <v>26</v>
      </c>
      <c r="J26" s="20">
        <f>BE!J26+BG!J26+CZ!J26+DK!J26+DE!J26+EE!J26+IE!J26+EL!J26+ES!J26+FR!J26+HR!J26+IT!J26+CY!J26+LV!J26+LT!J26+LU!J26+HU!J26+MT!J26+NL!J26+AT!J26+PL!J26+PT!J26+RO!J26+SI!J26+SK!J26+FI!J26+SE!J26</f>
        <v>58.945113549073049</v>
      </c>
      <c r="K26" s="20">
        <f>BE!K26+BG!K26+CZ!K26+DK!K26+DE!K26+EE!K26+IE!K26+EL!K26+ES!K26+FR!K26+HR!K26+IT!K26+CY!K26+LV!K26+LT!K26+LU!K26+HU!K26+MT!K26+NL!K26+AT!K26+PL!K26+PT!K26+RO!K26+SI!K26+SK!K26+FI!K26+SE!K26</f>
        <v>123.69586407147429</v>
      </c>
      <c r="L26" s="20">
        <f>BE!L26+BG!L26+CZ!L26+DK!L26+DE!L26+EE!L26+IE!L26+EL!L26+ES!L26+FR!L26+HR!L26+IT!L26+CY!L26+LV!L26+LT!L26+LU!L26+HU!L26+MT!L26+NL!L26+AT!L26+PL!L26+PT!L26+RO!L26+SI!L26+SK!L26+FI!L26+SE!L26</f>
        <v>252.62083430092801</v>
      </c>
      <c r="M26" s="20">
        <f>BE!M26+BG!M26+CZ!M26+DK!M26+DE!M26+EE!M26+IE!M26+EL!M26+ES!M26+FR!M26+HR!M26+IT!M26+CY!M26+LV!M26+LT!M26+LU!M26+HU!M26+MT!M26+NL!M26+AT!M26+PL!M26+PT!M26+RO!M26+SI!M26+SK!M26+FI!M26+SE!M26</f>
        <v>464.60750885967491</v>
      </c>
      <c r="N26" s="20">
        <f>BE!N26+BG!N26+CZ!N26+DK!N26+DE!N26+EE!N26+IE!N26+EL!N26+ES!N26+FR!N26+HR!N26+IT!N26+CY!N26+LV!N26+LT!N26+LU!N26+HU!N26+MT!N26+NL!N26+AT!N26+PL!N26+PT!N26+RO!N26+SI!N26+SK!N26+FI!N26+SE!N26</f>
        <v>322.85200486207407</v>
      </c>
      <c r="O26" s="20">
        <f>BE!O26+BG!O26+CZ!O26+DK!O26+DE!O26+EE!O26+IE!O26+EL!O26+ES!O26+FR!O26+HR!O26+IT!O26+CY!O26+LV!O26+LT!O26+LU!O26+HU!O26+MT!O26+NL!O26+AT!O26+PL!O26+PT!O26+RO!O26+SI!O26+SK!O26+FI!O26+SE!O26</f>
        <v>494.53674338176995</v>
      </c>
      <c r="P26" s="20">
        <f>BE!P26+BG!P26+CZ!P26+DK!P26+DE!P26+EE!P26+IE!P26+EL!P26+ES!P26+FR!P26+HR!P26+IT!P26+CY!P26+LV!P26+LT!P26+LU!P26+HU!P26+MT!P26+NL!P26+AT!P26+PL!P26+PT!P26+RO!P26+SI!P26+SK!P26+FI!P26+SE!P26</f>
        <v>1449.4122995622383</v>
      </c>
      <c r="Q26" s="20">
        <f>BE!Q26+BG!Q26+CZ!Q26+DK!Q26+DE!Q26+EE!Q26+IE!Q26+EL!Q26+ES!Q26+FR!Q26+HR!Q26+IT!Q26+CY!Q26+LV!Q26+LT!Q26+LU!Q26+HU!Q26+MT!Q26+NL!Q26+AT!Q26+PL!Q26+PT!Q26+RO!Q26+SI!Q26+SK!Q26+FI!Q26+SE!Q26</f>
        <v>1527.6316160727692</v>
      </c>
      <c r="R26" s="20">
        <f>BE!R26+BG!R26+CZ!R26+DK!R26+DE!R26+EE!R26+IE!R26+EL!R26+ES!R26+FR!R26+HR!R26+IT!R26+CY!R26+LV!R26+LT!R26+LU!R26+HU!R26+MT!R26+NL!R26+AT!R26+PL!R26+PT!R26+RO!R26+SI!R26+SK!R26+FI!R26+SE!R26</f>
        <v>889.81535067465825</v>
      </c>
      <c r="S26" s="20">
        <f>BE!S26+BG!S26+CZ!S26+DK!S26+DE!S26+EE!S26+IE!S26+EL!S26+ES!S26+FR!S26+HR!S26+IT!S26+CY!S26+LV!S26+LT!S26+LU!S26+HU!S26+MT!S26+NL!S26+AT!S26+PL!S26+PT!S26+RO!S26+SI!S26+SK!S26+FI!S26+SE!S26</f>
        <v>1163.4613575746664</v>
      </c>
    </row>
    <row r="27" spans="1:19" s="15" customFormat="1" ht="15" customHeight="1" x14ac:dyDescent="0.35">
      <c r="A27" s="15" t="s">
        <v>30</v>
      </c>
      <c r="C27" s="50">
        <f>BE!C27+BG!C27+CZ!C27+DK!C27+DE!C27+EE!C27+IE!C27+EL!C27+ES!C27+FR!C27+HR!C27+IT!C27+CY!C27+LV!C27+LT!C27+LU!C27+HU!C27+MT!C27+NL!C27+AT!C27+PL!C27+PT!C27+RO!C27+SI!C27+SK!C27+FI!C27+SE!C27</f>
        <v>0</v>
      </c>
      <c r="D27" s="50">
        <f>BE!D27+BG!D27+CZ!D27+DK!D27+DE!D27+EE!D27+IE!D27+EL!D27+ES!D27+FR!D27+HR!D27+IT!D27+CY!D27+LV!D27+LT!D27+LU!D27+HU!D27+MT!D27+NL!D27+AT!D27+PL!D27+PT!D27+RO!D27+SI!D27+SK!D27+FI!D27+SE!D27</f>
        <v>0</v>
      </c>
      <c r="E27" s="50">
        <f>BE!E27+BG!E27+CZ!E27+DK!E27+DE!E27+EE!E27+IE!E27+EL!E27+ES!E27+FR!E27+HR!E27+IT!E27+CY!E27+LV!E27+LT!E27+LU!E27+HU!E27+MT!E27+NL!E27+AT!E27+PL!E27+PT!E27+RO!E27+SI!E27+SK!E27+FI!E27+SE!E27</f>
        <v>0</v>
      </c>
      <c r="F27" s="50">
        <f>BE!F27+BG!F27+CZ!F27+DK!F27+DE!F27+EE!F27+IE!F27+EL!F27+ES!F27+FR!F27+HR!F27+IT!F27+CY!F27+LV!F27+LT!F27+LU!F27+HU!F27+MT!F27+NL!F27+AT!F27+PL!F27+PT!F27+RO!F27+SI!F27+SK!F27+FI!F27+SE!F27</f>
        <v>0</v>
      </c>
      <c r="G27" s="50">
        <f>BE!G27+BG!G27+CZ!G27+DK!G27+DE!G27+EE!G27+IE!G27+EL!G27+ES!G27+FR!G27+HR!G27+IT!G27+CY!G27+LV!G27+LT!G27+LU!G27+HU!G27+MT!G27+NL!G27+AT!G27+PL!G27+PT!G27+RO!G27+SI!G27+SK!G27+FI!G27+SE!G27</f>
        <v>0</v>
      </c>
      <c r="H27" s="50">
        <f>BE!H27+BG!H27+CZ!H27+DK!H27+DE!H27+EE!H27+IE!H27+EL!H27+ES!H27+FR!H27+HR!H27+IT!H27+CY!H27+LV!H27+LT!H27+LU!H27+HU!H27+MT!H27+NL!H27+AT!H27+PL!H27+PT!H27+RO!H27+SI!H27+SK!H27+FI!H27+SE!H27</f>
        <v>0</v>
      </c>
      <c r="I27" s="50">
        <f>BE!I27+BG!I27+CZ!I27+DK!I27+DE!I27+EE!I27+IE!I27+EL!I27+ES!I27+FR!I27+HR!I27+IT!I27+CY!I27+LV!I27+LT!I27+LU!I27+HU!I27+MT!I27+NL!I27+AT!I27+PL!I27+PT!I27+RO!I27+SI!I27+SK!I27+FI!I27+SE!I27</f>
        <v>0</v>
      </c>
      <c r="J27" s="20">
        <f>BE!J27+BG!J27+CZ!J27+DK!J27+DE!J27+EE!J27+IE!J27+EL!J27+ES!J27+FR!J27+HR!J27+IT!J27+CY!J27+LV!J27+LT!J27+LU!J27+HU!J27+MT!J27+NL!J27+AT!J27+PL!J27+PT!J27+RO!J27+SI!J27+SK!J27+FI!J27+SE!J27</f>
        <v>5189.5272948559168</v>
      </c>
      <c r="K27" s="20">
        <f>BE!K27+BG!K27+CZ!K27+DK!K27+DE!K27+EE!K27+IE!K27+EL!K27+ES!K27+FR!K27+HR!K27+IT!K27+CY!K27+LV!K27+LT!K27+LU!K27+HU!K27+MT!K27+NL!K27+AT!K27+PL!K27+PT!K27+RO!K27+SI!K27+SK!K27+FI!K27+SE!K27</f>
        <v>2903.4187242657699</v>
      </c>
      <c r="L27" s="20">
        <f>BE!L27+BG!L27+CZ!L27+DK!L27+DE!L27+EE!L27+IE!L27+EL!L27+ES!L27+FR!L27+HR!L27+IT!L27+CY!L27+LV!L27+LT!L27+LU!L27+HU!L27+MT!L27+NL!L27+AT!L27+PL!L27+PT!L27+RO!L27+SI!L27+SK!L27+FI!L27+SE!L27</f>
        <v>1324.6842335357123</v>
      </c>
      <c r="M27" s="20">
        <f>BE!M27+BG!M27+CZ!M27+DK!M27+DE!M27+EE!M27+IE!M27+EL!M27+ES!M27+FR!M27+HR!M27+IT!M27+CY!M27+LV!M27+LT!M27+LU!M27+HU!M27+MT!M27+NL!M27+AT!M27+PL!M27+PT!M27+RO!M27+SI!M27+SK!M27+FI!M27+SE!M27</f>
        <v>1282.2402894853749</v>
      </c>
      <c r="N27" s="20">
        <f>BE!N27+BG!N27+CZ!N27+DK!N27+DE!N27+EE!N27+IE!N27+EL!N27+ES!N27+FR!N27+HR!N27+IT!N27+CY!N27+LV!N27+LT!N27+LU!N27+HU!N27+MT!N27+NL!N27+AT!N27+PL!N27+PT!N27+RO!N27+SI!N27+SK!N27+FI!N27+SE!N27</f>
        <v>1131.8102364151218</v>
      </c>
      <c r="O27" s="20">
        <f>BE!O27+BG!O27+CZ!O27+DK!O27+DE!O27+EE!O27+IE!O27+EL!O27+ES!O27+FR!O27+HR!O27+IT!O27+CY!O27+LV!O27+LT!O27+LU!O27+HU!O27+MT!O27+NL!O27+AT!O27+PL!O27+PT!O27+RO!O27+SI!O27+SK!O27+FI!O27+SE!O27</f>
        <v>183.79390084477069</v>
      </c>
      <c r="P27" s="20">
        <f>BE!P27+BG!P27+CZ!P27+DK!P27+DE!P27+EE!P27+IE!P27+EL!P27+ES!P27+FR!P27+HR!P27+IT!P27+CY!P27+LV!P27+LT!P27+LU!P27+HU!P27+MT!P27+NL!P27+AT!P27+PL!P27+PT!P27+RO!P27+SI!P27+SK!P27+FI!P27+SE!P27</f>
        <v>112.23837799660078</v>
      </c>
      <c r="Q27" s="20">
        <f>BE!Q27+BG!Q27+CZ!Q27+DK!Q27+DE!Q27+EE!Q27+IE!Q27+EL!Q27+ES!Q27+FR!Q27+HR!Q27+IT!Q27+CY!Q27+LV!Q27+LT!Q27+LU!Q27+HU!Q27+MT!Q27+NL!Q27+AT!Q27+PL!Q27+PT!Q27+RO!Q27+SI!Q27+SK!Q27+FI!Q27+SE!Q27</f>
        <v>82.272173257144956</v>
      </c>
      <c r="R27" s="20">
        <f>BE!R27+BG!R27+CZ!R27+DK!R27+DE!R27+EE!R27+IE!R27+EL!R27+ES!R27+FR!R27+HR!R27+IT!R27+CY!R27+LV!R27+LT!R27+LU!R27+HU!R27+MT!R27+NL!R27+AT!R27+PL!R27+PT!R27+RO!R27+SI!R27+SK!R27+FI!R27+SE!R27</f>
        <v>73.075337009752872</v>
      </c>
      <c r="S27" s="20">
        <f>BE!S27+BG!S27+CZ!S27+DK!S27+DE!S27+EE!S27+IE!S27+EL!S27+ES!S27+FR!S27+HR!S27+IT!S27+CY!S27+LV!S27+LT!S27+LU!S27+HU!S27+MT!S27+NL!S27+AT!S27+PL!S27+PT!S27+RO!S27+SI!S27+SK!S27+FI!S27+SE!S27</f>
        <v>71.09009604149982</v>
      </c>
    </row>
    <row r="28" spans="1:19" s="15" customFormat="1" ht="15" customHeight="1" x14ac:dyDescent="0.35">
      <c r="A28" s="15" t="s">
        <v>31</v>
      </c>
      <c r="C28" s="50">
        <f>BE!C28+BG!C28+CZ!C28+DK!C28+DE!C28+EE!C28+IE!C28+EL!C28+ES!C28+FR!C28+HR!C28+IT!C28+CY!C28+LV!C28+LT!C28+LU!C28+HU!C28+MT!C28+NL!C28+AT!C28+PL!C28+PT!C28+RO!C28+SI!C28+SK!C28+FI!C28+SE!C28</f>
        <v>9.553835865099837E-2</v>
      </c>
      <c r="D28" s="50">
        <f>BE!D28+BG!D28+CZ!D28+DK!D28+DE!D28+EE!D28+IE!D28+EL!D28+ES!D28+FR!D28+HR!D28+IT!D28+CY!D28+LV!D28+LT!D28+LU!D28+HU!D28+MT!D28+NL!D28+AT!D28+PL!D28+PT!D28+RO!D28+SI!D28+SK!D28+FI!D28+SE!D28</f>
        <v>0.67619661794210373</v>
      </c>
      <c r="E28" s="50">
        <f>BE!E28+BG!E28+CZ!E28+DK!E28+DE!E28+EE!E28+IE!E28+EL!E28+ES!E28+FR!E28+HR!E28+IT!E28+CY!E28+LV!E28+LT!E28+LU!E28+HU!E28+MT!E28+NL!E28+AT!E28+PL!E28+PT!E28+RO!E28+SI!E28+SK!E28+FI!E28+SE!E28</f>
        <v>0.60454284895385502</v>
      </c>
      <c r="F28" s="50">
        <f>BE!F28+BG!F28+CZ!F28+DK!F28+DE!F28+EE!F28+IE!F28+EL!F28+ES!F28+FR!F28+HR!F28+IT!F28+CY!F28+LV!F28+LT!F28+LU!F28+HU!F28+MT!F28+NL!F28+AT!F28+PL!F28+PT!F28+RO!F28+SI!F28+SK!F28+FI!F28+SE!F28</f>
        <v>1.3927343078245915</v>
      </c>
      <c r="G28" s="50">
        <f>BE!G28+BG!G28+CZ!G28+DK!G28+DE!G28+EE!G28+IE!G28+EL!G28+ES!G28+FR!G28+HR!G28+IT!G28+CY!G28+LV!G28+LT!G28+LU!G28+HU!G28+MT!G28+NL!G28+AT!G28+PL!G28+PT!G28+RO!G28+SI!G28+SK!G28+FI!G28+SE!G28</f>
        <v>0.15073564536161269</v>
      </c>
      <c r="H28" s="50">
        <f>BE!H28+BG!H28+CZ!H28+DK!H28+DE!H28+EE!H28+IE!H28+EL!H28+ES!H28+FR!H28+HR!H28+IT!H28+CY!H28+LV!H28+LT!H28+LU!H28+HU!H28+MT!H28+NL!H28+AT!H28+PL!H28+PT!H28+RO!H28+SI!H28+SK!H28+FI!H28+SE!H28</f>
        <v>7.9081876373363905E-2</v>
      </c>
      <c r="I28" s="50">
        <f>BE!I28+BG!I28+CZ!I28+DK!I28+DE!I28+EE!I28+IE!I28+EL!I28+ES!I28+FR!I28+HR!I28+IT!I28+CY!I28+LV!I28+LT!I28+LU!I28+HU!I28+MT!I28+NL!I28+AT!I28+PL!I28+PT!I28+RO!I28+SI!I28+SK!I28+FI!I28+SE!I28</f>
        <v>7.4281073851151236E-3</v>
      </c>
      <c r="J28" s="20">
        <f>BE!J28+BG!J28+CZ!J28+DK!J28+DE!J28+EE!J28+IE!J28+EL!J28+ES!J28+FR!J28+HR!J28+IT!J28+CY!J28+LV!J28+LT!J28+LU!J28+HU!J28+MT!J28+NL!J28+AT!J28+PL!J28+PT!J28+RO!J28+SI!J28+SK!J28+FI!J28+SE!J28</f>
        <v>3.1312697047864713E-2</v>
      </c>
      <c r="K28" s="20">
        <f>BE!K28+BG!K28+CZ!K28+DK!K28+DE!K28+EE!K28+IE!K28+EL!K28+ES!K28+FR!K28+HR!K28+IT!K28+CY!K28+LV!K28+LT!K28+LU!K28+HU!K28+MT!K28+NL!K28+AT!K28+PL!K28+PT!K28+RO!K28+SI!K28+SK!K28+FI!K28+SE!K28</f>
        <v>3.1336581637527464E-2</v>
      </c>
      <c r="L28" s="20">
        <f>BE!L28+BG!L28+CZ!L28+DK!L28+DE!L28+EE!L28+IE!L28+EL!L28+ES!L28+FR!L28+HR!L28+IT!L28+CY!L28+LV!L28+LT!L28+LU!L28+HU!L28+MT!L28+NL!L28+AT!L28+PL!L28+PT!L28+RO!L28+SI!L28+SK!L28+FI!L28+SE!L28</f>
        <v>0.31749785038693035</v>
      </c>
      <c r="M28" s="20">
        <f>BE!M28+BG!M28+CZ!M28+DK!M28+DE!M28+EE!M28+IE!M28+EL!M28+ES!M28+FR!M28+HR!M28+IT!M28+CY!M28+LV!M28+LT!M28+LU!M28+HU!M28+MT!M28+NL!M28+AT!M28+PL!M28+PT!M28+RO!M28+SI!M28+SK!M28+FI!M28+SE!M28</f>
        <v>0.31749785038693035</v>
      </c>
      <c r="N28" s="20">
        <f>BE!N28+BG!N28+CZ!N28+DK!N28+DE!N28+EE!N28+IE!N28+EL!N28+ES!N28+FR!N28+HR!N28+IT!N28+CY!N28+LV!N28+LT!N28+LU!N28+HU!N28+MT!N28+NL!N28+AT!N28+PL!N28+PT!N28+RO!N28+SI!N28+SK!N28+FI!N28+SE!N28</f>
        <v>5.4767364096684819E-2</v>
      </c>
      <c r="O28" s="20">
        <f>BE!O28+BG!O28+CZ!O28+DK!O28+DE!O28+EE!O28+IE!O28+EL!O28+ES!O28+FR!O28+HR!O28+IT!O28+CY!O28+LV!O28+LT!O28+LU!O28+HU!O28+MT!O28+NL!O28+AT!O28+PL!O28+PT!O28+RO!O28+SI!O28+SK!O28+FI!O28+SE!O28</f>
        <v>0.1503057227476832</v>
      </c>
      <c r="P28" s="20">
        <f>BE!P28+BG!P28+CZ!P28+DK!P28+DE!P28+EE!P28+IE!P28+EL!P28+ES!P28+FR!P28+HR!P28+IT!P28+CY!P28+LV!P28+LT!P28+LU!P28+HU!P28+MT!P28+NL!P28+AT!P28+PL!P28+PT!P28+RO!P28+SI!P28+SK!P28+FI!P28+SE!P28</f>
        <v>0.12806916977166333</v>
      </c>
      <c r="Q28" s="20">
        <f>BE!Q28+BG!Q28+CZ!Q28+DK!Q28+DE!Q28+EE!Q28+IE!Q28+EL!Q28+ES!Q28+FR!Q28+HR!Q28+IT!Q28+CY!Q28+LV!Q28+LT!Q28+LU!Q28+HU!Q28+MT!Q28+NL!Q28+AT!Q28+PL!Q28+PT!Q28+RO!Q28+SI!Q28+SK!Q28+FI!Q28+SE!Q28</f>
        <v>4.1989108627113789E-2</v>
      </c>
      <c r="R28" s="20">
        <f>BE!R28+BG!R28+CZ!R28+DK!R28+DE!R28+EE!R28+IE!R28+EL!R28+ES!R28+FR!R28+HR!R28+IT!R28+CY!R28+LV!R28+LT!R28+LU!R28+HU!R28+MT!R28+NL!R28+AT!R28+PL!R28+PT!R28+RO!R28+SI!R28+SK!R28+FI!R28+SE!R28</f>
        <v>3.4990923855928155E-2</v>
      </c>
      <c r="S28" s="20">
        <f>BE!S28+BG!S28+CZ!S28+DK!S28+DE!S28+EE!S28+IE!S28+EL!S28+ES!S28+FR!S28+HR!S28+IT!S28+CY!S28+LV!S28+LT!S28+LU!S28+HU!S28+MT!S28+NL!S28+AT!S28+PL!S28+PT!S28+RO!S28+SI!S28+SK!S28+FI!S28+SE!S28</f>
        <v>3.6400114646030379E-2</v>
      </c>
    </row>
    <row r="29" spans="1:19" s="15" customFormat="1" ht="15" customHeight="1" x14ac:dyDescent="0.35">
      <c r="A29" s="21" t="s">
        <v>32</v>
      </c>
      <c r="C29" s="22">
        <f>BE!C29+BG!C29+CZ!C29+DK!C29+DE!C29+EE!C29+IE!C29+EL!C29+ES!C29+FR!C29+HR!C29+IT!C29+CY!C29+LV!C29+LT!C29+LU!C29+HU!C29+MT!C29+NL!C29+AT!C29+PL!C29+PT!C29+RO!C29+SI!C29+SK!C29+FI!C29+SE!C29</f>
        <v>3821.7464371524939</v>
      </c>
      <c r="D29" s="22">
        <f>BE!D29+BG!D29+CZ!D29+DK!D29+DE!D29+EE!D29+IE!D29+EL!D29+ES!D29+FR!D29+HR!D29+IT!D29+CY!D29+LV!D29+LT!D29+LU!D29+HU!D29+MT!D29+NL!D29+AT!D29+PL!D29+PT!D29+RO!D29+SI!D29+SK!D29+FI!D29+SE!D29</f>
        <v>4852.4155552094298</v>
      </c>
      <c r="E29" s="22">
        <f>BE!E29+BG!E29+CZ!E29+DK!E29+DE!E29+EE!E29+IE!E29+EL!E29+ES!E29+FR!E29+HR!E29+IT!E29+CY!E29+LV!E29+LT!E29+LU!E29+HU!E29+MT!E29+NL!E29+AT!E29+PL!E29+PT!E29+RO!E29+SI!E29+SK!E29+FI!E29+SE!E29</f>
        <v>6722.4569723622899</v>
      </c>
      <c r="F29" s="22">
        <f>BE!F29+BG!F29+CZ!F29+DK!F29+DE!F29+EE!F29+IE!F29+EL!F29+ES!F29+FR!F29+HR!F29+IT!F29+CY!F29+LV!F29+LT!F29+LU!F29+HU!F29+MT!F29+NL!F29+AT!F29+PL!F29+PT!F29+RO!F29+SI!F29+SK!F29+FI!F29+SE!F29</f>
        <v>7950.285915477948</v>
      </c>
      <c r="G29" s="22">
        <f>BE!G29+BG!G29+CZ!G29+DK!G29+DE!G29+EE!G29+IE!G29+EL!G29+ES!G29+FR!G29+HR!G29+IT!G29+CY!G29+LV!G29+LT!G29+LU!G29+HU!G29+MT!G29+NL!G29+AT!G29+PL!G29+PT!G29+RO!G29+SI!G29+SK!G29+FI!G29+SE!G29</f>
        <v>11280.42930298574</v>
      </c>
      <c r="H29" s="22">
        <f>BE!H29+BG!H29+CZ!H29+DK!H29+DE!H29+EE!H29+IE!H29+EL!H29+ES!H29+FR!H29+HR!H29+IT!H29+CY!H29+LV!H29+LT!H29+LU!H29+HU!H29+MT!H29+NL!H29+AT!H29+PL!H29+PT!H29+RO!H29+SI!H29+SK!H29+FI!H29+SE!H29</f>
        <v>13015.230039341428</v>
      </c>
      <c r="I29" s="32">
        <f>BE!I29+BG!I29+CZ!I29+DK!I29+DE!I29+EE!I29+IE!I29+EL!I29+ES!I29+FR!I29+HR!I29+IT!I29+CY!I29+LV!I29+LT!I29+LU!I29+HU!I29+MT!I29+NL!I29+AT!I29+PL!I29+PT!I29+RO!I29+SI!I29+SK!I29+FI!I29+SE!I29</f>
        <v>14612.905731431032</v>
      </c>
      <c r="J29" s="22">
        <f>BE!J29+BG!J29+CZ!J29+DK!J29+DE!J29+EE!J29+IE!J29+EL!J29+ES!J29+FR!J29+HR!J29+IT!J29+CY!J29+LV!J29+LT!J29+LU!J29+HU!J29+MT!J29+NL!J29+AT!J29+PL!J29+PT!J29+RO!J29+SI!J29+SK!J29+FI!J29+SE!J29</f>
        <v>10879.102569995101</v>
      </c>
      <c r="K29" s="22">
        <f>BE!K29+BG!K29+CZ!K29+DK!K29+DE!K29+EE!K29+IE!K29+EL!K29+ES!K29+FR!K29+HR!K29+IT!K29+CY!K29+LV!K29+LT!K29+LU!K29+HU!K29+MT!K29+NL!K29+AT!K29+PL!K29+PT!K29+RO!K29+SI!K29+SK!K29+FI!K29+SE!K29</f>
        <v>14737.949629976236</v>
      </c>
      <c r="L29" s="22">
        <f>BE!L29+BG!L29+CZ!L29+DK!L29+DE!L29+EE!L29+IE!L29+EL!L29+ES!L29+FR!L29+HR!L29+IT!L29+CY!L29+LV!L29+LT!L29+LU!L29+HU!L29+MT!L29+NL!L29+AT!L29+PL!L29+PT!L29+RO!L29+SI!L29+SK!L29+FI!L29+SE!L29</f>
        <v>15301.771505572564</v>
      </c>
      <c r="M29" s="22">
        <f>BE!M29+BG!M29+CZ!M29+DK!M29+DE!M29+EE!M29+IE!M29+EL!M29+ES!M29+FR!M29+HR!M29+IT!M29+CY!M29+LV!M29+LT!M29+LU!M29+HU!M29+MT!M29+NL!M29+AT!M29+PL!M29+PT!M29+RO!M29+SI!M29+SK!M29+FI!M29+SE!M29</f>
        <v>16732.495345073625</v>
      </c>
      <c r="N29" s="22">
        <f>BE!N29+BG!N29+CZ!N29+DK!N29+DE!N29+EE!N29+IE!N29+EL!N29+ES!N29+FR!N29+HR!N29+IT!N29+CY!N29+LV!N29+LT!N29+LU!N29+HU!N29+MT!N29+NL!N29+AT!N29+PL!N29+PT!N29+RO!N29+SI!N29+SK!N29+FI!N29+SE!N29</f>
        <v>17555.019468450519</v>
      </c>
      <c r="O29" s="22">
        <f>BE!O29+BG!O29+CZ!O29+DK!O29+DE!O29+EE!O29+IE!O29+EL!O29+ES!O29+FR!O29+HR!O29+IT!O29+CY!O29+LV!O29+LT!O29+LU!O29+HU!O29+MT!O29+NL!O29+AT!O29+PL!O29+PT!O29+RO!O29+SI!O29+SK!O29+FI!O29+SE!O29</f>
        <v>19022.674787360676</v>
      </c>
      <c r="P29" s="22">
        <f>BE!P29+BG!P29+CZ!P29+DK!P29+DE!P29+EE!P29+IE!P29+EL!P29+ES!P29+FR!P29+HR!P29+IT!P29+CY!P29+LV!P29+LT!P29+LU!P29+HU!P29+MT!P29+NL!P29+AT!P29+PL!P29+PT!P29+RO!P29+SI!P29+SK!P29+FI!P29+SE!P29</f>
        <v>20244.375942954801</v>
      </c>
      <c r="Q29" s="22">
        <f>BE!Q29+BG!Q29+CZ!Q29+DK!Q29+DE!Q29+EE!Q29+IE!Q29+EL!Q29+ES!Q29+FR!Q29+HR!Q29+IT!Q29+CY!Q29+LV!Q29+LT!Q29+LU!Q29+HU!Q29+MT!Q29+NL!Q29+AT!Q29+PL!Q29+PT!Q29+RO!Q29+SI!Q29+SK!Q29+FI!Q29+SE!Q29</f>
        <v>22470.303319604471</v>
      </c>
      <c r="R29" s="22">
        <f>BE!R29+BG!R29+CZ!R29+DK!R29+DE!R29+EE!R29+IE!R29+EL!R29+ES!R29+FR!R29+HR!R29+IT!R29+CY!R29+LV!R29+LT!R29+LU!R29+HU!R29+MT!R29+NL!R29+AT!R29+PL!R29+PT!R29+RO!R29+SI!R29+SK!R29+FI!R29+SE!R29</f>
        <v>24110.222860013353</v>
      </c>
      <c r="S29" s="22">
        <f>BE!S29+BG!S29+CZ!S29+DK!S29+DE!S29+EE!S29+IE!S29+EL!S29+ES!S29+FR!S29+HR!S29+IT!S29+CY!S29+LV!S29+LT!S29+LU!S29+HU!S29+MT!S29+NL!S29+AT!S29+PL!S29+PT!S29+RO!S29+SI!S29+SK!S29+FI!S29+SE!S29</f>
        <v>24757.521800467512</v>
      </c>
    </row>
    <row r="30" spans="1:19" s="15" customFormat="1" ht="15" customHeight="1" x14ac:dyDescent="0.35">
      <c r="A30" s="15" t="s">
        <v>33</v>
      </c>
      <c r="C30" s="20"/>
      <c r="D30" s="20"/>
      <c r="E30" s="20"/>
      <c r="F30" s="20"/>
      <c r="G30" s="20"/>
      <c r="H30" s="20"/>
      <c r="I30" s="20"/>
      <c r="J30" s="20"/>
      <c r="K30" s="20"/>
      <c r="L30" s="20"/>
      <c r="M30" s="20"/>
      <c r="N30" s="20"/>
      <c r="O30" s="20"/>
      <c r="P30" s="20"/>
      <c r="Q30" s="20"/>
      <c r="R30" s="20"/>
      <c r="S30" s="20"/>
    </row>
    <row r="31" spans="1:19" s="18" customFormat="1" ht="27" customHeight="1" x14ac:dyDescent="0.35">
      <c r="A31" s="19" t="s">
        <v>34</v>
      </c>
      <c r="C31" s="33"/>
      <c r="D31" s="33"/>
      <c r="E31" s="33"/>
      <c r="F31" s="33"/>
      <c r="G31" s="33"/>
      <c r="H31" s="33"/>
      <c r="I31" s="33"/>
      <c r="J31" s="33"/>
      <c r="K31" s="33"/>
      <c r="L31" s="33"/>
      <c r="M31" s="33"/>
      <c r="N31" s="33"/>
      <c r="O31" s="33"/>
      <c r="P31" s="33"/>
      <c r="Q31" s="33"/>
      <c r="R31" s="33"/>
      <c r="S31" s="33"/>
    </row>
    <row r="32" spans="1:19" s="15" customFormat="1" ht="15" customHeight="1" x14ac:dyDescent="0.35">
      <c r="A32" s="21" t="s">
        <v>35</v>
      </c>
      <c r="C32" s="22">
        <f>BE!C32+BG!C32+CZ!C32+DK!C32+DE!C32+EE!C32+IE!C32+EL!C32+ES!C32+FR!C32+HR!C32+IT!C32+CY!C32+LV!C32+LT!C32+LU!C32+HU!C32+MT!C32+NL!C32+AT!C32+PL!C32+PT!C32+RO!C32+SI!C32+SK!C32+FI!C32+SE!C32</f>
        <v>266879.51084271504</v>
      </c>
      <c r="D32" s="22">
        <f>BE!D32+BG!D32+CZ!D32+DK!D32+DE!D32+EE!D32+IE!D32+EL!D32+ES!D32+FR!D32+HR!D32+IT!D32+CY!D32+LV!D32+LT!D32+LU!D32+HU!D32+MT!D32+NL!D32+AT!D32+PL!D32+PT!D32+RO!D32+SI!D32+SK!D32+FI!D32+SE!D32</f>
        <v>266782.60978374496</v>
      </c>
      <c r="E32" s="22">
        <f>BE!E32+BG!E32+CZ!E32+DK!E32+DE!E32+EE!E32+IE!E32+EL!E32+ES!E32+FR!E32+HR!E32+IT!E32+CY!E32+LV!E32+LT!E32+LU!E32+HU!E32+MT!E32+NL!E32+AT!E32+PL!E32+PT!E32+RO!E32+SI!E32+SK!E32+FI!E32+SE!E32</f>
        <v>271917.19623512315</v>
      </c>
      <c r="F32" s="22">
        <f>BE!F32+BG!F32+CZ!F32+DK!F32+DE!F32+EE!F32+IE!F32+EL!F32+ES!F32+FR!F32+HR!F32+IT!F32+CY!F32+LV!F32+LT!F32+LU!F32+HU!F32+MT!F32+NL!F32+AT!F32+PL!F32+PT!F32+RO!F32+SI!F32+SK!F32+FI!F32+SE!F32</f>
        <v>275407.27205789695</v>
      </c>
      <c r="G32" s="22">
        <f>BE!G32+BG!G32+CZ!G32+DK!G32+DE!G32+EE!G32+IE!G32+EL!G32+ES!G32+FR!G32+HR!G32+IT!G32+CY!G32+LV!G32+LT!G32+LU!G32+HU!G32+MT!G32+NL!G32+AT!G32+PL!G32+PT!G32+RO!G32+SI!G32+SK!G32+FI!G32+SE!G32</f>
        <v>272964.79106120893</v>
      </c>
      <c r="H32" s="22">
        <f>BE!H32+BG!H32+CZ!H32+DK!H32+DE!H32+EE!H32+IE!H32+EL!H32+ES!H32+FR!H32+HR!H32+IT!H32+CY!H32+LV!H32+LT!H32+LU!H32+HU!H32+MT!H32+NL!H32+AT!H32+PL!H32+PT!H32+RO!H32+SI!H32+SK!H32+FI!H32+SE!H32</f>
        <v>266121.12027350737</v>
      </c>
      <c r="I32" s="22">
        <f>BE!I32+BG!I32+CZ!I32+DK!I32+DE!I32+EE!I32+IE!I32+EL!I32+ES!I32+FR!I32+HR!I32+IT!I32+CY!I32+LV!I32+LT!I32+LU!I32+HU!I32+MT!I32+NL!I32+AT!I32+PL!I32+PT!I32+RO!I32+SI!I32+SK!I32+FI!I32+SE!I32</f>
        <v>265712.72203074949</v>
      </c>
      <c r="J32" s="22">
        <f>BE!J32+BG!J32+CZ!J32+DK!J32+DE!J32+EE!J32+IE!J32+EL!J32+ES!J32+FR!J32+HR!J32+IT!J32+CY!J32+LV!J32+LT!J32+LU!J32+HU!J32+MT!J32+NL!J32+AT!J32+PL!J32+PT!J32+RO!J32+SI!J32+SK!J32+FI!J32+SE!J32</f>
        <v>264345.61206673464</v>
      </c>
      <c r="K32" s="22">
        <f>BE!K32+BG!K32+CZ!K32+DK!K32+DE!K32+EE!K32+IE!K32+EL!K32+ES!K32+FR!K32+HR!K32+IT!K32+CY!K32+LV!K32+LT!K32+LU!K32+HU!K32+MT!K32+NL!K32+AT!K32+PL!K32+PT!K32+RO!K32+SI!K32+SK!K32+FI!K32+SE!K32</f>
        <v>255574.21129716613</v>
      </c>
      <c r="L32" s="22">
        <f>BE!L32+BG!L32+CZ!L32+DK!L32+DE!L32+EE!L32+IE!L32+EL!L32+ES!L32+FR!L32+HR!L32+IT!L32+CY!L32+LV!L32+LT!L32+LU!L32+HU!L32+MT!L32+NL!L32+AT!L32+PL!L32+PT!L32+RO!L32+SI!L32+SK!L32+FI!L32+SE!L32</f>
        <v>252070.20047929508</v>
      </c>
      <c r="M32" s="22">
        <f>BE!M32+BG!M32+CZ!M32+DK!M32+DE!M32+EE!M32+IE!M32+EL!M32+ES!M32+FR!M32+HR!M32+IT!M32+CY!M32+LV!M32+LT!M32+LU!M32+HU!M32+MT!M32+NL!M32+AT!M32+PL!M32+PT!M32+RO!M32+SI!M32+SK!M32+FI!M32+SE!M32</f>
        <v>255377.26856601305</v>
      </c>
      <c r="N32" s="22">
        <f>BE!N32+BG!N32+CZ!N32+DK!N32+DE!N32+EE!N32+IE!N32+EL!N32+ES!N32+FR!N32+HR!N32+IT!N32+CY!N32+LV!N32+LT!N32+LU!N32+HU!N32+MT!N32+NL!N32+AT!N32+PL!N32+PT!N32+RO!N32+SI!N32+SK!N32+FI!N32+SE!N32</f>
        <v>259945.33386729829</v>
      </c>
      <c r="O32" s="22">
        <f>BE!O32+BG!O32+CZ!O32+DK!O32+DE!O32+EE!O32+IE!O32+EL!O32+ES!O32+FR!O32+HR!O32+IT!O32+CY!O32+LV!O32+LT!O32+LU!O32+HU!O32+MT!O32+NL!O32+AT!O32+PL!O32+PT!O32+RO!O32+SI!O32+SK!O32+FI!O32+SE!O32</f>
        <v>265487.03357878263</v>
      </c>
      <c r="P32" s="22">
        <f>BE!P32+BG!P32+CZ!P32+DK!P32+DE!P32+EE!P32+IE!P32+EL!P32+ES!P32+FR!P32+HR!P32+IT!P32+CY!P32+LV!P32+LT!P32+LU!P32+HU!P32+MT!P32+NL!P32+AT!P32+PL!P32+PT!P32+RO!P32+SI!P32+SK!P32+FI!P32+SE!P32</f>
        <v>270958.85037441953</v>
      </c>
      <c r="Q32" s="22">
        <f>BE!Q32+BG!Q32+CZ!Q32+DK!Q32+DE!Q32+EE!Q32+IE!Q32+EL!Q32+ES!Q32+FR!Q32+HR!Q32+IT!Q32+CY!Q32+LV!Q32+LT!Q32+LU!Q32+HU!Q32+MT!Q32+NL!Q32+AT!Q32+PL!Q32+PT!Q32+RO!Q32+SI!Q32+SK!Q32+FI!Q32+SE!Q32</f>
        <v>271882.91902304575</v>
      </c>
      <c r="R32" s="22">
        <f>BE!R32+BG!R32+CZ!R32+DK!R32+DE!R32+EE!R32+IE!R32+EL!R32+ES!R32+FR!R32+HR!R32+IT!R32+CY!R32+LV!R32+LT!R32+LU!R32+HU!R32+MT!R32+NL!R32+AT!R32+PL!R32+PT!R32+RO!R32+SI!R32+SK!R32+FI!R32+SE!R32</f>
        <v>274111.41395541542</v>
      </c>
      <c r="S32" s="22">
        <f>BE!S32+BG!S32+CZ!S32+DK!S32+DE!S32+EE!S32+IE!S32+EL!S32+ES!S32+FR!S32+HR!S32+IT!S32+CY!S32+LV!S32+LT!S32+LU!S32+HU!S32+MT!S32+NL!S32+AT!S32+PL!S32+PT!S32+RO!S32+SI!S32+SK!S32+FI!S32+SE!S32</f>
        <v>242287.93148153144</v>
      </c>
    </row>
    <row r="33" spans="1:19" s="15" customFormat="1" ht="15" customHeight="1" x14ac:dyDescent="0.35">
      <c r="A33" s="31" t="s">
        <v>36</v>
      </c>
      <c r="B33" s="31"/>
      <c r="C33" s="34"/>
      <c r="D33" s="34"/>
      <c r="E33" s="34"/>
      <c r="F33" s="34"/>
      <c r="G33" s="34"/>
      <c r="H33" s="34"/>
      <c r="I33" s="22"/>
      <c r="J33" s="22"/>
      <c r="K33" s="22"/>
      <c r="L33" s="22"/>
      <c r="M33" s="22"/>
      <c r="N33" s="22"/>
      <c r="O33" s="22"/>
      <c r="P33" s="22"/>
      <c r="Q33" s="22"/>
      <c r="R33" s="22"/>
      <c r="S33" s="22"/>
    </row>
    <row r="34" spans="1:19" s="18" customFormat="1" ht="27" customHeight="1" thickBot="1" x14ac:dyDescent="0.4">
      <c r="A34" s="23" t="s">
        <v>37</v>
      </c>
      <c r="B34" s="24"/>
      <c r="C34" s="25">
        <f t="shared" ref="C34:S34" si="3">IF(C32&gt;0,C29/C32,"")</f>
        <v>1.4320119311837442E-2</v>
      </c>
      <c r="D34" s="25">
        <f t="shared" si="3"/>
        <v>1.818865014905888E-2</v>
      </c>
      <c r="E34" s="25">
        <f t="shared" si="3"/>
        <v>2.4722441483801826E-2</v>
      </c>
      <c r="F34" s="25">
        <f t="shared" si="3"/>
        <v>2.8867378323280495E-2</v>
      </c>
      <c r="G34" s="25">
        <f t="shared" si="3"/>
        <v>4.1325583637108143E-2</v>
      </c>
      <c r="H34" s="25">
        <f t="shared" si="3"/>
        <v>4.8907166879370405E-2</v>
      </c>
      <c r="I34" s="35">
        <f t="shared" si="3"/>
        <v>5.4995130153158267E-2</v>
      </c>
      <c r="J34" s="25">
        <f t="shared" si="3"/>
        <v>4.1154844542108937E-2</v>
      </c>
      <c r="K34" s="25">
        <f t="shared" si="3"/>
        <v>5.7666028020486954E-2</v>
      </c>
      <c r="L34" s="25">
        <f t="shared" si="3"/>
        <v>6.0704404870060964E-2</v>
      </c>
      <c r="M34" s="25">
        <f t="shared" si="3"/>
        <v>6.5520691951282281E-2</v>
      </c>
      <c r="N34" s="25">
        <f t="shared" si="3"/>
        <v>6.7533504861496493E-2</v>
      </c>
      <c r="O34" s="25">
        <f t="shared" si="3"/>
        <v>7.1651991929450459E-2</v>
      </c>
      <c r="P34" s="25">
        <f t="shared" si="3"/>
        <v>7.471383907549238E-2</v>
      </c>
      <c r="Q34" s="25">
        <f t="shared" si="3"/>
        <v>8.2646984225220155E-2</v>
      </c>
      <c r="R34" s="25">
        <f t="shared" si="3"/>
        <v>8.7957748683660839E-2</v>
      </c>
      <c r="S34" s="25">
        <f t="shared" si="3"/>
        <v>0.10218223272237012</v>
      </c>
    </row>
    <row r="35" spans="1:19" s="15" customFormat="1" ht="22.5" customHeight="1" x14ac:dyDescent="0.35"/>
    <row r="36" spans="1:19" s="18" customFormat="1" ht="27" customHeight="1" x14ac:dyDescent="0.35">
      <c r="A36" s="19" t="s">
        <v>38</v>
      </c>
    </row>
    <row r="37" spans="1:19" s="15" customFormat="1" ht="15" customHeight="1" x14ac:dyDescent="0.35">
      <c r="A37" s="15" t="s">
        <v>39</v>
      </c>
      <c r="C37" s="20">
        <f>BE!C37+BG!C37+CZ!C37+DK!C37+DE!C37+EE!C37+IE!C37+EL!C37+ES!C37+FR!C37+HR!C37+IT!C37+CY!C37+LV!C37+LT!C37+LU!C37+HU!C37+MT!C37+NL!C37+AT!C37+PL!C37+PT!C37+RO!C37+SI!C37+SK!C37+FI!C37+SE!C37</f>
        <v>54125.41897203603</v>
      </c>
      <c r="D37" s="20">
        <f>BE!D37+BG!D37+CZ!D37+DK!D37+DE!D37+EE!D37+IE!D37+EL!D37+ES!D37+FR!D37+HR!D37+IT!D37+CY!D37+LV!D37+LT!D37+LU!D37+HU!D37+MT!D37+NL!D37+AT!D37+PL!D37+PT!D37+RO!D37+SI!D37+SK!D37+FI!D37+SE!D37</f>
        <v>56906.378223655192</v>
      </c>
      <c r="E37" s="20">
        <f>BE!E37+BG!E37+CZ!E37+DK!E37+DE!E37+EE!E37+IE!E37+EL!E37+ES!E37+FR!E37+HR!E37+IT!E37+CY!E37+LV!E37+LT!E37+LU!E37+HU!E37+MT!E37+NL!E37+AT!E37+PL!E37+PT!E37+RO!E37+SI!E37+SK!E37+FI!E37+SE!E37</f>
        <v>59208.965021061231</v>
      </c>
      <c r="F37" s="20">
        <f>BE!F37+BG!F37+CZ!F37+DK!F37+DE!F37+EE!F37+IE!F37+EL!F37+ES!F37+FR!F37+HR!F37+IT!F37+CY!F37+LV!F37+LT!F37+LU!F37+HU!F37+MT!F37+NL!F37+AT!F37+PL!F37+PT!F37+RO!F37+SI!F37+SK!F37+FI!F37+SE!F37</f>
        <v>63115.060040864329</v>
      </c>
      <c r="G37" s="20">
        <f>BE!G37+BG!G37+CZ!G37+DK!G37+DE!G37+EE!G37+IE!G37+EL!G37+ES!G37+FR!G37+HR!G37+IT!G37+CY!G37+LV!G37+LT!G37+LU!G37+HU!G37+MT!G37+NL!G37+AT!G37+PL!G37+PT!G37+RO!G37+SI!G37+SK!G37+FI!G37+SE!G37</f>
        <v>65929.342212870659</v>
      </c>
      <c r="H37" s="20">
        <f>BE!H37+BG!H37+CZ!H37+DK!H37+DE!H37+EE!H37+IE!H37+EL!H37+ES!H37+FR!H37+HR!H37+IT!H37+CY!H37+LV!H37+LT!H37+LU!H37+HU!H37+MT!H37+NL!H37+AT!H37+PL!H37+PT!H37+RO!H37+SI!H37+SK!H37+FI!H37+SE!H37</f>
        <v>66544.482742242544</v>
      </c>
      <c r="I37" s="26">
        <f>BE!I37+BG!I37+CZ!I37+DK!I37+DE!I37+EE!I37+IE!I37+EL!I37+ES!I37+FR!I37+HR!I37+IT!I37+CY!I37+LV!I37+LT!I37+LU!I37+HU!I37+MT!I37+NL!I37+AT!I37+PL!I37+PT!I37+RO!I37+SI!I37+SK!I37+FI!I37+SE!I37</f>
        <v>71366.874697003179</v>
      </c>
      <c r="J37" s="20">
        <f>BE!J37+BG!J37+CZ!J37+DK!J37+DE!J37+EE!J37+IE!J37+EL!J37+ES!J37+FR!J37+HR!J37+IT!J37+CY!J37+LV!J37+LT!J37+LU!J37+HU!J37+MT!J37+NL!J37+AT!J37+PL!J37+PT!J37+RO!J37+SI!J37+SK!J37+FI!J37+SE!J37</f>
        <v>66457.091971591944</v>
      </c>
      <c r="K37" s="20">
        <f>BE!K37+BG!K37+CZ!K37+DK!K37+DE!K37+EE!K37+IE!K37+EL!K37+ES!K37+FR!K37+HR!K37+IT!K37+CY!K37+LV!K37+LT!K37+LU!K37+HU!K37+MT!K37+NL!K37+AT!K37+PL!K37+PT!K37+RO!K37+SI!K37+SK!K37+FI!K37+SE!K37</f>
        <v>71560.231110217836</v>
      </c>
      <c r="L37" s="20">
        <f>BE!L37+BG!L37+CZ!L37+DK!L37+DE!L37+EE!L37+IE!L37+EL!L37+ES!L37+FR!L37+HR!L37+IT!L37+CY!L37+LV!L37+LT!L37+LU!L37+HU!L37+MT!L37+NL!L37+AT!L37+PL!L37+PT!L37+RO!L37+SI!L37+SK!L37+FI!L37+SE!L37</f>
        <v>73132.012433795331</v>
      </c>
      <c r="M37" s="20">
        <f>BE!M37+BG!M37+CZ!M37+DK!M37+DE!M37+EE!M37+IE!M37+EL!M37+ES!M37+FR!M37+HR!M37+IT!M37+CY!M37+LV!M37+LT!M37+LU!M37+HU!M37+MT!M37+NL!M37+AT!M37+PL!M37+PT!M37+RO!M37+SI!M37+SK!M37+FI!M37+SE!M37</f>
        <v>67886.791432086829</v>
      </c>
      <c r="N37" s="20">
        <f>BE!N37+BG!N37+CZ!N37+DK!N37+DE!N37+EE!N37+IE!N37+EL!N37+ES!N37+FR!N37+HR!N37+IT!N37+CY!N37+LV!N37+LT!N37+LU!N37+HU!N37+MT!N37+NL!N37+AT!N37+PL!N37+PT!N37+RO!N37+SI!N37+SK!N37+FI!N37+SE!N37</f>
        <v>70667.563983118962</v>
      </c>
      <c r="O37" s="20">
        <f>BE!O37+BG!O37+CZ!O37+DK!O37+DE!O37+EE!O37+IE!O37+EL!O37+ES!O37+FR!O37+HR!O37+IT!O37+CY!O37+LV!O37+LT!O37+LU!O37+HU!O37+MT!O37+NL!O37+AT!O37+PL!O37+PT!O37+RO!O37+SI!O37+SK!O37+FI!O37+SE!O37</f>
        <v>71361.27093853899</v>
      </c>
      <c r="P37" s="20">
        <f>BE!P37+BG!P37+CZ!P37+DK!P37+DE!P37+EE!P37+IE!P37+EL!P37+ES!P37+FR!P37+HR!P37+IT!P37+CY!P37+LV!P37+LT!P37+LU!P37+HU!P37+MT!P37+NL!P37+AT!P37+PL!P37+PT!P37+RO!P37+SI!P37+SK!P37+FI!P37+SE!P37</f>
        <v>72496.01122570812</v>
      </c>
      <c r="Q37" s="20">
        <f>BE!Q37+BG!Q37+CZ!Q37+DK!Q37+DE!Q37+EE!Q37+IE!Q37+EL!Q37+ES!Q37+FR!Q37+HR!Q37+IT!Q37+CY!Q37+LV!Q37+LT!Q37+LU!Q37+HU!Q37+MT!Q37+NL!Q37+AT!Q37+PL!Q37+PT!Q37+RO!Q37+SI!Q37+SK!Q37+FI!Q37+SE!Q37</f>
        <v>75303.577682981821</v>
      </c>
      <c r="R37" s="20">
        <f>BE!R37+BG!R37+CZ!R37+DK!R37+DE!R37+EE!R37+IE!R37+EL!R37+ES!R37+FR!R37+HR!R37+IT!R37+CY!R37+LV!R37+LT!R37+LU!R37+HU!R37+MT!R37+NL!R37+AT!R37+PL!R37+PT!R37+RO!R37+SI!R37+SK!R37+FI!R37+SE!R37</f>
        <v>76045.878202324384</v>
      </c>
      <c r="S37" s="20">
        <f>BE!S37+BG!S37+CZ!S37+DK!S37+DE!S37+EE!S37+IE!S37+EL!S37+ES!S37+FR!S37+HR!S37+IT!S37+CY!S37+LV!S37+LT!S37+LU!S37+HU!S37+MT!S37+NL!S37+AT!S37+PL!S37+PT!S37+RO!S37+SI!S37+SK!S37+FI!S37+SE!S37</f>
        <v>75520.82265268729</v>
      </c>
    </row>
    <row r="38" spans="1:19" s="15" customFormat="1" ht="15" customHeight="1" x14ac:dyDescent="0.35">
      <c r="A38" s="15" t="s">
        <v>40</v>
      </c>
      <c r="C38" s="20">
        <f>BE!C38+BG!C38+CZ!C38+DK!C38+DE!C38+EE!C38+IE!C38+EL!C38+ES!C38+FR!C38+HR!C38+IT!C38+CY!C38+LV!C38+LT!C38+LU!C38+HU!C38+MT!C38+NL!C38+AT!C38+PL!C38+PT!C38+RO!C38+SI!C38+SK!C38+FI!C38+SE!C38</f>
        <v>6152.358138418931</v>
      </c>
      <c r="D38" s="20">
        <f>BE!D38+BG!D38+CZ!D38+DK!D38+DE!D38+EE!D38+IE!D38+EL!D38+ES!D38+FR!D38+HR!D38+IT!D38+CY!D38+LV!D38+LT!D38+LU!D38+HU!D38+MT!D38+NL!D38+AT!D38+PL!D38+PT!D38+RO!D38+SI!D38+SK!D38+FI!D38+SE!D38</f>
        <v>6704.2994914644987</v>
      </c>
      <c r="E38" s="20">
        <f>BE!E38+BG!E38+CZ!E38+DK!E38+DE!E38+EE!E38+IE!E38+EL!E38+ES!E38+FR!E38+HR!E38+IT!E38+CY!E38+LV!E38+LT!E38+LU!E38+HU!E38+MT!E38+NL!E38+AT!E38+PL!E38+PT!E38+RO!E38+SI!E38+SK!E38+FI!E38+SE!E38</f>
        <v>7054.181673858403</v>
      </c>
      <c r="F38" s="20">
        <f>BE!F38+BG!F38+CZ!F38+DK!F38+DE!F38+EE!F38+IE!F38+EL!F38+ES!F38+FR!F38+HR!F38+IT!F38+CY!F38+LV!F38+LT!F38+LU!F38+HU!F38+MT!F38+NL!F38+AT!F38+PL!F38+PT!F38+RO!F38+SI!F38+SK!F38+FI!F38+SE!F38</f>
        <v>7324.8690335363499</v>
      </c>
      <c r="G38" s="20">
        <f>BE!G38+BG!G38+CZ!G38+DK!G38+DE!G38+EE!G38+IE!G38+EL!G38+ES!G38+FR!G38+HR!G38+IT!G38+CY!G38+LV!G38+LT!G38+LU!G38+HU!G38+MT!G38+NL!G38+AT!G38+PL!G38+PT!G38+RO!G38+SI!G38+SK!G38+FI!G38+SE!G38</f>
        <v>8012.7175822214258</v>
      </c>
      <c r="H38" s="20">
        <f>BE!H38+BG!H38+CZ!H38+DK!H38+DE!H38+EE!H38+IE!H38+EL!H38+ES!H38+FR!H38+HR!H38+IT!H38+CY!H38+LV!H38+LT!H38+LU!H38+HU!H38+MT!H38+NL!H38+AT!H38+PL!H38+PT!H38+RO!H38+SI!H38+SK!H38+FI!H38+SE!H38</f>
        <v>8474.4848219070482</v>
      </c>
      <c r="I38" s="26">
        <f>BE!I38+BG!I38+CZ!I38+DK!I38+DE!I38+EE!I38+IE!I38+EL!I38+ES!I38+FR!I38+HR!I38+IT!I38+CY!I38+LV!I38+LT!I38+LU!I38+HU!I38+MT!I38+NL!I38+AT!I38+PL!I38+PT!I38+RO!I38+SI!I38+SK!I38+FI!I38+SE!I38</f>
        <v>10099.703225678271</v>
      </c>
      <c r="J38" s="20">
        <f>BE!J38+BG!J38+CZ!J38+DK!J38+DE!J38+EE!J38+IE!J38+EL!J38+ES!J38+FR!J38+HR!J38+IT!J38+CY!J38+LV!J38+LT!J38+LU!J38+HU!J38+MT!J38+NL!J38+AT!J38+PL!J38+PT!J38+RO!J38+SI!J38+SK!J38+FI!J38+SE!J38</f>
        <v>9966.7106851100052</v>
      </c>
      <c r="K38" s="20">
        <f>BE!K38+BG!K38+CZ!K38+DK!K38+DE!K38+EE!K38+IE!K38+EL!K38+ES!K38+FR!K38+HR!K38+IT!K38+CY!K38+LV!K38+LT!K38+LU!K38+HU!K38+MT!K38+NL!K38+AT!K38+PL!K38+PT!K38+RO!K38+SI!K38+SK!K38+FI!K38+SE!K38</f>
        <v>11377.637687112805</v>
      </c>
      <c r="L38" s="20">
        <f>BE!L38+BG!L38+CZ!L38+DK!L38+DE!L38+EE!L38+IE!L38+EL!L38+ES!L38+FR!L38+HR!L38+IT!L38+CY!L38+LV!L38+LT!L38+LU!L38+HU!L38+MT!L38+NL!L38+AT!L38+PL!L38+PT!L38+RO!L38+SI!L38+SK!L38+FI!L38+SE!L38</f>
        <v>12198.463303153712</v>
      </c>
      <c r="M38" s="20">
        <f>BE!M38+BG!M38+CZ!M38+DK!M38+DE!M38+EE!M38+IE!M38+EL!M38+ES!M38+FR!M38+HR!M38+IT!M38+CY!M38+LV!M38+LT!M38+LU!M38+HU!M38+MT!M38+NL!M38+AT!M38+PL!M38+PT!M38+RO!M38+SI!M38+SK!M38+FI!M38+SE!M38</f>
        <v>12509.961376233372</v>
      </c>
      <c r="N38" s="20">
        <f>BE!N38+BG!N38+CZ!N38+DK!N38+DE!N38+EE!N38+IE!N38+EL!N38+ES!N38+FR!N38+HR!N38+IT!N38+CY!N38+LV!N38+LT!N38+LU!N38+HU!N38+MT!N38+NL!N38+AT!N38+PL!N38+PT!N38+RO!N38+SI!N38+SK!N38+FI!N38+SE!N38</f>
        <v>13175.581730218231</v>
      </c>
      <c r="O38" s="20">
        <f>BE!O38+BG!O38+CZ!O38+DK!O38+DE!O38+EE!O38+IE!O38+EL!O38+ES!O38+FR!O38+HR!O38+IT!O38+CY!O38+LV!O38+LT!O38+LU!O38+HU!O38+MT!O38+NL!O38+AT!O38+PL!O38+PT!O38+RO!O38+SI!O38+SK!O38+FI!O38+SE!O38</f>
        <v>14139.039416843831</v>
      </c>
      <c r="P38" s="20">
        <f>BE!P38+BG!P38+CZ!P38+DK!P38+DE!P38+EE!P38+IE!P38+EL!P38+ES!P38+FR!P38+HR!P38+IT!P38+CY!P38+LV!P38+LT!P38+LU!P38+HU!P38+MT!P38+NL!P38+AT!P38+PL!P38+PT!P38+RO!P38+SI!P38+SK!P38+FI!P38+SE!P38</f>
        <v>14773.001597798826</v>
      </c>
      <c r="Q38" s="20">
        <f>BE!Q38+BG!Q38+CZ!Q38+DK!Q38+DE!Q38+EE!Q38+IE!Q38+EL!Q38+ES!Q38+FR!Q38+HR!Q38+IT!Q38+CY!Q38+LV!Q38+LT!Q38+LU!Q38+HU!Q38+MT!Q38+NL!Q38+AT!Q38+PL!Q38+PT!Q38+RO!Q38+SI!Q38+SK!Q38+FI!Q38+SE!Q38</f>
        <v>14940.61891790658</v>
      </c>
      <c r="R38" s="20">
        <f>BE!R38+BG!R38+CZ!R38+DK!R38+DE!R38+EE!R38+IE!R38+EL!R38+ES!R38+FR!R38+HR!R38+IT!R38+CY!R38+LV!R38+LT!R38+LU!R38+HU!R38+MT!R38+NL!R38+AT!R38+PL!R38+PT!R38+RO!R38+SI!R38+SK!R38+FI!R38+SE!R38</f>
        <v>15704.097945012665</v>
      </c>
      <c r="S38" s="20">
        <f>BE!S38+BG!S38+CZ!S38+DK!S38+DE!S38+EE!S38+IE!S38+EL!S38+ES!S38+FR!S38+HR!S38+IT!S38+CY!S38+LV!S38+LT!S38+LU!S38+HU!S38+MT!S38+NL!S38+AT!S38+PL!S38+PT!S38+RO!S38+SI!S38+SK!S38+FI!S38+SE!S38</f>
        <v>15752.878699782694</v>
      </c>
    </row>
    <row r="39" spans="1:19" s="15" customFormat="1" ht="15" customHeight="1" x14ac:dyDescent="0.35">
      <c r="A39" s="15" t="s">
        <v>41</v>
      </c>
      <c r="C39" s="20">
        <f>BE!C39+BG!C39+CZ!C39+DK!C39+DE!C39+EE!C39+IE!C39+EL!C39+ES!C39+FR!C39+HR!C39+IT!C39+CY!C39+LV!C39+LT!C39+LU!C39+HU!C39+MT!C39+NL!C39+AT!C39+PL!C39+PT!C39+RO!C39+SI!C39+SK!C39+FI!C39+SE!C39</f>
        <v>1752.4570265758548</v>
      </c>
      <c r="D39" s="20">
        <f>BE!D39+BG!D39+CZ!D39+DK!D39+DE!D39+EE!D39+IE!D39+EL!D39+ES!D39+FR!D39+HR!D39+IT!D39+CY!D39+LV!D39+LT!D39+LU!D39+HU!D39+MT!D39+NL!D39+AT!D39+PL!D39+PT!D39+RO!D39+SI!D39+SK!D39+FI!D39+SE!D39</f>
        <v>2290.907896921366</v>
      </c>
      <c r="E39" s="20">
        <f>BE!E39+BG!E39+CZ!E39+DK!E39+DE!E39+EE!E39+IE!E39+EL!E39+ES!E39+FR!E39+HR!E39+IT!E39+CY!E39+LV!E39+LT!E39+LU!E39+HU!E39+MT!E39+NL!E39+AT!E39+PL!E39+PT!E39+RO!E39+SI!E39+SK!E39+FI!E39+SE!E39</f>
        <v>2854.2078011229551</v>
      </c>
      <c r="F39" s="20">
        <f>BE!F39+BG!F39+CZ!F39+DK!F39+DE!F39+EE!F39+IE!F39+EL!F39+ES!F39+FR!F39+HR!F39+IT!F39+CY!F39+LV!F39+LT!F39+LU!F39+HU!F39+MT!F39+NL!F39+AT!F39+PL!F39+PT!F39+RO!F39+SI!F39+SK!F39+FI!F39+SE!F39</f>
        <v>3520.1575765945172</v>
      </c>
      <c r="G39" s="20">
        <f>BE!G39+BG!G39+CZ!G39+DK!G39+DE!G39+EE!G39+IE!G39+EL!G39+ES!G39+FR!G39+HR!G39+IT!G39+CY!G39+LV!G39+LT!G39+LU!G39+HU!G39+MT!G39+NL!G39+AT!G39+PL!G39+PT!G39+RO!G39+SI!G39+SK!G39+FI!G39+SE!G39</f>
        <v>4221.5069071810085</v>
      </c>
      <c r="H39" s="20">
        <f>BE!H39+BG!H39+CZ!H39+DK!H39+DE!H39+EE!H39+IE!H39+EL!H39+ES!H39+FR!H39+HR!H39+IT!H39+CY!H39+LV!H39+LT!H39+LU!H39+HU!H39+MT!H39+NL!H39+AT!H39+PL!H39+PT!H39+RO!H39+SI!H39+SK!H39+FI!H39+SE!H39</f>
        <v>4970.7377206945366</v>
      </c>
      <c r="I39" s="26">
        <f>BE!I39+BG!I39+CZ!I39+DK!I39+DE!I39+EE!I39+IE!I39+EL!I39+ES!I39+FR!I39+HR!I39+IT!I39+CY!I39+LV!I39+LT!I39+LU!I39+HU!I39+MT!I39+NL!I39+AT!I39+PL!I39+PT!I39+RO!I39+SI!I39+SK!I39+FI!I39+SE!I39</f>
        <v>5507.6871832803981</v>
      </c>
      <c r="J39" s="20">
        <f>BE!J39+BG!J39+CZ!J39+DK!J39+DE!J39+EE!J39+IE!J39+EL!J39+ES!J39+FR!J39+HR!J39+IT!J39+CY!J39+LV!J39+LT!J39+LU!J39+HU!J39+MT!J39+NL!J39+AT!J39+PL!J39+PT!J39+RO!J39+SI!J39+SK!J39+FI!J39+SE!J39</f>
        <v>6270.2300386978504</v>
      </c>
      <c r="K39" s="20">
        <f>BE!K39+BG!K39+CZ!K39+DK!K39+DE!K39+EE!K39+IE!K39+EL!K39+ES!K39+FR!K39+HR!K39+IT!K39+CY!K39+LV!K39+LT!K39+LU!K39+HU!K39+MT!K39+NL!K39+AT!K39+PL!K39+PT!K39+RO!K39+SI!K39+SK!K39+FI!K39+SE!K39</f>
        <v>6844.5428625686664</v>
      </c>
      <c r="L39" s="20">
        <f>BE!L39+BG!L39+CZ!L39+DK!L39+DE!L39+EE!L39+IE!L39+EL!L39+ES!L39+FR!L39+HR!L39+IT!L39+CY!L39+LV!L39+LT!L39+LU!L39+HU!L39+MT!L39+NL!L39+AT!L39+PL!L39+PT!L39+RO!L39+SI!L39+SK!L39+FI!L39+SE!L39</f>
        <v>7370.6692216732254</v>
      </c>
      <c r="M39" s="20">
        <f>BE!M39+BG!M39+CZ!M39+DK!M39+DE!M39+EE!M39+IE!M39+EL!M39+ES!M39+FR!M39+HR!M39+IT!M39+CY!M39+LV!M39+LT!M39+LU!M39+HU!M39+MT!M39+NL!M39+AT!M39+PL!M39+PT!M39+RO!M39+SI!M39+SK!M39+FI!M39+SE!M39</f>
        <v>8737.3550643468097</v>
      </c>
      <c r="N39" s="20">
        <f>BE!N39+BG!N39+CZ!N39+DK!N39+DE!N39+EE!N39+IE!N39+EL!N39+ES!N39+FR!N39+HR!N39+IT!N39+CY!N39+LV!N39+LT!N39+LU!N39+HU!N39+MT!N39+NL!N39+AT!N39+PL!N39+PT!N39+RO!N39+SI!N39+SK!N39+FI!N39+SE!N39</f>
        <v>9286.1552409169635</v>
      </c>
      <c r="O39" s="20">
        <f>BE!O39+BG!O39+CZ!O39+DK!O39+DE!O39+EE!O39+IE!O39+EL!O39+ES!O39+FR!O39+HR!O39+IT!O39+CY!O39+LV!O39+LT!O39+LU!O39+HU!O39+MT!O39+NL!O39+AT!O39+PL!O39+PT!O39+RO!O39+SI!O39+SK!O39+FI!O39+SE!O39</f>
        <v>10034.436963065087</v>
      </c>
      <c r="P39" s="20">
        <f>BE!P39+BG!P39+CZ!P39+DK!P39+DE!P39+EE!P39+IE!P39+EL!P39+ES!P39+FR!P39+HR!P39+IT!P39+CY!P39+LV!P39+LT!P39+LU!P39+HU!P39+MT!P39+NL!P39+AT!P39+PL!P39+PT!P39+RO!P39+SI!P39+SK!P39+FI!P39+SE!P39</f>
        <v>10672.41998125085</v>
      </c>
      <c r="Q39" s="20">
        <f>BE!Q39+BG!Q39+CZ!Q39+DK!Q39+DE!Q39+EE!Q39+IE!Q39+EL!Q39+ES!Q39+FR!Q39+HR!Q39+IT!Q39+CY!Q39+LV!Q39+LT!Q39+LU!Q39+HU!Q39+MT!Q39+NL!Q39+AT!Q39+PL!Q39+PT!Q39+RO!Q39+SI!Q39+SK!Q39+FI!Q39+SE!Q39</f>
        <v>11467.227555414542</v>
      </c>
      <c r="R39" s="20">
        <f>BE!R39+BG!R39+CZ!R39+DK!R39+DE!R39+EE!R39+IE!R39+EL!R39+ES!R39+FR!R39+HR!R39+IT!R39+CY!R39+LV!R39+LT!R39+LU!R39+HU!R39+MT!R39+NL!R39+AT!R39+PL!R39+PT!R39+RO!R39+SI!R39+SK!R39+FI!R39+SE!R39</f>
        <v>12393.135782634088</v>
      </c>
      <c r="S39" s="20">
        <f>BE!S39+BG!S39+CZ!S39+DK!S39+DE!S39+EE!S39+IE!S39+EL!S39+ES!S39+FR!S39+HR!S39+IT!S39+CY!S39+LV!S39+LT!S39+LU!S39+HU!S39+MT!S39+NL!S39+AT!S39+PL!S39+PT!S39+RO!S39+SI!S39+SK!S39+FI!S39+SE!S39</f>
        <v>13316.028681345848</v>
      </c>
    </row>
    <row r="40" spans="1:19" s="15" customFormat="1" ht="15" customHeight="1" x14ac:dyDescent="0.35">
      <c r="A40" s="21" t="s">
        <v>42</v>
      </c>
      <c r="C40" s="22">
        <f>BE!C40+BG!C40+CZ!C40+DK!C40+DE!C40+EE!C40+IE!C40+EL!C40+ES!C40+FR!C40+HR!C40+IT!C40+CY!C40+LV!C40+LT!C40+LU!C40+HU!C40+MT!C40+NL!C40+AT!C40+PL!C40+PT!C40+RO!C40+SI!C40+SK!C40+FI!C40+SE!C40</f>
        <v>62030.234137030813</v>
      </c>
      <c r="D40" s="22">
        <f>BE!D40+BG!D40+CZ!D40+DK!D40+DE!D40+EE!D40+IE!D40+EL!D40+ES!D40+FR!D40+HR!D40+IT!D40+CY!D40+LV!D40+LT!D40+LU!D40+HU!D40+MT!D40+NL!D40+AT!D40+PL!D40+PT!D40+RO!D40+SI!D40+SK!D40+FI!D40+SE!D40</f>
        <v>65901.585612041046</v>
      </c>
      <c r="E40" s="22">
        <f>BE!E40+BG!E40+CZ!E40+DK!E40+DE!E40+EE!E40+IE!E40+EL!E40+ES!E40+FR!E40+HR!E40+IT!E40+CY!E40+LV!E40+LT!E40+LU!E40+HU!E40+MT!E40+NL!E40+AT!E40+PL!E40+PT!E40+RO!E40+SI!E40+SK!E40+FI!E40+SE!E40</f>
        <v>69117.354496042593</v>
      </c>
      <c r="F40" s="22">
        <f>BE!F40+BG!F40+CZ!F40+DK!F40+DE!F40+EE!F40+IE!F40+EL!F40+ES!F40+FR!F40+HR!F40+IT!F40+CY!F40+LV!F40+LT!F40+LU!F40+HU!F40+MT!F40+NL!F40+AT!F40+PL!F40+PT!F40+RO!F40+SI!F40+SK!F40+FI!F40+SE!F40</f>
        <v>73960.086650995188</v>
      </c>
      <c r="G40" s="22">
        <f>BE!G40+BG!G40+CZ!G40+DK!G40+DE!G40+EE!G40+IE!G40+EL!G40+ES!G40+FR!G40+HR!G40+IT!G40+CY!G40+LV!G40+LT!G40+LU!G40+HU!G40+MT!G40+NL!G40+AT!G40+PL!G40+PT!G40+RO!G40+SI!G40+SK!G40+FI!G40+SE!G40</f>
        <v>78163.566702273107</v>
      </c>
      <c r="H40" s="22">
        <f>BE!H40+BG!H40+CZ!H40+DK!H40+DE!H40+EE!H40+IE!H40+EL!H40+ES!H40+FR!H40+HR!H40+IT!H40+CY!H40+LV!H40+LT!H40+LU!H40+HU!H40+MT!H40+NL!H40+AT!H40+PL!H40+PT!H40+RO!H40+SI!H40+SK!H40+FI!H40+SE!H40</f>
        <v>79989.705284844124</v>
      </c>
      <c r="I40" s="22">
        <f>BE!I40+BG!I40+CZ!I40+DK!I40+DE!I40+EE!I40+IE!I40+EL!I40+ES!I40+FR!I40+HR!I40+IT!I40+CY!I40+LV!I40+LT!I40+LU!I40+HU!I40+MT!I40+NL!I40+AT!I40+PL!I40+PT!I40+RO!I40+SI!I40+SK!I40+FI!I40+SE!I40</f>
        <v>86974.265105961866</v>
      </c>
      <c r="J40" s="22">
        <f>BE!J40+BG!J40+CZ!J40+DK!J40+DE!J40+EE!J40+IE!J40+EL!J40+ES!J40+FR!J40+HR!J40+IT!J40+CY!J40+LV!J40+LT!J40+LU!J40+HU!J40+MT!J40+NL!J40+AT!J40+PL!J40+PT!J40+RO!J40+SI!J40+SK!J40+FI!J40+SE!J40</f>
        <v>82694.032695399801</v>
      </c>
      <c r="K40" s="22">
        <f>BE!K40+BG!K40+CZ!K40+DK!K40+DE!K40+EE!K40+IE!K40+EL!K40+ES!K40+FR!K40+HR!K40+IT!K40+CY!K40+LV!K40+LT!K40+LU!K40+HU!K40+MT!K40+NL!K40+AT!K40+PL!K40+PT!K40+RO!K40+SI!K40+SK!K40+FI!K40+SE!K40</f>
        <v>89782.411659899313</v>
      </c>
      <c r="L40" s="22">
        <f>BE!L40+BG!L40+CZ!L40+DK!L40+DE!L40+EE!L40+IE!L40+EL!L40+ES!L40+FR!L40+HR!L40+IT!L40+CY!L40+LV!L40+LT!L40+LU!L40+HU!L40+MT!L40+NL!L40+AT!L40+PL!L40+PT!L40+RO!L40+SI!L40+SK!L40+FI!L40+SE!L40</f>
        <v>92701.144958622244</v>
      </c>
      <c r="M40" s="22">
        <f>BE!M40+BG!M40+CZ!M40+DK!M40+DE!M40+EE!M40+IE!M40+EL!M40+ES!M40+FR!M40+HR!M40+IT!M40+CY!M40+LV!M40+LT!M40+LU!M40+HU!M40+MT!M40+NL!M40+AT!M40+PL!M40+PT!M40+RO!M40+SI!M40+SK!M40+FI!M40+SE!M40</f>
        <v>89134.107872667024</v>
      </c>
      <c r="N40" s="22">
        <f>BE!N40+BG!N40+CZ!N40+DK!N40+DE!N40+EE!N40+IE!N40+EL!N40+ES!N40+FR!N40+HR!N40+IT!N40+CY!N40+LV!N40+LT!N40+LU!N40+HU!N40+MT!N40+NL!N40+AT!N40+PL!N40+PT!N40+RO!N40+SI!N40+SK!N40+FI!N40+SE!N40</f>
        <v>93129.30095425414</v>
      </c>
      <c r="O40" s="22">
        <f>BE!O40+BG!O40+CZ!O40+DK!O40+DE!O40+EE!O40+IE!O40+EL!O40+ES!O40+FR!O40+HR!O40+IT!O40+CY!O40+LV!O40+LT!O40+LU!O40+HU!O40+MT!O40+NL!O40+AT!O40+PL!O40+PT!O40+RO!O40+SI!O40+SK!O40+FI!O40+SE!O40</f>
        <v>95534.747318447888</v>
      </c>
      <c r="P40" s="22">
        <f>BE!P40+BG!P40+CZ!P40+DK!P40+DE!P40+EE!P40+IE!P40+EL!P40+ES!P40+FR!P40+HR!P40+IT!P40+CY!P40+LV!P40+LT!P40+LU!P40+HU!P40+MT!P40+NL!P40+AT!P40+PL!P40+PT!P40+RO!P40+SI!P40+SK!P40+FI!P40+SE!P40</f>
        <v>97941.432804757802</v>
      </c>
      <c r="Q40" s="22">
        <f>BE!Q40+BG!Q40+CZ!Q40+DK!Q40+DE!Q40+EE!Q40+IE!Q40+EL!Q40+ES!Q40+FR!Q40+HR!Q40+IT!Q40+CY!Q40+LV!Q40+LT!Q40+LU!Q40+HU!Q40+MT!Q40+NL!Q40+AT!Q40+PL!Q40+PT!Q40+RO!Q40+SI!Q40+SK!Q40+FI!Q40+SE!Q40</f>
        <v>101711.42415630294</v>
      </c>
      <c r="R40" s="22">
        <f>BE!R40+BG!R40+CZ!R40+DK!R40+DE!R40+EE!R40+IE!R40+EL!R40+ES!R40+FR!R40+HR!R40+IT!R40+CY!R40+LV!R40+LT!R40+LU!R40+HU!R40+MT!R40+NL!R40+AT!R40+PL!R40+PT!R40+RO!R40+SI!R40+SK!R40+FI!R40+SE!R40</f>
        <v>104143.11192997114</v>
      </c>
      <c r="S40" s="22">
        <f>BE!S40+BG!S40+CZ!S40+DK!S40+DE!S40+EE!S40+IE!S40+EL!S40+ES!S40+FR!S40+HR!S40+IT!S40+CY!S40+LV!S40+LT!S40+LU!S40+HU!S40+MT!S40+NL!S40+AT!S40+PL!S40+PT!S40+RO!S40+SI!S40+SK!S40+FI!S40+SE!S40</f>
        <v>104589.73003381582</v>
      </c>
    </row>
    <row r="41" spans="1:19" s="18" customFormat="1" ht="27" customHeight="1" x14ac:dyDescent="0.35">
      <c r="A41" s="19" t="s">
        <v>43</v>
      </c>
      <c r="C41" s="33"/>
      <c r="D41" s="33"/>
      <c r="E41" s="33"/>
      <c r="F41" s="33"/>
      <c r="G41" s="33"/>
      <c r="H41" s="33"/>
      <c r="I41" s="33"/>
      <c r="J41" s="33"/>
      <c r="K41" s="33"/>
      <c r="L41" s="33"/>
      <c r="M41" s="33"/>
      <c r="N41" s="33"/>
      <c r="O41" s="33"/>
      <c r="P41" s="33"/>
      <c r="Q41" s="33"/>
      <c r="R41" s="33"/>
      <c r="S41" s="33"/>
    </row>
    <row r="42" spans="1:19" s="15" customFormat="1" ht="15" customHeight="1" x14ac:dyDescent="0.35">
      <c r="A42" s="21" t="s">
        <v>44</v>
      </c>
      <c r="C42" s="22">
        <f>BE!C42+BG!C42+CZ!C42+DK!C42+DE!C42+EE!C42+IE!C42+EL!C42+ES!C42+FR!C42+HR!C42+IT!C42+CY!C42+LV!C42+LT!C42+LU!C42+HU!C42+MT!C42+NL!C42+AT!C42+PL!C42+PT!C42+RO!C42+SI!C42+SK!C42+FI!C42+SE!C42</f>
        <v>528607.85076512618</v>
      </c>
      <c r="D42" s="22">
        <f>BE!D42+BG!D42+CZ!D42+DK!D42+DE!D42+EE!D42+IE!D42+EL!D42+ES!D42+FR!D42+HR!D42+IT!D42+CY!D42+LV!D42+LT!D42+LU!D42+HU!D42+MT!D42+NL!D42+AT!D42+PL!D42+PT!D42+RO!D42+SI!D42+SK!D42+FI!D42+SE!D42</f>
        <v>529897.37501668872</v>
      </c>
      <c r="E42" s="22">
        <f>BE!E42+BG!E42+CZ!E42+DK!E42+DE!E42+EE!E42+IE!E42+EL!E42+ES!E42+FR!E42+HR!E42+IT!E42+CY!E42+LV!E42+LT!E42+LU!E42+HU!E42+MT!E42+NL!E42+AT!E42+PL!E42+PT!E42+RO!E42+SI!E42+SK!E42+FI!E42+SE!E42</f>
        <v>523214.31356285297</v>
      </c>
      <c r="F42" s="22">
        <f>BE!F42+BG!F42+CZ!F42+DK!F42+DE!F42+EE!F42+IE!F42+EL!F42+ES!F42+FR!F42+HR!F42+IT!F42+CY!F42+LV!F42+LT!F42+LU!F42+HU!F42+MT!F42+NL!F42+AT!F42+PL!F42+PT!F42+RO!F42+SI!F42+SK!F42+FI!F42+SE!F42</f>
        <v>499079.94994948775</v>
      </c>
      <c r="G42" s="22">
        <f>BE!G42+BG!G42+CZ!G42+DK!G42+DE!G42+EE!G42+IE!G42+EL!G42+ES!G42+FR!G42+HR!G42+IT!G42+CY!G42+LV!G42+LT!G42+LU!G42+HU!G42+MT!G42+NL!G42+AT!G42+PL!G42+PT!G42+RO!G42+SI!G42+SK!G42+FI!G42+SE!G42</f>
        <v>510041.18515188334</v>
      </c>
      <c r="H42" s="22">
        <f>BE!H42+BG!H42+CZ!H42+DK!H42+DE!H42+EE!H42+IE!H42+EL!H42+ES!H42+FR!H42+HR!H42+IT!H42+CY!H42+LV!H42+LT!H42+LU!H42+HU!H42+MT!H42+NL!H42+AT!H42+PL!H42+PT!H42+RO!H42+SI!H42+SK!H42+FI!H42+SE!H42</f>
        <v>476528.6324927581</v>
      </c>
      <c r="I42" s="22">
        <f>BE!I42+BG!I42+CZ!I42+DK!I42+DE!I42+EE!I42+IE!I42+EL!I42+ES!I42+FR!I42+HR!I42+IT!I42+CY!I42+LV!I42+LT!I42+LU!I42+HU!I42+MT!I42+NL!I42+AT!I42+PL!I42+PT!I42+RO!I42+SI!I42+SK!I42+FI!I42+SE!I42</f>
        <v>511776.44761178264</v>
      </c>
      <c r="J42" s="22">
        <f>BE!J42+BG!J42+CZ!J42+DK!J42+DE!J42+EE!J42+IE!J42+EL!J42+ES!J42+FR!J42+HR!J42+IT!J42+CY!J42+LV!J42+LT!J42+LU!J42+HU!J42+MT!J42+NL!J42+AT!J42+PL!J42+PT!J42+RO!J42+SI!J42+SK!J42+FI!J42+SE!J42</f>
        <v>474833.78214538808</v>
      </c>
      <c r="K42" s="22">
        <f>BE!K42+BG!K42+CZ!K42+DK!K42+DE!K42+EE!K42+IE!K42+EL!K42+ES!K42+FR!K42+HR!K42+IT!K42+CY!K42+LV!K42+LT!K42+LU!K42+HU!K42+MT!K42+NL!K42+AT!K42+PL!K42+PT!K42+RO!K42+SI!K42+SK!K42+FI!K42+SE!K42</f>
        <v>483181.29699909379</v>
      </c>
      <c r="L42" s="22">
        <f>BE!L42+BG!L42+CZ!L42+DK!L42+DE!L42+EE!L42+IE!L42+EL!L42+ES!L42+FR!L42+HR!L42+IT!L42+CY!L42+LV!L42+LT!L42+LU!L42+HU!L42+MT!L42+NL!L42+AT!L42+PL!L42+PT!L42+RO!L42+SI!L42+SK!L42+FI!L42+SE!L42</f>
        <v>486727.41040994338</v>
      </c>
      <c r="M42" s="22">
        <f>BE!M42+BG!M42+CZ!M42+DK!M42+DE!M42+EE!M42+IE!M42+EL!M42+ES!M42+FR!M42+HR!M42+IT!M42+CY!M42+LV!M42+LT!M42+LU!M42+HU!M42+MT!M42+NL!M42+AT!M42+PL!M42+PT!M42+RO!M42+SI!M42+SK!M42+FI!M42+SE!M42</f>
        <v>447206.88910813432</v>
      </c>
      <c r="N42" s="22">
        <f>BE!N42+BG!N42+CZ!N42+DK!N42+DE!N42+EE!N42+IE!N42+EL!N42+ES!N42+FR!N42+HR!N42+IT!N42+CY!N42+LV!N42+LT!N42+LU!N42+HU!N42+MT!N42+NL!N42+AT!N42+PL!N42+PT!N42+RO!N42+SI!N42+SK!N42+FI!N42+SE!N42</f>
        <v>458532.26441907464</v>
      </c>
      <c r="O42" s="22">
        <f>BE!O42+BG!O42+CZ!O42+DK!O42+DE!O42+EE!O42+IE!O42+EL!O42+ES!O42+FR!O42+HR!O42+IT!O42+CY!O42+LV!O42+LT!O42+LU!O42+HU!O42+MT!O42+NL!O42+AT!O42+PL!O42+PT!O42+RO!O42+SI!O42+SK!O42+FI!O42+SE!O42</f>
        <v>468241.11050492432</v>
      </c>
      <c r="P42" s="22">
        <f>BE!P42+BG!P42+CZ!P42+DK!P42+DE!P42+EE!P42+IE!P42+EL!P42+ES!P42+FR!P42+HR!P42+IT!P42+CY!P42+LV!P42+LT!P42+LU!P42+HU!P42+MT!P42+NL!P42+AT!P42+PL!P42+PT!P42+RO!P42+SI!P42+SK!P42+FI!P42+SE!P42</f>
        <v>470384.34587195178</v>
      </c>
      <c r="Q42" s="22">
        <f>BE!Q42+BG!Q42+CZ!Q42+DK!Q42+DE!Q42+EE!Q42+IE!Q42+EL!Q42+ES!Q42+FR!Q42+HR!Q42+IT!Q42+CY!Q42+LV!Q42+LT!Q42+LU!Q42+HU!Q42+MT!Q42+NL!Q42+AT!Q42+PL!Q42+PT!Q42+RO!Q42+SI!Q42+SK!Q42+FI!Q42+SE!Q42</f>
        <v>470797.88454105117</v>
      </c>
      <c r="R42" s="22">
        <f>BE!R42+BG!R42+CZ!R42+DK!R42+DE!R42+EE!R42+IE!R42+EL!R42+ES!R42+FR!R42+HR!R42+IT!R42+CY!R42+LV!R42+LT!R42+LU!R42+HU!R42+MT!R42+NL!R42+AT!R42+PL!R42+PT!R42+RO!R42+SI!R42+SK!R42+FI!R42+SE!R42</f>
        <v>464251.39880036964</v>
      </c>
      <c r="S42" s="22">
        <f>BE!S42+BG!S42+CZ!S42+DK!S42+DE!S42+EE!S42+IE!S42+EL!S42+ES!S42+FR!S42+HR!S42+IT!S42+CY!S42+LV!S42+LT!S42+LU!S42+HU!S42+MT!S42+NL!S42+AT!S42+PL!S42+PT!S42+RO!S42+SI!S42+SK!S42+FI!S42+SE!S42</f>
        <v>452972.90356900648</v>
      </c>
    </row>
    <row r="43" spans="1:19" s="15" customFormat="1" ht="15" customHeight="1" x14ac:dyDescent="0.35">
      <c r="A43" s="15" t="s">
        <v>45</v>
      </c>
    </row>
    <row r="44" spans="1:19" s="15" customFormat="1" ht="27" customHeight="1" thickBot="1" x14ac:dyDescent="0.4">
      <c r="A44" s="23" t="s">
        <v>46</v>
      </c>
      <c r="B44" s="24"/>
      <c r="C44" s="25">
        <f t="shared" ref="C44:S44" si="4">IF(C42&gt;0,C40/C42,"")</f>
        <v>0.11734641104411522</v>
      </c>
      <c r="D44" s="25">
        <f t="shared" si="4"/>
        <v>0.12436669573984119</v>
      </c>
      <c r="E44" s="25">
        <f t="shared" si="4"/>
        <v>0.13210142135711972</v>
      </c>
      <c r="F44" s="25">
        <f t="shared" si="4"/>
        <v>0.14819286300417547</v>
      </c>
      <c r="G44" s="25">
        <f t="shared" si="4"/>
        <v>0.15324951979906692</v>
      </c>
      <c r="H44" s="25">
        <f t="shared" si="4"/>
        <v>0.16785917955530141</v>
      </c>
      <c r="I44" s="25">
        <f t="shared" si="4"/>
        <v>0.16994581425509012</v>
      </c>
      <c r="J44" s="25">
        <f t="shared" si="4"/>
        <v>0.17415364240044728</v>
      </c>
      <c r="K44" s="25">
        <f t="shared" si="4"/>
        <v>0.18581516341280838</v>
      </c>
      <c r="L44" s="25">
        <f t="shared" si="4"/>
        <v>0.19045803251669191</v>
      </c>
      <c r="M44" s="25">
        <f t="shared" si="4"/>
        <v>0.19931291320316502</v>
      </c>
      <c r="N44" s="25">
        <f t="shared" si="4"/>
        <v>0.20310304896917528</v>
      </c>
      <c r="O44" s="25">
        <f t="shared" si="4"/>
        <v>0.20402896109533974</v>
      </c>
      <c r="P44" s="25">
        <f t="shared" si="4"/>
        <v>0.20821575731480541</v>
      </c>
      <c r="Q44" s="25">
        <f t="shared" si="4"/>
        <v>0.21604052927182221</v>
      </c>
      <c r="R44" s="25">
        <f t="shared" si="4"/>
        <v>0.22432482098939929</v>
      </c>
      <c r="S44" s="25">
        <f t="shared" si="4"/>
        <v>0.23089621743319683</v>
      </c>
    </row>
    <row r="45" spans="1:19" s="15" customFormat="1" ht="22.5" customHeight="1" x14ac:dyDescent="0.35">
      <c r="C45" s="20"/>
      <c r="D45" s="20"/>
      <c r="E45" s="20"/>
      <c r="F45" s="20"/>
      <c r="G45" s="20"/>
      <c r="H45" s="20"/>
      <c r="I45" s="20"/>
      <c r="J45" s="20"/>
      <c r="K45" s="20"/>
      <c r="L45" s="20"/>
      <c r="M45" s="20"/>
      <c r="N45" s="20"/>
      <c r="O45" s="20"/>
      <c r="P45" s="20"/>
      <c r="Q45" s="20"/>
      <c r="R45" s="20"/>
      <c r="S45" s="20"/>
    </row>
    <row r="46" spans="1:19" s="15" customFormat="1" ht="27" customHeight="1" x14ac:dyDescent="0.35">
      <c r="A46" s="36" t="s">
        <v>47</v>
      </c>
      <c r="C46" s="20"/>
      <c r="D46" s="20"/>
      <c r="E46" s="20"/>
      <c r="F46" s="20"/>
      <c r="G46" s="20"/>
      <c r="H46" s="20"/>
      <c r="I46" s="20"/>
      <c r="J46" s="20"/>
      <c r="K46" s="20"/>
      <c r="L46" s="20"/>
      <c r="M46" s="20"/>
      <c r="N46" s="20"/>
      <c r="O46" s="20"/>
      <c r="P46" s="20"/>
      <c r="Q46" s="20"/>
      <c r="R46" s="20"/>
      <c r="S46" s="20"/>
    </row>
    <row r="47" spans="1:19" s="15" customFormat="1" ht="15" customHeight="1" x14ac:dyDescent="0.35">
      <c r="A47" s="39" t="s">
        <v>48</v>
      </c>
      <c r="B47" s="39"/>
      <c r="C47" s="20">
        <f>BE!C47+BG!C47+CZ!C47+DK!C47+DE!C47+EE!C47+IE!C47+EL!C47+ES!C47+FR!C47+HR!C47+IT!C47+CY!C47+LV!C47+LT!C47+LU!C47+HU!C47+MT!C47+NL!C47+AT!C47+PL!C47+PT!C47+RO!C47+SI!C47+SK!C47+FI!C47+SE!C47</f>
        <v>38071.050498768331</v>
      </c>
      <c r="D47" s="20">
        <f>BE!D47+BG!D47+CZ!D47+DK!D47+DE!D47+EE!D47+IE!D47+EL!D47+ES!D47+FR!D47+HR!D47+IT!D47+CY!D47+LV!D47+LT!D47+LU!D47+HU!D47+MT!D47+NL!D47+AT!D47+PL!D47+PT!D47+RO!D47+SI!D47+SK!D47+FI!D47+SE!D47</f>
        <v>39897.520377455541</v>
      </c>
      <c r="E47" s="20">
        <f>BE!E47+BG!E47+CZ!E47+DK!E47+DE!E47+EE!E47+IE!E47+EL!E47+ES!E47+FR!E47+HR!E47+IT!E47+CY!E47+LV!E47+LT!E47+LU!E47+HU!E47+MT!E47+NL!E47+AT!E47+PL!E47+PT!E47+RO!E47+SI!E47+SK!E47+FI!E47+SE!E47</f>
        <v>41710.745515576644</v>
      </c>
      <c r="F47" s="20">
        <f>BE!F47+BG!F47+CZ!F47+DK!F47+DE!F47+EE!F47+IE!F47+EL!F47+ES!F47+FR!F47+HR!F47+IT!F47+CY!F47+LV!F47+LT!F47+LU!F47+HU!F47+MT!F47+NL!F47+AT!F47+PL!F47+PT!F47+RO!F47+SI!F47+SK!F47+FI!F47+SE!F47</f>
        <v>44032.149204550107</v>
      </c>
      <c r="G47" s="20">
        <f>BE!G47+BG!G47+CZ!G47+DK!G47+DE!G47+EE!G47+IE!G47+EL!G47+ES!G47+FR!G47+HR!G47+IT!G47+CY!G47+LV!G47+LT!G47+LU!G47+HU!G47+MT!G47+NL!G47+AT!G47+PL!G47+PT!G47+RO!G47+SI!G47+SK!G47+FI!G47+SE!G47</f>
        <v>46490.773353086239</v>
      </c>
      <c r="H47" s="20">
        <f>BE!H47+BG!H47+CZ!H47+DK!H47+DE!H47+EE!H47+IE!H47+EL!H47+ES!H47+FR!H47+HR!H47+IT!H47+CY!H47+LV!H47+LT!H47+LU!H47+HU!H47+MT!H47+NL!H47+AT!H47+PL!H47+PT!H47+RO!H47+SI!H47+SK!H47+FI!H47+SE!H47</f>
        <v>49319.241111208947</v>
      </c>
      <c r="I47" s="20">
        <f>BE!I47+BG!I47+CZ!I47+DK!I47+DE!I47+EE!I47+IE!I47+EL!I47+ES!I47+FR!I47+HR!I47+IT!I47+CY!I47+LV!I47+LT!I47+LU!I47+HU!I47+MT!I47+NL!I47+AT!I47+PL!I47+PT!I47+RO!I47+SI!I47+SK!I47+FI!I47+SE!I47</f>
        <v>53074.205128120979</v>
      </c>
      <c r="J47" s="20">
        <f>BE!J47+BG!J47+CZ!J47+DK!J47+DE!J47+EE!J47+IE!J47+EL!J47+ES!J47+FR!J47+HR!J47+IT!J47+CY!J47+LV!J47+LT!J47+LU!J47+HU!J47+MT!J47+NL!J47+AT!J47+PL!J47+PT!J47+RO!J47+SI!J47+SK!J47+FI!J47+SE!J47</f>
        <v>57189.316338959143</v>
      </c>
      <c r="K47" s="20">
        <f>BE!K47+BG!K47+CZ!K47+DK!K47+DE!K47+EE!K47+IE!K47+EL!K47+ES!K47+FR!K47+HR!K47+IT!K47+CY!K47+LV!K47+LT!K47+LU!K47+HU!K47+MT!K47+NL!K47+AT!K47+PL!K47+PT!K47+RO!K47+SI!K47+SK!K47+FI!K47+SE!K47</f>
        <v>61802.100792557743</v>
      </c>
      <c r="L47" s="20">
        <f>BE!L47+BG!L47+CZ!L47+DK!L47+DE!L47+EE!L47+IE!L47+EL!L47+ES!L47+FR!L47+HR!L47+IT!L47+CY!L47+LV!L47+LT!L47+LU!L47+HU!L47+MT!L47+NL!L47+AT!L47+PL!L47+PT!L47+RO!L47+SI!L47+SK!L47+FI!L47+SE!L47</f>
        <v>65150.882122461669</v>
      </c>
      <c r="M47" s="20">
        <f>BE!M47+BG!M47+CZ!M47+DK!M47+DE!M47+EE!M47+IE!M47+EL!M47+ES!M47+FR!M47+HR!M47+IT!M47+CY!M47+LV!M47+LT!M47+LU!M47+HU!M47+MT!M47+NL!M47+AT!M47+PL!M47+PT!M47+RO!M47+SI!M47+SK!M47+FI!M47+SE!M47</f>
        <v>68091.036879166</v>
      </c>
      <c r="N47" s="20">
        <f>BE!N47+BG!N47+CZ!N47+DK!N47+DE!N47+EE!N47+IE!N47+EL!N47+ES!N47+FR!N47+HR!N47+IT!N47+CY!N47+LV!N47+LT!N47+LU!N47+HU!N47+MT!N47+NL!N47+AT!N47+PL!N47+PT!N47+RO!N47+SI!N47+SK!N47+FI!N47+SE!N47</f>
        <v>71666.105483113992</v>
      </c>
      <c r="O47" s="20">
        <f>BE!O47+BG!O47+CZ!O47+DK!O47+DE!O47+EE!O47+IE!O47+EL!O47+ES!O47+FR!O47+HR!O47+IT!O47+CY!O47+LV!O47+LT!O47+LU!O47+HU!O47+MT!O47+NL!O47+AT!O47+PL!O47+PT!O47+RO!O47+SI!O47+SK!O47+FI!O47+SE!O47</f>
        <v>73568.202888198473</v>
      </c>
      <c r="P47" s="20">
        <f>BE!P47+BG!P47+CZ!P47+DK!P47+DE!P47+EE!P47+IE!P47+EL!P47+ES!P47+FR!P47+HR!P47+IT!P47+CY!P47+LV!P47+LT!P47+LU!P47+HU!P47+MT!P47+NL!P47+AT!P47+PL!P47+PT!P47+RO!P47+SI!P47+SK!P47+FI!P47+SE!P47</f>
        <v>76504.294579223031</v>
      </c>
      <c r="Q47" s="20">
        <f>BE!Q47+BG!Q47+CZ!Q47+DK!Q47+DE!Q47+EE!Q47+IE!Q47+EL!Q47+ES!Q47+FR!Q47+HR!Q47+IT!Q47+CY!Q47+LV!Q47+LT!Q47+LU!Q47+HU!Q47+MT!Q47+NL!Q47+AT!Q47+PL!Q47+PT!Q47+RO!Q47+SI!Q47+SK!Q47+FI!Q47+SE!Q47</f>
        <v>78967.177637499961</v>
      </c>
      <c r="R47" s="20">
        <f>BE!R47+BG!R47+CZ!R47+DK!R47+DE!R47+EE!R47+IE!R47+EL!R47+ES!R47+FR!R47+HR!R47+IT!R47+CY!R47+LV!R47+LT!R47+LU!R47+HU!R47+MT!R47+NL!R47+AT!R47+PL!R47+PT!R47+RO!R47+SI!R47+SK!R47+FI!R47+SE!R47</f>
        <v>82614.942428274226</v>
      </c>
      <c r="S47" s="20">
        <f>BE!S47+BG!S47+CZ!S47+DK!S47+DE!S47+EE!S47+IE!S47+EL!S47+ES!S47+FR!S47+HR!S47+IT!S47+CY!S47+LV!S47+LT!S47+LU!S47+HU!S47+MT!S47+NL!S47+AT!S47+PL!S47+PT!S47+RO!S47+SI!S47+SK!S47+FI!S47+SE!S47</f>
        <v>87294.486253986164</v>
      </c>
    </row>
    <row r="48" spans="1:19" s="15" customFormat="1" ht="15" customHeight="1" x14ac:dyDescent="0.35">
      <c r="A48" s="39" t="s">
        <v>49</v>
      </c>
      <c r="B48" s="39"/>
      <c r="C48" s="20">
        <f>BE!C48+BG!C48+CZ!C48+DK!C48+DE!C48+EE!C48+IE!C48+EL!C48+ES!C48+FR!C48+HR!C48+IT!C48+CY!C48+LV!C48+LT!C48+LU!C48+HU!C48+MT!C48+NL!C48+AT!C48+PL!C48+PT!C48+RO!C48+SI!C48+SK!C48+FI!C48+SE!C48</f>
        <v>62030.234137030813</v>
      </c>
      <c r="D48" s="20">
        <f>BE!D48+BG!D48+CZ!D48+DK!D48+DE!D48+EE!D48+IE!D48+EL!D48+ES!D48+FR!D48+HR!D48+IT!D48+CY!D48+LV!D48+LT!D48+LU!D48+HU!D48+MT!D48+NL!D48+AT!D48+PL!D48+PT!D48+RO!D48+SI!D48+SK!D48+FI!D48+SE!D48</f>
        <v>65901.585612041046</v>
      </c>
      <c r="E48" s="20">
        <f>BE!E48+BG!E48+CZ!E48+DK!E48+DE!E48+EE!E48+IE!E48+EL!E48+ES!E48+FR!E48+HR!E48+IT!E48+CY!E48+LV!E48+LT!E48+LU!E48+HU!E48+MT!E48+NL!E48+AT!E48+PL!E48+PT!E48+RO!E48+SI!E48+SK!E48+FI!E48+SE!E48</f>
        <v>69117.354496042593</v>
      </c>
      <c r="F48" s="20">
        <f>BE!F48+BG!F48+CZ!F48+DK!F48+DE!F48+EE!F48+IE!F48+EL!F48+ES!F48+FR!F48+HR!F48+IT!F48+CY!F48+LV!F48+LT!F48+LU!F48+HU!F48+MT!F48+NL!F48+AT!F48+PL!F48+PT!F48+RO!F48+SI!F48+SK!F48+FI!F48+SE!F48</f>
        <v>73960.086650995188</v>
      </c>
      <c r="G48" s="20">
        <f>BE!G48+BG!G48+CZ!G48+DK!G48+DE!G48+EE!G48+IE!G48+EL!G48+ES!G48+FR!G48+HR!G48+IT!G48+CY!G48+LV!G48+LT!G48+LU!G48+HU!G48+MT!G48+NL!G48+AT!G48+PL!G48+PT!G48+RO!G48+SI!G48+SK!G48+FI!G48+SE!G48</f>
        <v>78163.566702273107</v>
      </c>
      <c r="H48" s="20">
        <f>BE!H48+BG!H48+CZ!H48+DK!H48+DE!H48+EE!H48+IE!H48+EL!H48+ES!H48+FR!H48+HR!H48+IT!H48+CY!H48+LV!H48+LT!H48+LU!H48+HU!H48+MT!H48+NL!H48+AT!H48+PL!H48+PT!H48+RO!H48+SI!H48+SK!H48+FI!H48+SE!H48</f>
        <v>79989.705284844124</v>
      </c>
      <c r="I48" s="20">
        <f>BE!I48+BG!I48+CZ!I48+DK!I48+DE!I48+EE!I48+IE!I48+EL!I48+ES!I48+FR!I48+HR!I48+IT!I48+CY!I48+LV!I48+LT!I48+LU!I48+HU!I48+MT!I48+NL!I48+AT!I48+PL!I48+PT!I48+RO!I48+SI!I48+SK!I48+FI!I48+SE!I48</f>
        <v>86974.265105961866</v>
      </c>
      <c r="J48" s="20">
        <f>BE!J48+BG!J48+CZ!J48+DK!J48+DE!J48+EE!J48+IE!J48+EL!J48+ES!J48+FR!J48+HR!J48+IT!J48+CY!J48+LV!J48+LT!J48+LU!J48+HU!J48+MT!J48+NL!J48+AT!J48+PL!J48+PT!J48+RO!J48+SI!J48+SK!J48+FI!J48+SE!J48</f>
        <v>82694.032695399801</v>
      </c>
      <c r="K48" s="20">
        <f>BE!K48+BG!K48+CZ!K48+DK!K48+DE!K48+EE!K48+IE!K48+EL!K48+ES!K48+FR!K48+HR!K48+IT!K48+CY!K48+LV!K48+LT!K48+LU!K48+HU!K48+MT!K48+NL!K48+AT!K48+PL!K48+PT!K48+RO!K48+SI!K48+SK!K48+FI!K48+SE!K48</f>
        <v>89782.411659899313</v>
      </c>
      <c r="L48" s="20">
        <f>BE!L48+BG!L48+CZ!L48+DK!L48+DE!L48+EE!L48+IE!L48+EL!L48+ES!L48+FR!L48+HR!L48+IT!L48+CY!L48+LV!L48+LT!L48+LU!L48+HU!L48+MT!L48+NL!L48+AT!L48+PL!L48+PT!L48+RO!L48+SI!L48+SK!L48+FI!L48+SE!L48</f>
        <v>92701.144958622244</v>
      </c>
      <c r="M48" s="20">
        <f>BE!M48+BG!M48+CZ!M48+DK!M48+DE!M48+EE!M48+IE!M48+EL!M48+ES!M48+FR!M48+HR!M48+IT!M48+CY!M48+LV!M48+LT!M48+LU!M48+HU!M48+MT!M48+NL!M48+AT!M48+PL!M48+PT!M48+RO!M48+SI!M48+SK!M48+FI!M48+SE!M48</f>
        <v>89134.107872667024</v>
      </c>
      <c r="N48" s="20">
        <f>BE!N48+BG!N48+CZ!N48+DK!N48+DE!N48+EE!N48+IE!N48+EL!N48+ES!N48+FR!N48+HR!N48+IT!N48+CY!N48+LV!N48+LT!N48+LU!N48+HU!N48+MT!N48+NL!N48+AT!N48+PL!N48+PT!N48+RO!N48+SI!N48+SK!N48+FI!N48+SE!N48</f>
        <v>93129.30095425414</v>
      </c>
      <c r="O48" s="20">
        <f>BE!O48+BG!O48+CZ!O48+DK!O48+DE!O48+EE!O48+IE!O48+EL!O48+ES!O48+FR!O48+HR!O48+IT!O48+CY!O48+LV!O48+LT!O48+LU!O48+HU!O48+MT!O48+NL!O48+AT!O48+PL!O48+PT!O48+RO!O48+SI!O48+SK!O48+FI!O48+SE!O48</f>
        <v>95534.747318447888</v>
      </c>
      <c r="P48" s="20">
        <f>BE!P48+BG!P48+CZ!P48+DK!P48+DE!P48+EE!P48+IE!P48+EL!P48+ES!P48+FR!P48+HR!P48+IT!P48+CY!P48+LV!P48+LT!P48+LU!P48+HU!P48+MT!P48+NL!P48+AT!P48+PL!P48+PT!P48+RO!P48+SI!P48+SK!P48+FI!P48+SE!P48</f>
        <v>97941.432804757802</v>
      </c>
      <c r="Q48" s="20">
        <f>BE!Q48+BG!Q48+CZ!Q48+DK!Q48+DE!Q48+EE!Q48+IE!Q48+EL!Q48+ES!Q48+FR!Q48+HR!Q48+IT!Q48+CY!Q48+LV!Q48+LT!Q48+LU!Q48+HU!Q48+MT!Q48+NL!Q48+AT!Q48+PL!Q48+PT!Q48+RO!Q48+SI!Q48+SK!Q48+FI!Q48+SE!Q48</f>
        <v>101711.42415630294</v>
      </c>
      <c r="R48" s="20">
        <f>BE!R48+BG!R48+CZ!R48+DK!R48+DE!R48+EE!R48+IE!R48+EL!R48+ES!R48+FR!R48+HR!R48+IT!R48+CY!R48+LV!R48+LT!R48+LU!R48+HU!R48+MT!R48+NL!R48+AT!R48+PL!R48+PT!R48+RO!R48+SI!R48+SK!R48+FI!R48+SE!R48</f>
        <v>104143.11192997114</v>
      </c>
      <c r="S48" s="20">
        <f>BE!S48+BG!S48+CZ!S48+DK!S48+DE!S48+EE!S48+IE!S48+EL!S48+ES!S48+FR!S48+HR!S48+IT!S48+CY!S48+LV!S48+LT!S48+LU!S48+HU!S48+MT!S48+NL!S48+AT!S48+PL!S48+PT!S48+RO!S48+SI!S48+SK!S48+FI!S48+SE!S48</f>
        <v>104589.73003381582</v>
      </c>
    </row>
    <row r="49" spans="1:20" s="15" customFormat="1" ht="15" customHeight="1" x14ac:dyDescent="0.35">
      <c r="A49" s="39" t="s">
        <v>50</v>
      </c>
      <c r="B49" s="39"/>
      <c r="C49" s="20">
        <f>BE!C49+BG!C49+CZ!C49+DK!C49+DE!C49+EE!C49+IE!C49+EL!C49+ES!C49+FR!C49+HR!C49+IT!C49+CY!C49+LV!C49+LT!C49+LU!C49+HU!C49+MT!C49+NL!C49+AT!C49+PL!C49+PT!C49+RO!C49+SI!C49+SK!C49+FI!C49+SE!C49</f>
        <v>2541.1578367597299</v>
      </c>
      <c r="D49" s="20">
        <f>BE!D49+BG!D49+CZ!D49+DK!D49+DE!D49+EE!D49+IE!D49+EL!D49+ES!D49+FR!D49+HR!D49+IT!D49+CY!D49+LV!D49+LT!D49+LU!D49+HU!D49+MT!D49+NL!D49+AT!D49+PL!D49+PT!D49+RO!D49+SI!D49+SK!D49+FI!D49+SE!D49</f>
        <v>3598.0659551081421</v>
      </c>
      <c r="E49" s="20">
        <f>BE!E49+BG!E49+CZ!E49+DK!E49+DE!E49+EE!E49+IE!E49+EL!E49+ES!E49+FR!E49+HR!E49+IT!E49+CY!E49+LV!E49+LT!E49+LU!E49+HU!E49+MT!E49+NL!E49+AT!E49+PL!E49+PT!E49+RO!E49+SI!E49+SK!E49+FI!E49+SE!E49</f>
        <v>5503.7558681262344</v>
      </c>
      <c r="F49" s="20">
        <f>BE!F49+BG!F49+CZ!F49+DK!F49+DE!F49+EE!F49+IE!F49+EL!F49+ES!F49+FR!F49+HR!F49+IT!F49+CY!F49+LV!F49+LT!F49+LU!F49+HU!F49+MT!F49+NL!F49+AT!F49+PL!F49+PT!F49+RO!F49+SI!F49+SK!F49+FI!F49+SE!F49</f>
        <v>6813.6915254925352</v>
      </c>
      <c r="G49" s="20">
        <f>BE!G49+BG!G49+CZ!G49+DK!G49+DE!G49+EE!G49+IE!G49+EL!G49+ES!G49+FR!G49+HR!G49+IT!G49+CY!G49+LV!G49+LT!G49+LU!G49+HU!G49+MT!G49+NL!G49+AT!G49+PL!G49+PT!G49+RO!G49+SI!G49+SK!G49+FI!G49+SE!G49</f>
        <v>9978.7009357335573</v>
      </c>
      <c r="H49" s="20">
        <f>BE!H49+BG!H49+CZ!H49+DK!H49+DE!H49+EE!H49+IE!H49+EL!H49+ES!H49+FR!H49+HR!H49+IT!H49+CY!H49+LV!H49+LT!H49+LU!H49+HU!H49+MT!H49+NL!H49+AT!H49+PL!H49+PT!H49+RO!H49+SI!H49+SK!H49+FI!H49+SE!H49</f>
        <v>11523.195431433187</v>
      </c>
      <c r="I49" s="20">
        <f>BE!I49+BG!I49+CZ!I49+DK!I49+DE!I49+EE!I49+IE!I49+EL!I49+ES!I49+FR!I49+HR!I49+IT!I49+CY!I49+LV!I49+LT!I49+LU!I49+HU!I49+MT!I49+NL!I49+AT!I49+PL!I49+PT!I49+RO!I49+SI!I49+SK!I49+FI!I49+SE!I49</f>
        <v>13035.91517546278</v>
      </c>
      <c r="J49" s="20">
        <f>BE!J49+BG!J49+CZ!J49+DK!J49+DE!J49+EE!J49+IE!J49+EL!J49+ES!J49+FR!J49+HR!J49+IT!J49+CY!J49+LV!J49+LT!J49+LU!J49+HU!J49+MT!J49+NL!J49+AT!J49+PL!J49+PT!J49+RO!J49+SI!J49+SK!J49+FI!J49+SE!J49</f>
        <v>8759.6301014859946</v>
      </c>
      <c r="K49" s="20">
        <f>BE!K49+BG!K49+CZ!K49+DK!K49+DE!K49+EE!K49+IE!K49+EL!K49+ES!K49+FR!K49+HR!K49+IT!K49+CY!K49+LV!K49+LT!K49+LU!K49+HU!K49+MT!K49+NL!K49+AT!K49+PL!K49+PT!K49+RO!K49+SI!K49+SK!K49+FI!K49+SE!K49</f>
        <v>11865.374895317213</v>
      </c>
      <c r="L49" s="20">
        <f>BE!L49+BG!L49+CZ!L49+DK!L49+DE!L49+EE!L49+IE!L49+EL!L49+ES!L49+FR!L49+HR!L49+IT!L49+CY!L49+LV!L49+LT!L49+LU!L49+HU!L49+MT!L49+NL!L49+AT!L49+PL!L49+PT!L49+RO!L49+SI!L49+SK!L49+FI!L49+SE!L49</f>
        <v>12091.290774870742</v>
      </c>
      <c r="M49" s="20">
        <f>BE!M49+BG!M49+CZ!M49+DK!M49+DE!M49+EE!M49+IE!M49+EL!M49+ES!M49+FR!M49+HR!M49+IT!M49+CY!M49+LV!M49+LT!M49+LU!M49+HU!M49+MT!M49+NL!M49+AT!M49+PL!M49+PT!M49+RO!M49+SI!M49+SK!M49+FI!M49+SE!M49</f>
        <v>13179.099235864562</v>
      </c>
      <c r="N49" s="20">
        <f>BE!N49+BG!N49+CZ!N49+DK!N49+DE!N49+EE!N49+IE!N49+EL!N49+ES!N49+FR!N49+HR!N49+IT!N49+CY!N49+LV!N49+LT!N49+LU!N49+HU!N49+MT!N49+NL!N49+AT!N49+PL!N49+PT!N49+RO!N49+SI!N49+SK!N49+FI!N49+SE!N49</f>
        <v>13464.813006827468</v>
      </c>
      <c r="O49" s="20">
        <f>BE!O49+BG!O49+CZ!O49+DK!O49+DE!O49+EE!O49+IE!O49+EL!O49+ES!O49+FR!O49+HR!O49+IT!O49+CY!O49+LV!O49+LT!O49+LU!O49+HU!O49+MT!O49+NL!O49+AT!O49+PL!O49+PT!O49+RO!O49+SI!O49+SK!O49+FI!O49+SE!O49</f>
        <v>14274.342641566287</v>
      </c>
      <c r="P49" s="20">
        <f>BE!P49+BG!P49+CZ!P49+DK!P49+DE!P49+EE!P49+IE!P49+EL!P49+ES!P49+FR!P49+HR!P49+IT!P49+CY!P49+LV!P49+LT!P49+LU!P49+HU!P49+MT!P49+NL!P49+AT!P49+PL!P49+PT!P49+RO!P49+SI!P49+SK!P49+FI!P49+SE!P49</f>
        <v>15600.562116466503</v>
      </c>
      <c r="Q49" s="20">
        <f>BE!Q49+BG!Q49+CZ!Q49+DK!Q49+DE!Q49+EE!Q49+IE!Q49+EL!Q49+ES!Q49+FR!Q49+HR!Q49+IT!Q49+CY!Q49+LV!Q49+LT!Q49+LU!Q49+HU!Q49+MT!Q49+NL!Q49+AT!Q49+PL!Q49+PT!Q49+RO!Q49+SI!Q49+SK!Q49+FI!Q49+SE!Q49</f>
        <v>17132.788673162147</v>
      </c>
      <c r="R49" s="20">
        <f>BE!R49+BG!R49+CZ!R49+DK!R49+DE!R49+EE!R49+IE!R49+EL!R49+ES!R49+FR!R49+HR!R49+IT!R49+CY!R49+LV!R49+LT!R49+LU!R49+HU!R49+MT!R49+NL!R49+AT!R49+PL!R49+PT!R49+RO!R49+SI!R49+SK!R49+FI!R49+SE!R49</f>
        <v>17815.783903653191</v>
      </c>
      <c r="S49" s="20">
        <f>BE!S49+BG!S49+CZ!S49+DK!S49+DE!S49+EE!S49+IE!S49+EL!S49+ES!S49+FR!S49+HR!S49+IT!S49+CY!S49+LV!S49+LT!S49+LU!S49+HU!S49+MT!S49+NL!S49+AT!S49+PL!S49+PT!S49+RO!S49+SI!S49+SK!S49+FI!S49+SE!S49</f>
        <v>18039.331516487149</v>
      </c>
    </row>
    <row r="50" spans="1:20" s="15" customFormat="1" ht="15" customHeight="1" x14ac:dyDescent="0.35">
      <c r="A50" s="15" t="s">
        <v>51</v>
      </c>
      <c r="B50" s="39"/>
      <c r="C50" s="20">
        <f>BE!C50+BG!C50+CZ!C50+DK!C50+DE!C50+EE!C50+IE!C50+EL!C50+ES!C50+FR!C50+HR!C50+IT!C50+CY!C50+LV!C50+LT!C50+LU!C50+HU!C50+MT!C50+NL!C50+AT!C50+PL!C50+PT!C50+RO!C50+SI!C50+SK!C50+FI!C50+SE!C50</f>
        <v>102642.44247255888</v>
      </c>
      <c r="D50" s="20">
        <f>BE!D50+BG!D50+CZ!D50+DK!D50+DE!D50+EE!D50+IE!D50+EL!D50+ES!D50+FR!D50+HR!D50+IT!D50+CY!D50+LV!D50+LT!D50+LU!D50+HU!D50+MT!D50+NL!D50+AT!D50+PL!D50+PT!D50+RO!D50+SI!D50+SK!D50+FI!D50+SE!D50</f>
        <v>109397.17194460474</v>
      </c>
      <c r="E50" s="20">
        <f>BE!E50+BG!E50+CZ!E50+DK!E50+DE!E50+EE!E50+IE!E50+EL!E50+ES!E50+FR!E50+HR!E50+IT!E50+CY!E50+LV!E50+LT!E50+LU!E50+HU!E50+MT!E50+NL!E50+AT!E50+PL!E50+PT!E50+RO!E50+SI!E50+SK!E50+FI!E50+SE!E50</f>
        <v>116331.85587974546</v>
      </c>
      <c r="F50" s="20">
        <f>BE!F50+BG!F50+CZ!F50+DK!F50+DE!F50+EE!F50+IE!F50+EL!F50+ES!F50+FR!F50+HR!F50+IT!F50+CY!F50+LV!F50+LT!F50+LU!F50+HU!F50+MT!F50+NL!F50+AT!F50+PL!F50+PT!F50+RO!F50+SI!F50+SK!F50+FI!F50+SE!F50</f>
        <v>124805.92738103782</v>
      </c>
      <c r="G50" s="20">
        <f>BE!G50+BG!G50+CZ!G50+DK!G50+DE!G50+EE!G50+IE!G50+EL!G50+ES!G50+FR!G50+HR!G50+IT!G50+CY!G50+LV!G50+LT!G50+LU!G50+HU!G50+MT!G50+NL!G50+AT!G50+PL!G50+PT!G50+RO!G50+SI!G50+SK!G50+FI!G50+SE!G50</f>
        <v>134633.04099109289</v>
      </c>
      <c r="H50" s="20">
        <f>BE!H50+BG!H50+CZ!H50+DK!H50+DE!H50+EE!H50+IE!H50+EL!H50+ES!H50+FR!H50+HR!H50+IT!H50+CY!H50+LV!H50+LT!H50+LU!H50+HU!H50+MT!H50+NL!H50+AT!H50+PL!H50+PT!H50+RO!H50+SI!H50+SK!H50+FI!H50+SE!H50</f>
        <v>140832.14182748628</v>
      </c>
      <c r="I50" s="20">
        <f>BE!I50+BG!I50+CZ!I50+DK!I50+DE!I50+EE!I50+IE!I50+EL!I50+ES!I50+FR!I50+HR!I50+IT!I50+CY!I50+LV!I50+LT!I50+LU!I50+HU!I50+MT!I50+NL!I50+AT!I50+PL!I50+PT!I50+RO!I50+SI!I50+SK!I50+FI!I50+SE!I50</f>
        <v>153084.38540954562</v>
      </c>
      <c r="J50" s="20">
        <f>BE!J50+BG!J50+CZ!J50+DK!J50+DE!J50+EE!J50+IE!J50+EL!J50+ES!J50+FR!J50+HR!J50+IT!J50+CY!J50+LV!J50+LT!J50+LU!J50+HU!J50+MT!J50+NL!J50+AT!J50+PL!J50+PT!J50+RO!J50+SI!J50+SK!J50+FI!J50+SE!J50</f>
        <v>148642.97913584494</v>
      </c>
      <c r="K50" s="20">
        <f>BE!K50+BG!K50+CZ!K50+DK!K50+DE!K50+EE!K50+IE!K50+EL!K50+ES!K50+FR!K50+HR!K50+IT!K50+CY!K50+LV!K50+LT!K50+LU!K50+HU!K50+MT!K50+NL!K50+AT!K50+PL!K50+PT!K50+RO!K50+SI!K50+SK!K50+FI!K50+SE!K50</f>
        <v>163449.88734777426</v>
      </c>
      <c r="L50" s="20">
        <f>BE!L50+BG!L50+CZ!L50+DK!L50+DE!L50+EE!L50+IE!L50+EL!L50+ES!L50+FR!L50+HR!L50+IT!L50+CY!L50+LV!L50+LT!L50+LU!L50+HU!L50+MT!L50+NL!L50+AT!L50+PL!L50+PT!L50+RO!L50+SI!L50+SK!L50+FI!L50+SE!L50</f>
        <v>169943.31785595466</v>
      </c>
      <c r="M50" s="20">
        <f>BE!M50+BG!M50+CZ!M50+DK!M50+DE!M50+EE!M50+IE!M50+EL!M50+ES!M50+FR!M50+HR!M50+IT!M50+CY!M50+LV!M50+LT!M50+LU!M50+HU!M50+MT!M50+NL!M50+AT!M50+PL!M50+PT!M50+RO!M50+SI!M50+SK!M50+FI!M50+SE!M50</f>
        <v>170404.24398769764</v>
      </c>
      <c r="N50" s="20">
        <f>BE!N50+BG!N50+CZ!N50+DK!N50+DE!N50+EE!N50+IE!N50+EL!N50+ES!N50+FR!N50+HR!N50+IT!N50+CY!N50+LV!N50+LT!N50+LU!N50+HU!N50+MT!N50+NL!N50+AT!N50+PL!N50+PT!N50+RO!N50+SI!N50+SK!N50+FI!N50+SE!N50</f>
        <v>178260.21944419562</v>
      </c>
      <c r="O50" s="20">
        <f>BE!O50+BG!O50+CZ!O50+DK!O50+DE!O50+EE!O50+IE!O50+EL!O50+ES!O50+FR!O50+HR!O50+IT!O50+CY!O50+LV!O50+LT!O50+LU!O50+HU!O50+MT!O50+NL!O50+AT!O50+PL!O50+PT!O50+RO!O50+SI!O50+SK!O50+FI!O50+SE!O50</f>
        <v>183377.29284821264</v>
      </c>
      <c r="P50" s="20">
        <f>BE!P50+BG!P50+CZ!P50+DK!P50+DE!P50+EE!P50+IE!P50+EL!P50+ES!P50+FR!P50+HR!P50+IT!P50+CY!P50+LV!P50+LT!P50+LU!P50+HU!P50+MT!P50+NL!P50+AT!P50+PL!P50+PT!P50+RO!P50+SI!P50+SK!P50+FI!P50+SE!P50</f>
        <v>190046.28950044734</v>
      </c>
      <c r="Q50" s="20">
        <f>BE!Q50+BG!Q50+CZ!Q50+DK!Q50+DE!Q50+EE!Q50+IE!Q50+EL!Q50+ES!Q50+FR!Q50+HR!Q50+IT!Q50+CY!Q50+LV!Q50+LT!Q50+LU!Q50+HU!Q50+MT!Q50+NL!Q50+AT!Q50+PL!Q50+PT!Q50+RO!Q50+SI!Q50+SK!Q50+FI!Q50+SE!Q50</f>
        <v>197811.39046696507</v>
      </c>
      <c r="R50" s="20">
        <f>BE!R50+BG!R50+CZ!R50+DK!R50+DE!R50+EE!R50+IE!R50+EL!R50+ES!R50+FR!R50+HR!R50+IT!R50+CY!R50+LV!R50+LT!R50+LU!R50+HU!R50+MT!R50+NL!R50+AT!R50+PL!R50+PT!R50+RO!R50+SI!R50+SK!R50+FI!R50+SE!R50</f>
        <v>204573.83826189852</v>
      </c>
      <c r="S50" s="20">
        <f>BE!S50+BG!S50+CZ!S50+DK!S50+DE!S50+EE!S50+IE!S50+EL!S50+ES!S50+FR!S50+HR!S50+IT!S50+CY!S50+LV!S50+LT!S50+LU!S50+HU!S50+MT!S50+NL!S50+AT!S50+PL!S50+PT!S50+RO!S50+SI!S50+SK!S50+FI!S50+SE!S50</f>
        <v>209923.54780428912</v>
      </c>
    </row>
    <row r="51" spans="1:20" s="15" customFormat="1" ht="15" customHeight="1" x14ac:dyDescent="0.35">
      <c r="A51" s="15" t="s">
        <v>52</v>
      </c>
      <c r="B51" s="39"/>
      <c r="C51" s="20">
        <f>BE!C51+BG!C51+CZ!C51+DK!C51+DE!C51+EE!C51+IE!C51+EL!C51+ES!C51+FR!C51+HR!C51+IT!C51+CY!C51+LV!C51+LT!C51+LU!C51+HU!C51+MT!C51+NL!C51+AT!C51+PL!C51+PT!C51+RO!C51+SI!C51+SK!C51+FI!C51+SE!C51</f>
        <v>102642.44247255888</v>
      </c>
      <c r="D51" s="20">
        <f>BE!D51+BG!D51+CZ!D51+DK!D51+DE!D51+EE!D51+IE!D51+EL!D51+ES!D51+FR!D51+HR!D51+IT!D51+CY!D51+LV!D51+LT!D51+LU!D51+HU!D51+MT!D51+NL!D51+AT!D51+PL!D51+PT!D51+RO!D51+SI!D51+SK!D51+FI!D51+SE!D51</f>
        <v>109397.17194460474</v>
      </c>
      <c r="E51" s="20">
        <f>BE!E51+BG!E51+CZ!E51+DK!E51+DE!E51+EE!E51+IE!E51+EL!E51+ES!E51+FR!E51+HR!E51+IT!E51+CY!E51+LV!E51+LT!E51+LU!E51+HU!E51+MT!E51+NL!E51+AT!E51+PL!E51+PT!E51+RO!E51+SI!E51+SK!E51+FI!E51+SE!E51</f>
        <v>116331.85587974546</v>
      </c>
      <c r="F51" s="20">
        <f>BE!F51+BG!F51+CZ!F51+DK!F51+DE!F51+EE!F51+IE!F51+EL!F51+ES!F51+FR!F51+HR!F51+IT!F51+CY!F51+LV!F51+LT!F51+LU!F51+HU!F51+MT!F51+NL!F51+AT!F51+PL!F51+PT!F51+RO!F51+SI!F51+SK!F51+FI!F51+SE!F51</f>
        <v>124805.92738103782</v>
      </c>
      <c r="G51" s="20">
        <f>BE!G51+BG!G51+CZ!G51+DK!G51+DE!G51+EE!G51+IE!G51+EL!G51+ES!G51+FR!G51+HR!G51+IT!G51+CY!G51+LV!G51+LT!G51+LU!G51+HU!G51+MT!G51+NL!G51+AT!G51+PL!G51+PT!G51+RO!G51+SI!G51+SK!G51+FI!G51+SE!G51</f>
        <v>134633.04099109289</v>
      </c>
      <c r="H51" s="20">
        <f>BE!H51+BG!H51+CZ!H51+DK!H51+DE!H51+EE!H51+IE!H51+EL!H51+ES!H51+FR!H51+HR!H51+IT!H51+CY!H51+LV!H51+LT!H51+LU!H51+HU!H51+MT!H51+NL!H51+AT!H51+PL!H51+PT!H51+RO!H51+SI!H51+SK!H51+FI!H51+SE!H51</f>
        <v>140832.14182748628</v>
      </c>
      <c r="I51" s="20">
        <f>BE!I51+BG!I51+CZ!I51+DK!I51+DE!I51+EE!I51+IE!I51+EL!I51+ES!I51+FR!I51+HR!I51+IT!I51+CY!I51+LV!I51+LT!I51+LU!I51+HU!I51+MT!I51+NL!I51+AT!I51+PL!I51+PT!I51+RO!I51+SI!I51+SK!I51+FI!I51+SE!I51</f>
        <v>153084.38540954562</v>
      </c>
      <c r="J51" s="20">
        <f>BE!J51+BG!J51+CZ!J51+DK!J51+DE!J51+EE!J51+IE!J51+EL!J51+ES!J51+FR!J51+HR!J51+IT!J51+CY!J51+LV!J51+LT!J51+LU!J51+HU!J51+MT!J51+NL!J51+AT!J51+PL!J51+PT!J51+RO!J51+SI!J51+SK!J51+FI!J51+SE!J51</f>
        <v>148642.97913584494</v>
      </c>
      <c r="K51" s="20">
        <f>BE!K51+BG!K51+CZ!K51+DK!K51+DE!K51+EE!K51+IE!K51+EL!K51+ES!K51+FR!K51+HR!K51+IT!K51+CY!K51+LV!K51+LT!K51+LU!K51+HU!K51+MT!K51+NL!K51+AT!K51+PL!K51+PT!K51+RO!K51+SI!K51+SK!K51+FI!K51+SE!K51</f>
        <v>163449.88734777426</v>
      </c>
      <c r="L51" s="20">
        <f>BE!L51+BG!L51+CZ!L51+DK!L51+DE!L51+EE!L51+IE!L51+EL!L51+ES!L51+FR!L51+HR!L51+IT!L51+CY!L51+LV!L51+LT!L51+LU!L51+HU!L51+MT!L51+NL!L51+AT!L51+PL!L51+PT!L51+RO!L51+SI!L51+SK!L51+FI!L51+SE!L51</f>
        <v>169943.31785595466</v>
      </c>
      <c r="M51" s="20">
        <f>BE!M51+BG!M51+CZ!M51+DK!M51+DE!M51+EE!M51+IE!M51+EL!M51+ES!M51+FR!M51+HR!M51+IT!M51+CY!M51+LV!M51+LT!M51+LU!M51+HU!M51+MT!M51+NL!M51+AT!M51+PL!M51+PT!M51+RO!M51+SI!M51+SK!M51+FI!M51+SE!M51</f>
        <v>170404.24398769764</v>
      </c>
      <c r="N51" s="20">
        <f>BE!N51+BG!N51+CZ!N51+DK!N51+DE!N51+EE!N51+IE!N51+EL!N51+ES!N51+FR!N51+HR!N51+IT!N51+CY!N51+LV!N51+LT!N51+LU!N51+HU!N51+MT!N51+NL!N51+AT!N51+PL!N51+PT!N51+RO!N51+SI!N51+SK!N51+FI!N51+SE!N51</f>
        <v>178210.99497582027</v>
      </c>
      <c r="O51" s="20">
        <f>BE!O51+BG!O51+CZ!O51+DK!O51+DE!O51+EE!O51+IE!O51+EL!O51+ES!O51+FR!O51+HR!O51+IT!O51+CY!O51+LV!O51+LT!O51+LU!O51+HU!O51+MT!O51+NL!O51+AT!O51+PL!O51+PT!O51+RO!O51+SI!O51+SK!O51+FI!O51+SE!O51</f>
        <v>183377.29284821264</v>
      </c>
      <c r="P51" s="20">
        <f>BE!P51+BG!P51+CZ!P51+DK!P51+DE!P51+EE!P51+IE!P51+EL!P51+ES!P51+FR!P51+HR!P51+IT!P51+CY!P51+LV!P51+LT!P51+LU!P51+HU!P51+MT!P51+NL!P51+AT!P51+PL!P51+PT!P51+RO!P51+SI!P51+SK!P51+FI!P51+SE!P51</f>
        <v>190003.56668718031</v>
      </c>
      <c r="Q51" s="20">
        <f>BE!Q51+BG!Q51+CZ!Q51+DK!Q51+DE!Q51+EE!Q51+IE!Q51+EL!Q51+ES!Q51+FR!Q51+HR!Q51+IT!Q51+CY!Q51+LV!Q51+LT!Q51+LU!Q51+HU!Q51+MT!Q51+NL!Q51+AT!Q51+PL!Q51+PT!Q51+RO!Q51+SI!Q51+SK!Q51+FI!Q51+SE!Q51</f>
        <v>197635.51534279346</v>
      </c>
      <c r="R51" s="20">
        <f>BE!R51+BG!R51+CZ!R51+DK!R51+DE!R51+EE!R51+IE!R51+EL!R51+ES!R51+FR!R51+HR!R51+IT!R51+CY!R51+LV!R51+LT!R51+LU!R51+HU!R51+MT!R51+NL!R51+AT!R51+PL!R51+PT!R51+RO!R51+SI!R51+SK!R51+FI!R51+SE!R51</f>
        <v>204377.21138608793</v>
      </c>
      <c r="S51" s="20">
        <f>BE!S51+BG!S51+CZ!S51+DK!S51+DE!S51+EE!S51+IE!S51+EL!S51+ES!S51+FR!S51+HR!S51+IT!S51+CY!S51+LV!S51+LT!S51+LU!S51+HU!S51+MT!S51+NL!S51+AT!S51+PL!S51+PT!S51+RO!S51+SI!S51+SK!S51+FI!S51+SE!S51</f>
        <v>209817.22982179755</v>
      </c>
    </row>
    <row r="52" spans="1:20" ht="15" customHeight="1" x14ac:dyDescent="0.35">
      <c r="A52" s="15" t="s">
        <v>53</v>
      </c>
      <c r="B52" s="15"/>
      <c r="C52" s="20"/>
      <c r="D52" s="20"/>
      <c r="E52" s="20"/>
      <c r="F52" s="20"/>
      <c r="G52" s="20"/>
      <c r="H52" s="20"/>
      <c r="I52" s="20"/>
      <c r="J52" s="20"/>
      <c r="K52" s="20"/>
      <c r="L52" s="20"/>
      <c r="M52" s="20"/>
      <c r="N52" s="20"/>
      <c r="O52" s="20"/>
      <c r="P52" s="20"/>
      <c r="Q52" s="20"/>
      <c r="R52" s="20"/>
      <c r="S52" s="20"/>
    </row>
    <row r="53" spans="1:20" s="15" customFormat="1" ht="15" customHeight="1" x14ac:dyDescent="0.35">
      <c r="A53" s="12"/>
      <c r="B53" s="12"/>
      <c r="C53" s="12"/>
      <c r="D53" s="12"/>
      <c r="E53" s="12"/>
      <c r="F53" s="12"/>
      <c r="G53" s="12"/>
      <c r="H53" s="12"/>
      <c r="I53" s="12"/>
      <c r="J53" s="12"/>
      <c r="K53" s="12"/>
      <c r="L53" s="12"/>
      <c r="M53" s="12"/>
      <c r="N53" s="12"/>
      <c r="O53" s="12"/>
      <c r="P53" s="12"/>
      <c r="Q53" s="12"/>
      <c r="R53" s="12"/>
      <c r="S53" s="12"/>
    </row>
    <row r="54" spans="1:20" ht="27" customHeight="1" x14ac:dyDescent="0.35">
      <c r="A54" s="38" t="s">
        <v>54</v>
      </c>
      <c r="B54" s="39"/>
      <c r="C54" s="20"/>
      <c r="D54" s="20"/>
      <c r="E54" s="20"/>
      <c r="F54" s="20"/>
      <c r="G54" s="20"/>
      <c r="H54" s="20"/>
      <c r="I54" s="20"/>
      <c r="J54" s="20"/>
      <c r="K54" s="20"/>
      <c r="L54" s="20"/>
      <c r="M54" s="20"/>
      <c r="N54" s="20"/>
      <c r="O54" s="20"/>
      <c r="P54" s="20"/>
      <c r="Q54" s="20"/>
      <c r="R54" s="20"/>
      <c r="S54" s="20"/>
    </row>
    <row r="55" spans="1:20" ht="15" customHeight="1" x14ac:dyDescent="0.35">
      <c r="A55" s="39" t="s">
        <v>55</v>
      </c>
      <c r="B55" s="39"/>
      <c r="C55" s="20">
        <f>BE!C55+BG!C55+CZ!C55+DK!C55+DE!C55+EE!C55+IE!C55+EL!C55+ES!C55+FR!C55+HR!C55+IT!C55+CY!C55+LV!C55+LT!C55+LU!C55+HU!C55+MT!C55+NL!C55+AT!C55+PL!C55+PT!C55+RO!C55+SI!C55+SK!C55+FI!C55+SE!C55</f>
        <v>0</v>
      </c>
      <c r="D55" s="20">
        <f>BE!D55+BG!D55+CZ!D55+DK!D55+DE!D55+EE!D55+IE!D55+EL!D55+ES!D55+FR!D55+HR!D55+IT!D55+CY!D55+LV!D55+LT!D55+LU!D55+HU!D55+MT!D55+NL!D55+AT!D55+PL!D55+PT!D55+RO!D55+SI!D55+SK!D55+FI!D55+SE!D55</f>
        <v>0</v>
      </c>
      <c r="E55" s="20">
        <f>BE!E55+BG!E55+CZ!E55+DK!E55+DE!E55+EE!E55+IE!E55+EL!E55+ES!E55+FR!E55+HR!E55+IT!E55+CY!E55+LV!E55+LT!E55+LU!E55+HU!E55+MT!E55+NL!E55+AT!E55+PL!E55+PT!E55+RO!E55+SI!E55+SK!E55+FI!E55+SE!E55</f>
        <v>0</v>
      </c>
      <c r="F55" s="20">
        <f>BE!F55+BG!F55+CZ!F55+DK!F55+DE!F55+EE!F55+IE!F55+EL!F55+ES!F55+FR!F55+HR!F55+IT!F55+CY!F55+LV!F55+LT!F55+LU!F55+HU!F55+MT!F55+NL!F55+AT!F55+PL!F55+PT!F55+RO!F55+SI!F55+SK!F55+FI!F55+SE!F55</f>
        <v>0</v>
      </c>
      <c r="G55" s="20">
        <f>BE!G55+BG!G55+CZ!G55+DK!G55+DE!G55+EE!G55+IE!G55+EL!G55+ES!G55+FR!G55+HR!G55+IT!G55+CY!G55+LV!G55+LT!G55+LU!G55+HU!G55+MT!G55+NL!G55+AT!G55+PL!G55+PT!G55+RO!G55+SI!G55+SK!G55+FI!G55+SE!G55</f>
        <v>0</v>
      </c>
      <c r="H55" s="20">
        <f>BE!H55+BG!H55+CZ!H55+DK!H55+DE!H55+EE!H55+IE!H55+EL!H55+ES!H55+FR!H55+HR!H55+IT!H55+CY!H55+LV!H55+LT!H55+LU!H55+HU!H55+MT!H55+NL!H55+AT!H55+PL!H55+PT!H55+RO!H55+SI!H55+SK!H55+FI!H55+SE!H55</f>
        <v>0</v>
      </c>
      <c r="I55" s="20">
        <f>BE!I55+BG!I55+CZ!I55+DK!I55+DE!I55+EE!I55+IE!I55+EL!I55+ES!I55+FR!I55+HR!I55+IT!I55+CY!I55+LV!I55+LT!I55+LU!I55+HU!I55+MT!I55+NL!I55+AT!I55+PL!I55+PT!I55+RO!I55+SI!I55+SK!I55+FI!I55+SE!I55</f>
        <v>0</v>
      </c>
      <c r="J55" s="20">
        <f>BE!J55+BG!J55+CZ!J55+DK!J55+DE!J55+EE!J55+IE!J55+EL!J55+ES!J55+FR!J55+HR!J55+IT!J55+CY!J55+LV!J55+LT!J55+LU!J55+HU!J55+MT!J55+NL!J55+AT!J55+PL!J55+PT!J55+RO!J55+SI!J55+SK!J55+FI!J55+SE!J55</f>
        <v>0</v>
      </c>
      <c r="K55" s="20">
        <f>BE!K55+BG!K55+CZ!K55+DK!K55+DE!K55+EE!K55+IE!K55+EL!K55+ES!K55+FR!K55+HR!K55+IT!K55+CY!K55+LV!K55+LT!K55+LU!K55+HU!K55+MT!K55+NL!K55+AT!K55+PL!K55+PT!K55+RO!K55+SI!K55+SK!K55+FI!K55+SE!K55</f>
        <v>0</v>
      </c>
      <c r="L55" s="20">
        <f>BE!L55+BG!L55+CZ!L55+DK!L55+DE!L55+EE!L55+IE!L55+EL!L55+ES!L55+FR!L55+HR!L55+IT!L55+CY!L55+LV!L55+LT!L55+LU!L55+HU!L55+MT!L55+NL!L55+AT!L55+PL!L55+PT!L55+RO!L55+SI!L55+SK!L55+FI!L55+SE!L55</f>
        <v>0</v>
      </c>
      <c r="M55" s="20">
        <f>BE!M55+BG!M55+CZ!M55+DK!M55+DE!M55+EE!M55+IE!M55+EL!M55+ES!M55+FR!M55+HR!M55+IT!M55+CY!M55+LV!M55+LT!M55+LU!M55+HU!M55+MT!M55+NL!M55+AT!M55+PL!M55+PT!M55+RO!M55+SI!M55+SK!M55+FI!M55+SE!M55</f>
        <v>0</v>
      </c>
      <c r="N55" s="20">
        <f>BE!N55+BG!N55+CZ!N55+DK!N55+DE!N55+EE!N55+IE!N55+EL!N55+ES!N55+FR!N55+HR!N55+IT!N55+CY!N55+LV!N55+LT!N55+LU!N55+HU!N55+MT!N55+NL!N55+AT!N55+PL!N55+PT!N55+RO!N55+SI!N55+SK!N55+FI!N55+SE!N55</f>
        <v>0</v>
      </c>
      <c r="O55" s="20">
        <f>BE!O55+BG!O55+CZ!O55+DK!O55+DE!O55+EE!O55+IE!O55+EL!O55+ES!O55+FR!O55+HR!O55+IT!O55+CY!O55+LV!O55+LT!O55+LU!O55+HU!O55+MT!O55+NL!O55+AT!O55+PL!O55+PT!O55+RO!O55+SI!O55+SK!O55+FI!O55+SE!O55</f>
        <v>0</v>
      </c>
      <c r="P55" s="20">
        <f>BE!P55+BG!P55+CZ!P55+DK!P55+DE!P55+EE!P55+IE!P55+EL!P55+ES!P55+FR!P55+HR!P55+IT!P55+CY!P55+LV!P55+LT!P55+LU!P55+HU!P55+MT!P55+NL!P55+AT!P55+PL!P55+PT!P55+RO!P55+SI!P55+SK!P55+FI!P55+SE!P55</f>
        <v>0</v>
      </c>
      <c r="Q55" s="20">
        <f>BE!Q55+BG!Q55+CZ!Q55+DK!Q55+DE!Q55+EE!Q55+IE!Q55+EL!Q55+ES!Q55+FR!Q55+HR!Q55+IT!Q55+CY!Q55+LV!Q55+LT!Q55+LU!Q55+HU!Q55+MT!Q55+NL!Q55+AT!Q55+PL!Q55+PT!Q55+RO!Q55+SI!Q55+SK!Q55+FI!Q55+SE!Q55</f>
        <v>97.299875064488347</v>
      </c>
      <c r="R55" s="20">
        <f>BE!R55+BG!R55+CZ!R55+DK!R55+DE!R55+EE!R55+IE!R55+EL!R55+ES!R55+FR!R55+HR!R55+IT!R55+CY!R55+LV!R55+LT!R55+LU!R55+HU!R55+MT!R55+NL!R55+AT!R55+PL!R55+PT!R55+RO!R55+SI!R55+SK!R55+FI!R55+SE!R55</f>
        <v>3.9333999999999998</v>
      </c>
      <c r="S55" s="20">
        <f>BE!S55+BG!S55+CZ!S55+DK!S55+DE!S55+EE!S55+IE!S55+EL!S55+ES!S55+FR!S55+HR!S55+IT!S55+CY!S55+LV!S55+LT!S55+LU!S55+HU!S55+MT!S55+NL!S55+AT!S55+PL!S55+PT!S55+RO!S55+SI!S55+SK!S55+FI!S55+SE!S55</f>
        <v>1909.9162323301807</v>
      </c>
      <c r="T55" s="131"/>
    </row>
    <row r="56" spans="1:20" s="15" customFormat="1" ht="15" customHeight="1" x14ac:dyDescent="0.35">
      <c r="A56" s="39" t="s">
        <v>56</v>
      </c>
      <c r="B56" s="39"/>
      <c r="C56" s="20">
        <f>BE!C56+BG!C56+CZ!C56+DK!C56+DE!C56+EE!C56+IE!C56+EL!C56+ES!C56+FR!C56+HR!C56+IT!C56+CY!C56+LV!C56+LT!C56+LU!C56+HU!C56+MT!C56+NL!C56+AT!C56+PL!C56+PT!C56+RO!C56+SI!C56+SK!C56+FI!C56+SE!C56</f>
        <v>0</v>
      </c>
      <c r="D56" s="20">
        <f>BE!D56+BG!D56+CZ!D56+DK!D56+DE!D56+EE!D56+IE!D56+EL!D56+ES!D56+FR!D56+HR!D56+IT!D56+CY!D56+LV!D56+LT!D56+LU!D56+HU!D56+MT!D56+NL!D56+AT!D56+PL!D56+PT!D56+RO!D56+SI!D56+SK!D56+FI!D56+SE!D56</f>
        <v>0</v>
      </c>
      <c r="E56" s="20">
        <f>BE!E56+BG!E56+CZ!E56+DK!E56+DE!E56+EE!E56+IE!E56+EL!E56+ES!E56+FR!E56+HR!E56+IT!E56+CY!E56+LV!E56+LT!E56+LU!E56+HU!E56+MT!E56+NL!E56+AT!E56+PL!E56+PT!E56+RO!E56+SI!E56+SK!E56+FI!E56+SE!E56</f>
        <v>0</v>
      </c>
      <c r="F56" s="20">
        <f>BE!F56+BG!F56+CZ!F56+DK!F56+DE!F56+EE!F56+IE!F56+EL!F56+ES!F56+FR!F56+HR!F56+IT!F56+CY!F56+LV!F56+LT!F56+LU!F56+HU!F56+MT!F56+NL!F56+AT!F56+PL!F56+PT!F56+RO!F56+SI!F56+SK!F56+FI!F56+SE!F56</f>
        <v>0</v>
      </c>
      <c r="G56" s="20">
        <f>BE!G56+BG!G56+CZ!G56+DK!G56+DE!G56+EE!G56+IE!G56+EL!G56+ES!G56+FR!G56+HR!G56+IT!G56+CY!G56+LV!G56+LT!G56+LU!G56+HU!G56+MT!G56+NL!G56+AT!G56+PL!G56+PT!G56+RO!G56+SI!G56+SK!G56+FI!G56+SE!G56</f>
        <v>0</v>
      </c>
      <c r="H56" s="20">
        <f>BE!H56+BG!H56+CZ!H56+DK!H56+DE!H56+EE!H56+IE!H56+EL!H56+ES!H56+FR!H56+HR!H56+IT!H56+CY!H56+LV!H56+LT!H56+LU!H56+HU!H56+MT!H56+NL!H56+AT!H56+PL!H56+PT!H56+RO!H56+SI!H56+SK!H56+FI!H56+SE!H56</f>
        <v>0</v>
      </c>
      <c r="I56" s="20">
        <f>BE!I56+BG!I56+CZ!I56+DK!I56+DE!I56+EE!I56+IE!I56+EL!I56+ES!I56+FR!I56+HR!I56+IT!I56+CY!I56+LV!I56+LT!I56+LU!I56+HU!I56+MT!I56+NL!I56+AT!I56+PL!I56+PT!I56+RO!I56+SI!I56+SK!I56+FI!I56+SE!I56</f>
        <v>0</v>
      </c>
      <c r="J56" s="20">
        <f>BE!J56+BG!J56+CZ!J56+DK!J56+DE!J56+EE!J56+IE!J56+EL!J56+ES!J56+FR!J56+HR!J56+IT!J56+CY!J56+LV!J56+LT!J56+LU!J56+HU!J56+MT!J56+NL!J56+AT!J56+PL!J56+PT!J56+RO!J56+SI!J56+SK!J56+FI!J56+SE!J56</f>
        <v>0</v>
      </c>
      <c r="K56" s="20">
        <f>BE!K56+BG!K56+CZ!K56+DK!K56+DE!K56+EE!K56+IE!K56+EL!K56+ES!K56+FR!K56+HR!K56+IT!K56+CY!K56+LV!K56+LT!K56+LU!K56+HU!K56+MT!K56+NL!K56+AT!K56+PL!K56+PT!K56+RO!K56+SI!K56+SK!K56+FI!K56+SE!K56</f>
        <v>30.22</v>
      </c>
      <c r="L56" s="20">
        <f>BE!L56+BG!L56+CZ!L56+DK!L56+DE!L56+EE!L56+IE!L56+EL!L56+ES!L56+FR!L56+HR!L56+IT!L56+CY!L56+LV!L56+LT!L56+LU!L56+HU!L56+MT!L56+NL!L56+AT!L56+PL!L56+PT!L56+RO!L56+SI!L56+SK!L56+FI!L56+SE!L56</f>
        <v>144.79793637145312</v>
      </c>
      <c r="M56" s="20">
        <f>BE!M56+BG!M56+CZ!M56+DK!M56+DE!M56+EE!M56+IE!M56+EL!M56+ES!M56+FR!M56+HR!M56+IT!M56+CY!M56+LV!M56+LT!M56+LU!M56+HU!M56+MT!M56+NL!M56+AT!M56+PL!M56+PT!M56+RO!M56+SI!M56+SK!M56+FI!M56+SE!M56</f>
        <v>221.66809974204642</v>
      </c>
      <c r="N56" s="20">
        <f>BE!N56+BG!N56+CZ!N56+DK!N56+DE!N56+EE!N56+IE!N56+EL!N56+ES!N56+FR!N56+HR!N56+IT!N56+CY!N56+LV!N56+LT!N56+LU!N56+HU!N56+MT!N56+NL!N56+AT!N56+PL!N56+PT!N56+RO!N56+SI!N56+SK!N56+FI!N56+SE!N56</f>
        <v>347.54944110060188</v>
      </c>
      <c r="O56" s="20">
        <f>BE!O56+BG!O56+CZ!O56+DK!O56+DE!O56+EE!O56+IE!O56+EL!O56+ES!O56+FR!O56+HR!O56+IT!O56+CY!O56+LV!O56+LT!O56+LU!O56+HU!O56+MT!O56+NL!O56+AT!O56+PL!O56+PT!O56+RO!O56+SI!O56+SK!O56+FI!O56+SE!O56</f>
        <v>430.56749785038693</v>
      </c>
      <c r="P56" s="20">
        <f>BE!P56+BG!P56+CZ!P56+DK!P56+DE!P56+EE!P56+IE!P56+EL!P56+ES!P56+FR!P56+HR!P56+IT!P56+CY!P56+LV!P56+LT!P56+LU!P56+HU!P56+MT!P56+NL!P56+AT!P56+PL!P56+PT!P56+RO!P56+SI!P56+SK!P56+FI!P56+SE!P56</f>
        <v>461.04901117798795</v>
      </c>
      <c r="Q56" s="20">
        <f>BE!Q56+BG!Q56+CZ!Q56+DK!Q56+DE!Q56+EE!Q56+IE!Q56+EL!Q56+ES!Q56+FR!Q56+HR!Q56+IT!Q56+CY!Q56+LV!Q56+LT!Q56+LU!Q56+HU!Q56+MT!Q56+NL!Q56+AT!Q56+PL!Q56+PT!Q56+RO!Q56+SI!Q56+SK!Q56+FI!Q56+SE!Q56</f>
        <v>528.90769</v>
      </c>
      <c r="R56" s="20">
        <f>BE!R56+BG!R56+CZ!R56+DK!R56+DE!R56+EE!R56+IE!R56+EL!R56+ES!R56+FR!R56+HR!R56+IT!R56+CY!R56+LV!R56+LT!R56+LU!R56+HU!R56+MT!R56+NL!R56+AT!R56+PL!R56+PT!R56+RO!R56+SI!R56+SK!R56+FI!R56+SE!R56</f>
        <v>508.79152553740323</v>
      </c>
      <c r="S56" s="20">
        <f>BE!S56+BG!S56+CZ!S56+DK!S56+DE!S56+EE!S56+IE!S56+EL!S56+ES!S56+FR!S56+HR!S56+IT!S56+CY!S56+LV!S56+LT!S56+LU!S56+HU!S56+MT!S56+NL!S56+AT!S56+PL!S56+PT!S56+RO!S56+SI!S56+SK!S56+FI!S56+SE!S56</f>
        <v>2137.2483420464318</v>
      </c>
      <c r="T56" s="20"/>
    </row>
    <row r="57" spans="1:20" s="15" customFormat="1" ht="15" customHeight="1" x14ac:dyDescent="0.35">
      <c r="A57" s="39"/>
      <c r="B57" s="39"/>
      <c r="C57" s="20"/>
      <c r="D57" s="20"/>
      <c r="E57" s="20"/>
      <c r="F57" s="20"/>
      <c r="G57" s="20"/>
      <c r="H57" s="20"/>
      <c r="I57" s="20"/>
      <c r="J57" s="20"/>
      <c r="K57" s="20"/>
      <c r="L57" s="20"/>
      <c r="M57" s="20"/>
      <c r="N57" s="20"/>
      <c r="O57" s="20"/>
      <c r="P57" s="20"/>
      <c r="Q57" s="20"/>
      <c r="R57" s="20"/>
      <c r="S57" s="20"/>
    </row>
    <row r="58" spans="1:20" s="15" customFormat="1" ht="15" customHeight="1" x14ac:dyDescent="0.35">
      <c r="A58" s="21" t="s">
        <v>57</v>
      </c>
      <c r="B58" s="39"/>
      <c r="C58" s="22">
        <f>BE!C58+BG!C58+CZ!C58+DK!C58+DE!C58+EE!C58+IE!C58+EL!C58+ES!C58+FR!C58+HR!C58+IT!C58+CY!C58+LV!C58+LT!C58+LU!C58+HU!C58+MT!C58+NL!C58+AT!C58+PL!C58+PT!C58+RO!C58+SI!C58+SK!C58+FI!C58+SE!C58</f>
        <v>102642.44247255888</v>
      </c>
      <c r="D58" s="22">
        <f>BE!D58+BG!D58+CZ!D58+DK!D58+DE!D58+EE!D58+IE!D58+EL!D58+ES!D58+FR!D58+HR!D58+IT!D58+CY!D58+LV!D58+LT!D58+LU!D58+HU!D58+MT!D58+NL!D58+AT!D58+PL!D58+PT!D58+RO!D58+SI!D58+SK!D58+FI!D58+SE!D58</f>
        <v>109397.17194460474</v>
      </c>
      <c r="E58" s="22">
        <f>BE!E58+BG!E58+CZ!E58+DK!E58+DE!E58+EE!E58+IE!E58+EL!E58+ES!E58+FR!E58+HR!E58+IT!E58+CY!E58+LV!E58+LT!E58+LU!E58+HU!E58+MT!E58+NL!E58+AT!E58+PL!E58+PT!E58+RO!E58+SI!E58+SK!E58+FI!E58+SE!E58</f>
        <v>116331.85587974546</v>
      </c>
      <c r="F58" s="22">
        <f>BE!F58+BG!F58+CZ!F58+DK!F58+DE!F58+EE!F58+IE!F58+EL!F58+ES!F58+FR!F58+HR!F58+IT!F58+CY!F58+LV!F58+LT!F58+LU!F58+HU!F58+MT!F58+NL!F58+AT!F58+PL!F58+PT!F58+RO!F58+SI!F58+SK!F58+FI!F58+SE!F58</f>
        <v>124805.92738103782</v>
      </c>
      <c r="G58" s="22">
        <f>BE!G58+BG!G58+CZ!G58+DK!G58+DE!G58+EE!G58+IE!G58+EL!G58+ES!G58+FR!G58+HR!G58+IT!G58+CY!G58+LV!G58+LT!G58+LU!G58+HU!G58+MT!G58+NL!G58+AT!G58+PL!G58+PT!G58+RO!G58+SI!G58+SK!G58+FI!G58+SE!G58</f>
        <v>134633.04099109289</v>
      </c>
      <c r="H58" s="22">
        <f>BE!H58+BG!H58+CZ!H58+DK!H58+DE!H58+EE!H58+IE!H58+EL!H58+ES!H58+FR!H58+HR!H58+IT!H58+CY!H58+LV!H58+LT!H58+LU!H58+HU!H58+MT!H58+NL!H58+AT!H58+PL!H58+PT!H58+RO!H58+SI!H58+SK!H58+FI!H58+SE!H58</f>
        <v>140832.14182748628</v>
      </c>
      <c r="I58" s="22">
        <f>BE!I58+BG!I58+CZ!I58+DK!I58+DE!I58+EE!I58+IE!I58+EL!I58+ES!I58+FR!I58+HR!I58+IT!I58+CY!I58+LV!I58+LT!I58+LU!I58+HU!I58+MT!I58+NL!I58+AT!I58+PL!I58+PT!I58+RO!I58+SI!I58+SK!I58+FI!I58+SE!I58</f>
        <v>153084.38540954562</v>
      </c>
      <c r="J58" s="22">
        <f>BE!J58+BG!J58+CZ!J58+DK!J58+DE!J58+EE!J58+IE!J58+EL!J58+ES!J58+FR!J58+HR!J58+IT!J58+CY!J58+LV!J58+LT!J58+LU!J58+HU!J58+MT!J58+NL!J58+AT!J58+PL!J58+PT!J58+RO!J58+SI!J58+SK!J58+FI!J58+SE!J58</f>
        <v>148642.97913584494</v>
      </c>
      <c r="K58" s="22">
        <f>BE!K58+BG!K58+CZ!K58+DK!K58+DE!K58+EE!K58+IE!K58+EL!K58+ES!K58+FR!K58+HR!K58+IT!K58+CY!K58+LV!K58+LT!K58+LU!K58+HU!K58+MT!K58+NL!K58+AT!K58+PL!K58+PT!K58+RO!K58+SI!K58+SK!K58+FI!K58+SE!K58</f>
        <v>163419.66734777426</v>
      </c>
      <c r="L58" s="22">
        <f>BE!L58+BG!L58+CZ!L58+DK!L58+DE!L58+EE!L58+IE!L58+EL!L58+ES!L58+FR!L58+HR!L58+IT!L58+CY!L58+LV!L58+LT!L58+LU!L58+HU!L58+MT!L58+NL!L58+AT!L58+PL!L58+PT!L58+RO!L58+SI!L58+SK!L58+FI!L58+SE!L58</f>
        <v>169798.51991958322</v>
      </c>
      <c r="M58" s="22">
        <f>BE!M58+BG!M58+CZ!M58+DK!M58+DE!M58+EE!M58+IE!M58+EL!M58+ES!M58+FR!M58+HR!M58+IT!M58+CY!M58+LV!M58+LT!M58+LU!M58+HU!M58+MT!M58+NL!M58+AT!M58+PL!M58+PT!M58+RO!M58+SI!M58+SK!M58+FI!M58+SE!M58</f>
        <v>170182.57588795558</v>
      </c>
      <c r="N58" s="22">
        <f>BE!N58+BG!N58+CZ!N58+DK!N58+DE!N58+EE!N58+IE!N58+EL!N58+ES!N58+FR!N58+HR!N58+IT!N58+CY!N58+LV!N58+LT!N58+LU!N58+HU!N58+MT!N58+NL!N58+AT!N58+PL!N58+PT!N58+RO!N58+SI!N58+SK!N58+FI!N58+SE!N58</f>
        <v>177863.44553471968</v>
      </c>
      <c r="O58" s="22">
        <f>BE!O58+BG!O58+CZ!O58+DK!O58+DE!O58+EE!O58+IE!O58+EL!O58+ES!O58+FR!O58+HR!O58+IT!O58+CY!O58+LV!O58+LT!O58+LU!O58+HU!O58+MT!O58+NL!O58+AT!O58+PL!O58+PT!O58+RO!O58+SI!O58+SK!O58+FI!O58+SE!O58</f>
        <v>182946.72535036225</v>
      </c>
      <c r="P58" s="22">
        <f>BE!P58+BG!P58+CZ!P58+DK!P58+DE!P58+EE!P58+IE!P58+EL!P58+ES!P58+FR!P58+HR!P58+IT!P58+CY!P58+LV!P58+LT!P58+LU!P58+HU!P58+MT!P58+NL!P58+AT!P58+PL!P58+PT!P58+RO!P58+SI!P58+SK!P58+FI!P58+SE!P58</f>
        <v>189542.51767600235</v>
      </c>
      <c r="Q58" s="22">
        <f>BE!Q58+BG!Q58+CZ!Q58+DK!Q58+DE!Q58+EE!Q58+IE!Q58+EL!Q58+ES!Q58+FR!Q58+HR!Q58+IT!Q58+CY!Q58+LV!Q58+LT!Q58+LU!Q58+HU!Q58+MT!Q58+NL!Q58+AT!Q58+PL!Q58+PT!Q58+RO!Q58+SI!Q58+SK!Q58+FI!Q58+SE!Q58</f>
        <v>197203.90752785793</v>
      </c>
      <c r="R58" s="22">
        <f>BE!R58+BG!R58+CZ!R58+DK!R58+DE!R58+EE!R58+IE!R58+EL!R58+ES!R58+FR!R58+HR!R58+IT!R58+CY!R58+LV!R58+LT!R58+LU!R58+HU!R58+MT!R58+NL!R58+AT!R58+PL!R58+PT!R58+RO!R58+SI!R58+SK!R58+FI!R58+SE!R58</f>
        <v>203872.35326055053</v>
      </c>
      <c r="S58" s="22">
        <f>BE!S58+BG!S58+CZ!S58+DK!S58+DE!S58+EE!S58+IE!S58+EL!S58+ES!S58+FR!S58+HR!S58+IT!S58+CY!S58+LV!S58+LT!S58+LU!S58+HU!S58+MT!S58+NL!S58+AT!S58+PL!S58+PT!S58+RO!S58+SI!S58+SK!S58+FI!S58+SE!S58</f>
        <v>209589.89771208138</v>
      </c>
    </row>
    <row r="59" spans="1:20" ht="15" customHeight="1" x14ac:dyDescent="0.35"/>
    <row r="60" spans="1:20" s="15" customFormat="1" ht="27" customHeight="1" x14ac:dyDescent="0.35">
      <c r="A60" s="38" t="s">
        <v>58</v>
      </c>
      <c r="C60" s="20"/>
      <c r="D60" s="20"/>
      <c r="E60" s="20"/>
      <c r="F60" s="20"/>
      <c r="G60" s="20"/>
      <c r="H60" s="20"/>
      <c r="I60" s="20"/>
      <c r="J60" s="20"/>
      <c r="K60" s="20"/>
      <c r="L60" s="20"/>
      <c r="M60" s="20"/>
      <c r="N60" s="20"/>
      <c r="O60" s="20"/>
      <c r="P60" s="20"/>
      <c r="Q60" s="20"/>
      <c r="R60" s="20"/>
      <c r="S60" s="20"/>
    </row>
    <row r="61" spans="1:20" s="15" customFormat="1" ht="15" customHeight="1" x14ac:dyDescent="0.35">
      <c r="A61" s="15" t="s">
        <v>59</v>
      </c>
      <c r="C61" s="20">
        <f>BE!C61+BG!C61+CZ!C61+DK!C61+DE!C61+EE!C61+IE!C61+EL!C61+ES!C61+FR!C61+HR!C61+IT!C61+CY!C61+LV!C61+LT!C61+LU!C61+HU!C61+MT!C61+NL!C61+AT!C61+PL!C61+PT!C61+RO!C61+SI!C61+SK!C61+FI!C61+SE!C61</f>
        <v>1067468.8957736092</v>
      </c>
      <c r="D61" s="20">
        <f>BE!D61+BG!D61+CZ!D61+DK!D61+DE!D61+EE!D61+IE!D61+EL!D61+ES!D61+FR!D61+HR!D61+IT!D61+CY!D61+LV!D61+LT!D61+LU!D61+HU!D61+MT!D61+NL!D61+AT!D61+PL!D61+PT!D61+RO!D61+SI!D61+SK!D61+FI!D61+SE!D61</f>
        <v>1072943.1510590327</v>
      </c>
      <c r="E61" s="20">
        <f>BE!E61+BG!E61+CZ!E61+DK!E61+DE!E61+EE!E61+IE!E61+EL!E61+ES!E61+FR!E61+HR!E61+IT!E61+CY!E61+LV!E61+LT!E61+LU!E61+HU!E61+MT!E61+NL!E61+AT!E61+PL!E61+PT!E61+RO!E61+SI!E61+SK!E61+FI!E61+SE!E61</f>
        <v>1077276.8316151917</v>
      </c>
      <c r="F61" s="20">
        <f>BE!F61+BG!F61+CZ!F61+DK!F61+DE!F61+EE!F61+IE!F61+EL!F61+ES!F61+FR!F61+HR!F61+IT!F61+CY!F61+LV!F61+LT!F61+LU!F61+HU!F61+MT!F61+NL!F61+AT!F61+PL!F61+PT!F61+RO!F61+SI!F61+SK!F61+FI!F61+SE!F61</f>
        <v>1059847.7844926643</v>
      </c>
      <c r="G61" s="20">
        <f>BE!G61+BG!G61+CZ!G61+DK!G61+DE!G61+EE!G61+IE!G61+EL!G61+ES!G61+FR!G61+HR!G61+IT!G61+CY!G61+LV!G61+LT!G61+LU!G61+HU!G61+MT!G61+NL!G61+AT!G61+PL!G61+PT!G61+RO!G61+SI!G61+SK!G61+FI!G61+SE!G61</f>
        <v>1069396.5902359162</v>
      </c>
      <c r="H61" s="20">
        <f>BE!H61+BG!H61+CZ!H61+DK!H61+DE!H61+EE!H61+IE!H61+EL!H61+ES!H61+FR!H61+HR!H61+IT!H61+CY!H61+LV!H61+LT!H61+LU!H61+HU!H61+MT!H61+NL!H61+AT!H61+PL!H61+PT!H61+RO!H61+SI!H61+SK!H61+FI!H61+SE!H61</f>
        <v>1012528.0071571745</v>
      </c>
      <c r="I61" s="20">
        <f>BE!I61+BG!I61+CZ!I61+DK!I61+DE!I61+EE!I61+IE!I61+EL!I61+ES!I61+FR!I61+HR!I61+IT!I61+CY!I61+LV!I61+LT!I61+LU!I61+HU!I61+MT!I61+NL!I61+AT!I61+PL!I61+PT!I61+RO!I61+SI!I61+SK!I61+FI!I61+SE!I61</f>
        <v>1057651.1290155982</v>
      </c>
      <c r="J61" s="20">
        <f>BE!J61+BG!J61+CZ!J61+DK!J61+DE!J61+EE!J61+IE!J61+EL!J61+ES!J61+FR!J61+HR!J61+IT!J61+CY!J61+LV!J61+LT!J61+LU!J61+HU!J61+MT!J61+NL!J61+AT!J61+PL!J61+PT!J61+RO!J61+SI!J61+SK!J61+FI!J61+SE!J61</f>
        <v>1016678.9754028888</v>
      </c>
      <c r="K61" s="20">
        <f>BE!K61+BG!K61+CZ!K61+DK!K61+DE!K61+EE!K61+IE!K61+EL!K61+ES!K61+FR!K61+HR!K61+IT!K61+CY!K61+LV!K61+LT!K61+LU!K61+HU!K61+MT!K61+NL!K61+AT!K61+PL!K61+PT!K61+RO!K61+SI!K61+SK!K61+FI!K61+SE!K61</f>
        <v>1015200.0792729084</v>
      </c>
      <c r="L61" s="20">
        <f>BE!L61+BG!L61+CZ!L61+DK!L61+DE!L61+EE!L61+IE!L61+EL!L61+ES!L61+FR!L61+HR!L61+IT!L61+CY!L61+LV!L61+LT!L61+LU!L61+HU!L61+MT!L61+NL!L61+AT!L61+PL!L61+PT!L61+RO!L61+SI!L61+SK!L61+FI!L61+SE!L61</f>
        <v>1012590.9404779184</v>
      </c>
      <c r="M61" s="20">
        <f>BE!M61+BG!M61+CZ!M61+DK!M61+DE!M61+EE!M61+IE!M61+EL!M61+ES!M61+FR!M61+HR!M61+IT!M61+CY!M61+LV!M61+LT!M61+LU!M61+HU!M61+MT!M61+NL!M61+AT!M61+PL!M61+PT!M61+RO!M61+SI!M61+SK!M61+FI!M61+SE!M61</f>
        <v>969880.96405354328</v>
      </c>
      <c r="N61" s="20">
        <f>BE!N61+BG!N61+CZ!N61+DK!N61+DE!N61+EE!N61+IE!N61+EL!N61+ES!N61+FR!N61+HR!N61+IT!N61+CY!N61+LV!N61+LT!N61+LU!N61+HU!N61+MT!N61+NL!N61+AT!N61+PL!N61+PT!N61+RO!N61+SI!N61+SK!N61+FI!N61+SE!N61</f>
        <v>990853.17049818672</v>
      </c>
      <c r="O61" s="20">
        <f>BE!O61+BG!O61+CZ!O61+DK!O61+DE!O61+EE!O61+IE!O61+EL!O61+ES!O61+FR!O61+HR!O61+IT!O61+CY!O61+LV!O61+LT!O61+LU!O61+HU!O61+MT!O61+NL!O61+AT!O61+PL!O61+PT!O61+RO!O61+SI!O61+SK!O61+FI!O61+SE!O61</f>
        <v>1010081.8611497304</v>
      </c>
      <c r="P61" s="20">
        <f>BE!P61+BG!P61+CZ!P61+DK!P61+DE!P61+EE!P61+IE!P61+EL!P61+ES!P61+FR!P61+HR!P61+IT!P61+CY!P61+LV!P61+LT!P61+LU!P61+HU!P61+MT!P61+NL!P61+AT!P61+PL!P61+PT!P61+RO!P61+SI!P61+SK!P61+FI!P61+SE!P61</f>
        <v>1022378.5568088907</v>
      </c>
      <c r="Q61" s="20">
        <f>BE!Q61+BG!Q61+CZ!Q61+DK!Q61+DE!Q61+EE!Q61+IE!Q61+EL!Q61+ES!Q61+FR!Q61+HR!Q61+IT!Q61+CY!Q61+LV!Q61+LT!Q61+LU!Q61+HU!Q61+MT!Q61+NL!Q61+AT!Q61+PL!Q61+PT!Q61+RO!Q61+SI!Q61+SK!Q61+FI!Q61+SE!Q61</f>
        <v>1025374.9622484037</v>
      </c>
      <c r="R61" s="20">
        <f>BE!R61+BG!R61+CZ!R61+DK!R61+DE!R61+EE!R61+IE!R61+EL!R61+ES!R61+FR!R61+HR!R61+IT!R61+CY!R61+LV!R61+LT!R61+LU!R61+HU!R61+MT!R61+NL!R61+AT!R61+PL!R61+PT!R61+RO!R61+SI!R61+SK!R61+FI!R61+SE!R61</f>
        <v>1017415.0668989116</v>
      </c>
      <c r="S61" s="20">
        <f>BE!S61+BG!S61+CZ!S61+DK!S61+DE!S61+EE!S61+IE!S61+EL!S61+ES!S61+FR!S61+HR!S61+IT!S61+CY!S61+LV!S61+LT!S61+LU!S61+HU!S61+MT!S61+NL!S61+AT!S61+PL!S61+PT!S61+RO!S61+SI!S61+SK!S61+FI!S61+SE!S61</f>
        <v>935894.15923293901</v>
      </c>
    </row>
    <row r="62" spans="1:20" s="15" customFormat="1" ht="15" customHeight="1" x14ac:dyDescent="0.35">
      <c r="A62" s="12"/>
      <c r="B62" s="12"/>
      <c r="C62" s="12"/>
      <c r="D62" s="12"/>
      <c r="E62" s="12"/>
      <c r="F62" s="12"/>
      <c r="G62" s="12"/>
      <c r="H62" s="12"/>
      <c r="I62" s="12"/>
      <c r="J62" s="12"/>
      <c r="K62" s="12"/>
      <c r="L62" s="12"/>
      <c r="M62" s="12"/>
      <c r="N62" s="12"/>
      <c r="O62" s="12"/>
      <c r="P62" s="12"/>
      <c r="Q62" s="12"/>
      <c r="R62" s="12"/>
      <c r="S62" s="12"/>
    </row>
    <row r="63" spans="1:20" s="15" customFormat="1" ht="27" customHeight="1" x14ac:dyDescent="0.35">
      <c r="A63" s="38" t="s">
        <v>60</v>
      </c>
      <c r="B63" s="12"/>
      <c r="C63" s="12"/>
      <c r="D63" s="12"/>
      <c r="E63" s="12"/>
      <c r="F63" s="12"/>
      <c r="G63" s="12"/>
      <c r="H63" s="12"/>
      <c r="I63" s="12"/>
      <c r="J63" s="12"/>
      <c r="K63" s="12"/>
      <c r="L63" s="12"/>
      <c r="M63" s="12"/>
      <c r="N63" s="12"/>
      <c r="O63" s="12"/>
      <c r="P63" s="12"/>
      <c r="Q63" s="12"/>
      <c r="R63" s="12"/>
      <c r="S63" s="12"/>
    </row>
    <row r="64" spans="1:20" s="15" customFormat="1" ht="15" customHeight="1" x14ac:dyDescent="0.35">
      <c r="A64" s="12" t="s">
        <v>61</v>
      </c>
      <c r="B64" s="12"/>
      <c r="C64" s="20">
        <f>BE!C64+BG!C64+CZ!C64+DK!C64+DE!C64+EE!C64+IE!C64+EL!C64+ES!C64+FR!C64+HR!C64+IT!C64+CY!C64+LV!C64+LT!C64+LU!C64+HU!C64+MT!C64+NL!C64+AT!C64+PL!C64+PT!C64+RO!C64+SI!C64+SK!C64+FI!C64+SE!C64</f>
        <v>1069221.3528001851</v>
      </c>
      <c r="D64" s="20">
        <f>BE!D64+BG!D64+CZ!D64+DK!D64+DE!D64+EE!D64+IE!D64+EL!D64+ES!D64+FR!D64+HR!D64+IT!D64+CY!D64+LV!D64+LT!D64+LU!D64+HU!D64+MT!D64+NL!D64+AT!D64+PL!D64+PT!D64+RO!D64+SI!D64+SK!D64+FI!D64+SE!D64</f>
        <v>1075234.0589559544</v>
      </c>
      <c r="E64" s="20">
        <f>BE!E64+BG!E64+CZ!E64+DK!E64+DE!E64+EE!E64+IE!E64+EL!E64+ES!E64+FR!E64+HR!E64+IT!E64+CY!E64+LV!E64+LT!E64+LU!E64+HU!E64+MT!E64+NL!E64+AT!E64+PL!E64+PT!E64+RO!E64+SI!E64+SK!E64+FI!E64+SE!E64</f>
        <v>1080131.0394163148</v>
      </c>
      <c r="F64" s="20">
        <f>BE!F64+BG!F64+CZ!F64+DK!F64+DE!F64+EE!F64+IE!F64+EL!F64+ES!F64+FR!F64+HR!F64+IT!F64+CY!F64+LV!F64+LT!F64+LU!F64+HU!F64+MT!F64+NL!F64+AT!F64+PL!F64+PT!F64+RO!F64+SI!F64+SK!F64+FI!F64+SE!F64</f>
        <v>1063367.942069259</v>
      </c>
      <c r="G64" s="20">
        <f>BE!G64+BG!G64+CZ!G64+DK!G64+DE!G64+EE!G64+IE!G64+EL!G64+ES!G64+FR!G64+HR!G64+IT!G64+CY!G64+LV!G64+LT!G64+LU!G64+HU!G64+MT!G64+NL!G64+AT!G64+PL!G64+PT!G64+RO!G64+SI!G64+SK!G64+FI!G64+SE!G64</f>
        <v>1073618.0971430971</v>
      </c>
      <c r="H64" s="20">
        <f>BE!H64+BG!H64+CZ!H64+DK!H64+DE!H64+EE!H64+IE!H64+EL!H64+ES!H64+FR!H64+HR!H64+IT!H64+CY!H64+LV!H64+LT!H64+LU!H64+HU!H64+MT!H64+NL!H64+AT!H64+PL!H64+PT!H64+RO!H64+SI!H64+SK!H64+FI!H64+SE!H64</f>
        <v>1017498.7448778689</v>
      </c>
      <c r="I64" s="20">
        <f>BE!I64+BG!I64+CZ!I64+DK!I64+DE!I64+EE!I64+IE!I64+EL!I64+ES!I64+FR!I64+HR!I64+IT!I64+CY!I64+LV!I64+LT!I64+LU!I64+HU!I64+MT!I64+NL!I64+AT!I64+PL!I64+PT!I64+RO!I64+SI!I64+SK!I64+FI!I64+SE!I64</f>
        <v>1063158.8161988787</v>
      </c>
      <c r="J64" s="20">
        <f>BE!J64+BG!J64+CZ!J64+DK!J64+DE!J64+EE!J64+IE!J64+EL!J64+ES!J64+FR!J64+HR!J64+IT!J64+CY!J64+LV!J64+LT!J64+LU!J64+HU!J64+MT!J64+NL!J64+AT!J64+PL!J64+PT!J64+RO!J64+SI!J64+SK!J64+FI!J64+SE!J64</f>
        <v>1022949.2054415868</v>
      </c>
      <c r="K64" s="20">
        <f>BE!K64+BG!K64+CZ!K64+DK!K64+DE!K64+EE!K64+IE!K64+EL!K64+ES!K64+FR!K64+HR!K64+IT!K64+CY!K64+LV!K64+LT!K64+LU!K64+HU!K64+MT!K64+NL!K64+AT!K64+PL!K64+PT!K64+RO!K64+SI!K64+SK!K64+FI!K64+SE!K64</f>
        <v>1022044.6221354773</v>
      </c>
      <c r="L64" s="20">
        <f>BE!L64+BG!L64+CZ!L64+DK!L64+DE!L64+EE!L64+IE!L64+EL!L64+ES!L64+FR!L64+HR!L64+IT!L64+CY!L64+LV!L64+LT!L64+LU!L64+HU!L64+MT!L64+NL!L64+AT!L64+PL!L64+PT!L64+RO!L64+SI!L64+SK!L64+FI!L64+SE!L64</f>
        <v>1019961.6096995918</v>
      </c>
      <c r="M64" s="20">
        <f>BE!M64+BG!M64+CZ!M64+DK!M64+DE!M64+EE!M64+IE!M64+EL!M64+ES!M64+FR!M64+HR!M64+IT!M64+CY!M64+LV!M64+LT!M64+LU!M64+HU!M64+MT!M64+NL!M64+AT!M64+PL!M64+PT!M64+RO!M64+SI!M64+SK!M64+FI!M64+SE!M64</f>
        <v>978618.31911789009</v>
      </c>
      <c r="N64" s="20">
        <f>BE!N64+BG!N64+CZ!N64+DK!N64+DE!N64+EE!N64+IE!N64+EL!N64+ES!N64+FR!N64+HR!N64+IT!N64+CY!N64+LV!N64+LT!N64+LU!N64+HU!N64+MT!N64+NL!N64+AT!N64+PL!N64+PT!N64+RO!N64+SI!N64+SK!N64+FI!N64+SE!N64</f>
        <v>1000139.3257391036</v>
      </c>
      <c r="O64" s="20">
        <f>BE!O64+BG!O64+CZ!O64+DK!O64+DE!O64+EE!O64+IE!O64+EL!O64+ES!O64+FR!O64+HR!O64+IT!O64+CY!O64+LV!O64+LT!O64+LU!O64+HU!O64+MT!O64+NL!O64+AT!O64+PL!O64+PT!O64+RO!O64+SI!O64+SK!O64+FI!O64+SE!O64</f>
        <v>1020116.2981127953</v>
      </c>
      <c r="P64" s="20">
        <f>BE!P64+BG!P64+CZ!P64+DK!P64+DE!P64+EE!P64+IE!P64+EL!P64+ES!P64+FR!P64+HR!P64+IT!P64+CY!P64+LV!P64+LT!P64+LU!P64+HU!P64+MT!P64+NL!P64+AT!P64+PL!P64+PT!P64+RO!P64+SI!P64+SK!P64+FI!P64+SE!P64</f>
        <v>1033050.9767901417</v>
      </c>
      <c r="Q64" s="20">
        <f>BE!Q64+BG!Q64+CZ!Q64+DK!Q64+DE!Q64+EE!Q64+IE!Q64+EL!Q64+ES!Q64+FR!Q64+HR!Q64+IT!Q64+CY!Q64+LV!Q64+LT!Q64+LU!Q64+HU!Q64+MT!Q64+NL!Q64+AT!Q64+PL!Q64+PT!Q64+RO!Q64+SI!Q64+SK!Q64+FI!Q64+SE!Q64</f>
        <v>1036842.1898038186</v>
      </c>
      <c r="R64" s="20">
        <f>BE!R64+BG!R64+CZ!R64+DK!R64+DE!R64+EE!R64+IE!R64+EL!R64+ES!R64+FR!R64+HR!R64+IT!R64+CY!R64+LV!R64+LT!R64+LU!R64+HU!R64+MT!R64+NL!R64+AT!R64+PL!R64+PT!R64+RO!R64+SI!R64+SK!R64+FI!R64+SE!R64</f>
        <v>1029808.2026815458</v>
      </c>
      <c r="S64" s="20">
        <f>BE!S64+BG!S64+CZ!S64+DK!S64+DE!S64+EE!S64+IE!S64+EL!S64+ES!S64+FR!S64+HR!S64+IT!S64+CY!S64+LV!S64+LT!S64+LU!S64+HU!S64+MT!S64+NL!S64+AT!S64+PL!S64+PT!S64+RO!S64+SI!S64+SK!S64+FI!S64+SE!S64</f>
        <v>949210.18791428441</v>
      </c>
    </row>
    <row r="65" spans="1:27" s="15" customFormat="1" ht="15" customHeight="1" x14ac:dyDescent="0.35">
      <c r="A65" s="21" t="s">
        <v>62</v>
      </c>
      <c r="C65" s="20">
        <f>BE!C65+BG!C65+CZ!C65+DK!C65+DE!C65+EE!C65+IE!C65+EL!C65+ES!C65+FR!C65+HR!C65+IT!C65+CY!C65+LV!C65+LT!C65+LU!C65+HU!C65+MT!C65+NL!C65+AT!C65+PL!C65+PT!C65+RO!C65+SI!C65+SK!C65+FI!C65+SE!C65</f>
        <v>1068636.7726406124</v>
      </c>
      <c r="D65" s="20">
        <f>BE!D65+BG!D65+CZ!D65+DK!D65+DE!D65+EE!D65+IE!D65+EL!D65+ES!D65+FR!D65+HR!D65+IT!D65+CY!D65+LV!D65+LT!D65+LU!D65+HU!D65+MT!D65+NL!D65+AT!D65+PL!D65+PT!D65+RO!D65+SI!D65+SK!D65+FI!D65+SE!D65</f>
        <v>1074461.4025225686</v>
      </c>
      <c r="E65" s="20">
        <f>BE!E65+BG!E65+CZ!E65+DK!E65+DE!E65+EE!E65+IE!E65+EL!E65+ES!E65+FR!E65+HR!E65+IT!E65+CY!E65+LV!E65+LT!E65+LU!E65+HU!E65+MT!E65+NL!E65+AT!E65+PL!E65+PT!E65+RO!E65+SI!E65+SK!E65+FI!E65+SE!E65</f>
        <v>1079307.294584088</v>
      </c>
      <c r="F65" s="20">
        <f>BE!F65+BG!F65+CZ!F65+DK!F65+DE!F65+EE!F65+IE!F65+EL!F65+ES!F65+FR!F65+HR!F65+IT!F65+CY!F65+LV!F65+LT!F65+LU!F65+HU!F65+MT!F65+NL!F65+AT!F65+PL!F65+PT!F65+RO!F65+SI!F65+SK!F65+FI!F65+SE!F65</f>
        <v>1062298.2369703255</v>
      </c>
      <c r="G65" s="20">
        <f>BE!G65+BG!G65+CZ!G65+DK!G65+DE!G65+EE!G65+IE!G65+EL!G65+ES!G65+FR!G65+HR!G65+IT!G65+CY!G65+LV!G65+LT!G65+LU!G65+HU!G65+MT!G65+NL!G65+AT!G65+PL!G65+PT!G65+RO!G65+SI!G65+SK!G65+FI!G65+SE!G65</f>
        <v>1072620.8773564612</v>
      </c>
      <c r="H65" s="20">
        <f>BE!H65+BG!H65+CZ!H65+DK!H65+DE!H65+EE!H65+IE!H65+EL!H65+ES!H65+FR!H65+HR!H65+IT!H65+CY!H65+LV!H65+LT!H65+LU!H65+HU!H65+MT!H65+NL!H65+AT!H65+PL!H65+PT!H65+RO!H65+SI!H65+SK!H65+FI!H65+SE!H65</f>
        <v>1016812.9988505188</v>
      </c>
      <c r="I65" s="20">
        <f>BE!I65+BG!I65+CZ!I65+DK!I65+DE!I65+EE!I65+IE!I65+EL!I65+ES!I65+FR!I65+HR!I65+IT!I65+CY!I65+LV!I65+LT!I65+LU!I65+HU!I65+MT!I65+NL!I65+AT!I65+PL!I65+PT!I65+RO!I65+SI!I65+SK!I65+FI!I65+SE!I65</f>
        <v>1062693.0783096848</v>
      </c>
      <c r="J65" s="20">
        <f>BE!J65+BG!J65+CZ!J65+DK!J65+DE!J65+EE!J65+IE!J65+EL!J65+ES!J65+FR!J65+HR!J65+IT!J65+CY!J65+LV!J65+LT!J65+LU!J65+HU!J65+MT!J65+NL!J65+AT!J65+PL!J65+PT!J65+RO!J65+SI!J65+SK!J65+FI!J65+SE!J65</f>
        <v>1021837.1221707372</v>
      </c>
      <c r="K65" s="20">
        <f>BE!K65+BG!K65+CZ!K65+DK!K65+DE!K65+EE!K65+IE!K65+EL!K65+ES!K65+FR!K65+HR!K65+IT!K65+CY!K65+LV!K65+LT!K65+LU!K65+HU!K65+MT!K65+NL!K65+AT!K65+PL!K65+PT!K65+RO!K65+SI!K65+SK!K65+FI!K65+SE!K65</f>
        <v>1021234.9366368348</v>
      </c>
      <c r="L65" s="20">
        <f>BE!L65+BG!L65+CZ!L65+DK!L65+DE!L65+EE!L65+IE!L65+EL!L65+ES!L65+FR!L65+HR!L65+IT!L65+CY!L65+LV!L65+LT!L65+LU!L65+HU!L65+MT!L65+NL!L65+AT!L65+PL!L65+PT!L65+RO!L65+SI!L65+SK!L65+FI!L65+SE!L65</f>
        <v>1019213.5765465077</v>
      </c>
      <c r="M65" s="20">
        <f>BE!M65+BG!M65+CZ!M65+DK!M65+DE!M65+EE!M65+IE!M65+EL!M65+ES!M65+FR!M65+HR!M65+IT!M65+CY!M65+LV!M65+LT!M65+LU!M65+HU!M65+MT!M65+NL!M65+AT!M65+PL!M65+PT!M65+RO!M65+SI!M65+SK!M65+FI!M65+SE!M65</f>
        <v>977120.56077841751</v>
      </c>
      <c r="N65" s="20">
        <f>BE!N65+BG!N65+CZ!N65+DK!N65+DE!N65+EE!N65+IE!N65+EL!N65+ES!N65+FR!N65+HR!N65+IT!N65+CY!N65+LV!N65+LT!N65+LU!N65+HU!N65+MT!N65+NL!N65+AT!N65+PL!N65+PT!N65+RO!N65+SI!N65+SK!N65+FI!N65+SE!N65</f>
        <v>998064.11908663507</v>
      </c>
      <c r="O65" s="20">
        <f>BE!O65+BG!O65+CZ!O65+DK!O65+DE!O65+EE!O65+IE!O65+EL!O65+ES!O65+FR!O65+HR!O65+IT!O65+CY!O65+LV!O65+LT!O65+LU!O65+HU!O65+MT!O65+NL!O65+AT!O65+PL!O65+PT!O65+RO!O65+SI!O65+SK!O65+FI!O65+SE!O65</f>
        <v>1017527.2564828043</v>
      </c>
      <c r="P65" s="20">
        <f>BE!P65+BG!P65+CZ!P65+DK!P65+DE!P65+EE!P65+IE!P65+EL!P65+ES!P65+FR!P65+HR!P65+IT!P65+CY!P65+LV!P65+LT!P65+LU!P65+HU!P65+MT!P65+NL!P65+AT!P65+PL!P65+PT!P65+RO!P65+SI!P65+SK!P65+FI!P65+SE!P65</f>
        <v>1029438.1376785855</v>
      </c>
      <c r="Q65" s="20">
        <f>BE!Q65+BG!Q65+CZ!Q65+DK!Q65+DE!Q65+EE!Q65+IE!Q65+EL!Q65+ES!Q65+FR!Q65+HR!Q65+IT!Q65+CY!Q65+LV!Q65+LT!Q65+LU!Q65+HU!Q65+MT!Q65+NL!Q65+AT!Q65+PL!Q65+PT!Q65+RO!Q65+SI!Q65+SK!Q65+FI!Q65+SE!Q65</f>
        <v>1032693.8622196047</v>
      </c>
      <c r="R65" s="20">
        <f>BE!R65+BG!R65+CZ!R65+DK!R65+DE!R65+EE!R65+IE!R65+EL!R65+ES!R65+FR!R65+HR!R65+IT!R65+CY!R65+LV!R65+LT!R65+LU!R65+HU!R65+MT!R65+NL!R65+AT!R65+PL!R65+PT!R65+RO!R65+SI!R65+SK!R65+FI!R65+SE!R65</f>
        <v>1025261.6234953504</v>
      </c>
      <c r="S65" s="20">
        <f>BE!S65+BG!S65+CZ!S65+DK!S65+DE!S65+EE!S65+IE!S65+EL!S65+ES!S65+FR!S65+HR!S65+IT!S65+CY!S65+LV!S65+LT!S65+LU!S65+HU!S65+MT!S65+NL!S65+AT!S65+PL!S65+PT!S65+RO!S65+SI!S65+SK!S65+FI!S65+SE!S65</f>
        <v>948836.89754617214</v>
      </c>
    </row>
    <row r="66" spans="1:27" s="18" customFormat="1" ht="15" customHeight="1" x14ac:dyDescent="0.35">
      <c r="A66" s="15"/>
      <c r="B66" s="15"/>
      <c r="C66" s="15"/>
      <c r="D66" s="15"/>
      <c r="E66" s="15"/>
      <c r="F66" s="15"/>
      <c r="G66" s="15"/>
      <c r="H66" s="15"/>
      <c r="I66" s="15"/>
      <c r="J66" s="15"/>
      <c r="K66" s="15"/>
      <c r="L66" s="15"/>
      <c r="M66" s="15"/>
      <c r="N66" s="15"/>
      <c r="O66" s="15"/>
      <c r="P66" s="15"/>
      <c r="Q66" s="15"/>
      <c r="R66" s="15"/>
      <c r="S66" s="15"/>
    </row>
    <row r="67" spans="1:27" s="15" customFormat="1" ht="27" customHeight="1" thickBot="1" x14ac:dyDescent="0.4">
      <c r="A67" s="23" t="s">
        <v>63</v>
      </c>
      <c r="B67" s="24"/>
      <c r="C67" s="25">
        <f>IF(C65&gt;0,(C51+C55-C56)/C65,"")</f>
        <v>9.6049888138257072E-2</v>
      </c>
      <c r="D67" s="25">
        <f t="shared" ref="D67:S67" si="5">IF(D65&gt;0,(D51+D55-D56)/D65,"")</f>
        <v>0.10181582296745824</v>
      </c>
      <c r="E67" s="25">
        <f t="shared" si="5"/>
        <v>0.10778381325086295</v>
      </c>
      <c r="F67" s="25">
        <f t="shared" si="5"/>
        <v>0.11748671233512005</v>
      </c>
      <c r="G67" s="25">
        <f t="shared" si="5"/>
        <v>0.12551782631986813</v>
      </c>
      <c r="H67" s="25">
        <f t="shared" si="5"/>
        <v>0.13850348292822123</v>
      </c>
      <c r="I67" s="25">
        <f t="shared" si="5"/>
        <v>0.14405324409663137</v>
      </c>
      <c r="J67" s="25">
        <f t="shared" si="5"/>
        <v>0.14546641133968161</v>
      </c>
      <c r="K67" s="25">
        <f t="shared" si="5"/>
        <v>0.16002161842009968</v>
      </c>
      <c r="L67" s="25">
        <f t="shared" si="5"/>
        <v>0.16659758447775658</v>
      </c>
      <c r="M67" s="25">
        <f t="shared" si="5"/>
        <v>0.1741674289940032</v>
      </c>
      <c r="N67" s="25">
        <f t="shared" si="5"/>
        <v>0.17820843584427123</v>
      </c>
      <c r="O67" s="25">
        <f t="shared" si="5"/>
        <v>0.17979540516952625</v>
      </c>
      <c r="P67" s="25">
        <f t="shared" si="5"/>
        <v>0.18412230005722005</v>
      </c>
      <c r="Q67" s="25">
        <f t="shared" si="5"/>
        <v>0.19096066582985277</v>
      </c>
      <c r="R67" s="25">
        <f t="shared" si="5"/>
        <v>0.19884910211064299</v>
      </c>
      <c r="S67" s="25">
        <f t="shared" si="5"/>
        <v>0.22089138634270097</v>
      </c>
    </row>
    <row r="68" spans="1:27" s="15" customFormat="1" ht="15" customHeight="1" x14ac:dyDescent="0.35"/>
    <row r="69" spans="1:27" s="15" customFormat="1" ht="22.5" customHeight="1" x14ac:dyDescent="0.35">
      <c r="D69" s="51"/>
      <c r="E69" s="51"/>
      <c r="F69" s="51"/>
      <c r="G69" s="51"/>
      <c r="H69" s="51"/>
      <c r="I69" s="51"/>
      <c r="J69" s="52"/>
      <c r="K69" s="52"/>
      <c r="L69" s="52"/>
      <c r="M69" s="52"/>
      <c r="N69" s="52"/>
      <c r="O69" s="52"/>
      <c r="P69" s="52"/>
      <c r="Q69" s="52"/>
      <c r="R69" s="51"/>
      <c r="S69" s="52"/>
      <c r="T69" s="51"/>
      <c r="AA69" s="21"/>
    </row>
    <row r="70" spans="1:27" s="15" customFormat="1" ht="22.5" customHeight="1" x14ac:dyDescent="0.35">
      <c r="D70" s="53"/>
      <c r="E70" s="51"/>
      <c r="F70" s="51"/>
      <c r="G70" s="51"/>
      <c r="H70" s="51"/>
      <c r="I70" s="51"/>
      <c r="J70" s="52"/>
      <c r="K70" s="52"/>
      <c r="L70" s="52"/>
      <c r="M70" s="52"/>
      <c r="N70" s="52"/>
      <c r="O70" s="52"/>
      <c r="P70" s="52"/>
      <c r="Q70" s="52"/>
      <c r="R70" s="51"/>
      <c r="S70" s="53"/>
      <c r="T70" s="51"/>
    </row>
    <row r="71" spans="1:27" s="15" customFormat="1" ht="22.5" customHeight="1" x14ac:dyDescent="0.35">
      <c r="D71" s="54"/>
      <c r="E71" s="51"/>
      <c r="F71" s="51"/>
      <c r="G71" s="51"/>
      <c r="H71" s="51"/>
      <c r="I71" s="51"/>
      <c r="J71" s="55"/>
      <c r="K71" s="55"/>
      <c r="L71" s="55"/>
      <c r="M71" s="55"/>
      <c r="N71" s="55"/>
      <c r="O71" s="55"/>
      <c r="P71" s="55"/>
      <c r="Q71" s="55"/>
      <c r="R71" s="11"/>
      <c r="S71" s="54"/>
      <c r="T71" s="51"/>
    </row>
    <row r="72" spans="1:27" s="46" customFormat="1" ht="15" customHeight="1" x14ac:dyDescent="0.35">
      <c r="D72" s="8"/>
      <c r="E72" s="8"/>
      <c r="F72" s="8"/>
      <c r="G72" s="8"/>
      <c r="H72" s="8"/>
      <c r="I72" s="8"/>
      <c r="J72" s="8"/>
      <c r="K72" s="8"/>
      <c r="L72" s="8"/>
      <c r="M72" s="8"/>
      <c r="N72" s="8"/>
      <c r="O72" s="8"/>
      <c r="P72" s="8"/>
      <c r="Q72" s="8"/>
      <c r="R72" s="8"/>
      <c r="S72" s="8"/>
      <c r="T72" s="8"/>
    </row>
    <row r="75" spans="1:27" ht="15" customHeight="1" x14ac:dyDescent="0.35">
      <c r="A75" s="15"/>
      <c r="B75" s="15"/>
      <c r="C75" s="20"/>
      <c r="D75" s="20"/>
      <c r="E75" s="20"/>
      <c r="F75" s="20"/>
      <c r="G75" s="20"/>
      <c r="H75" s="20"/>
      <c r="I75" s="20"/>
      <c r="J75" s="20"/>
      <c r="K75" s="20"/>
      <c r="L75" s="20"/>
      <c r="M75" s="20"/>
      <c r="N75" s="20"/>
      <c r="O75" s="20"/>
      <c r="P75" s="20"/>
      <c r="Q75" s="20"/>
      <c r="R75" s="20"/>
      <c r="S75" s="20"/>
    </row>
    <row r="76" spans="1:27" s="46" customFormat="1" ht="15" customHeight="1" x14ac:dyDescent="0.35"/>
    <row r="77" spans="1:27" s="46" customFormat="1" ht="15" customHeight="1" x14ac:dyDescent="0.35"/>
    <row r="78" spans="1:27" s="46" customFormat="1" ht="15" customHeight="1" x14ac:dyDescent="0.35"/>
    <row r="79" spans="1:27" s="46" customFormat="1" ht="15" customHeight="1" x14ac:dyDescent="0.35"/>
    <row r="80" spans="1:27" s="46" customFormat="1" ht="15" customHeight="1" x14ac:dyDescent="0.35"/>
    <row r="81" spans="1:20" s="46" customFormat="1" ht="15" customHeight="1" x14ac:dyDescent="0.35"/>
    <row r="82" spans="1:20" s="46" customFormat="1" ht="15" customHeight="1" x14ac:dyDescent="0.35">
      <c r="T82" s="56"/>
    </row>
    <row r="83" spans="1:20" s="46" customFormat="1" ht="15" customHeight="1" x14ac:dyDescent="0.35"/>
    <row r="84" spans="1:20" s="46" customFormat="1" ht="15" customHeight="1" x14ac:dyDescent="0.35"/>
    <row r="85" spans="1:20" s="46" customFormat="1" ht="15" customHeight="1" x14ac:dyDescent="0.35"/>
    <row r="86" spans="1:20" s="46" customFormat="1" ht="15" customHeight="1" x14ac:dyDescent="0.35"/>
    <row r="87" spans="1:20" s="46" customFormat="1" ht="15" customHeight="1" x14ac:dyDescent="0.35"/>
    <row r="88" spans="1:20" s="15" customFormat="1" ht="15" customHeight="1" x14ac:dyDescent="0.35"/>
    <row r="89" spans="1:20" s="15" customFormat="1" ht="15" customHeight="1" x14ac:dyDescent="0.35"/>
    <row r="90" spans="1:20" s="15" customFormat="1" ht="15" customHeight="1" x14ac:dyDescent="0.35"/>
    <row r="91" spans="1:20" s="15" customFormat="1" ht="15" customHeight="1" x14ac:dyDescent="0.35"/>
    <row r="92" spans="1:20" ht="15" customHeight="1" x14ac:dyDescent="0.35"/>
    <row r="93" spans="1:20"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f>41.868/3.6</f>
        <v>11.63</v>
      </c>
      <c r="B204" s="21" t="s">
        <v>75</v>
      </c>
    </row>
    <row r="205" spans="1:2" s="15" customFormat="1" ht="11.5" x14ac:dyDescent="0.35">
      <c r="A205" s="48">
        <v>39.68</v>
      </c>
      <c r="B205" s="21" t="s">
        <v>76</v>
      </c>
    </row>
  </sheetData>
  <mergeCells count="1">
    <mergeCell ref="H1:K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107</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1175.0902180499943</v>
      </c>
      <c r="D7" s="20">
        <v>1196.1307511351547</v>
      </c>
      <c r="E7" s="20">
        <v>1185.1805747885965</v>
      </c>
      <c r="F7" s="20">
        <v>1181.6598031996693</v>
      </c>
      <c r="G7" s="20">
        <v>1158.1548731979613</v>
      </c>
      <c r="H7" s="20">
        <v>1164.93409393707</v>
      </c>
      <c r="I7" s="20">
        <v>1161.7726731364103</v>
      </c>
      <c r="J7" s="20">
        <v>1173.5987997120956</v>
      </c>
      <c r="K7" s="20">
        <v>1194.6939201690684</v>
      </c>
      <c r="L7" s="20">
        <v>1186.07470125959</v>
      </c>
      <c r="M7" s="20">
        <v>1192.3881685778065</v>
      </c>
      <c r="N7" s="20">
        <v>1197.5377245137672</v>
      </c>
      <c r="O7" s="20">
        <v>1207.0529935783225</v>
      </c>
      <c r="P7" s="20">
        <v>1234.8160733550696</v>
      </c>
      <c r="Q7" s="20">
        <v>1251.0707271217175</v>
      </c>
      <c r="R7" s="20">
        <v>1233.3185723138938</v>
      </c>
      <c r="S7" s="20">
        <v>1244.7288365935453</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10.553488303139918</v>
      </c>
      <c r="D8" s="20">
        <v>13.20734731516443</v>
      </c>
      <c r="E8" s="20">
        <v>13.546774644327629</v>
      </c>
      <c r="F8" s="20">
        <v>16.185081401331907</v>
      </c>
      <c r="G8" s="20">
        <v>21.278585155218508</v>
      </c>
      <c r="H8" s="20">
        <v>24.493144922055954</v>
      </c>
      <c r="I8" s="20">
        <v>27.805373929575175</v>
      </c>
      <c r="J8" s="20">
        <v>34.556359976908006</v>
      </c>
      <c r="K8" s="20">
        <v>40.742127026680912</v>
      </c>
      <c r="L8" s="20">
        <v>64.12639332226135</v>
      </c>
      <c r="M8" s="20">
        <v>97.812454282775164</v>
      </c>
      <c r="N8" s="20">
        <v>170.65075072033727</v>
      </c>
      <c r="O8" s="20">
        <v>266.78314746105178</v>
      </c>
      <c r="P8" s="20">
        <v>390.64034841441543</v>
      </c>
      <c r="Q8" s="20">
        <v>464.06821483004302</v>
      </c>
      <c r="R8" s="20">
        <v>505.61056829880351</v>
      </c>
      <c r="S8" s="20">
        <v>595.33224098802975</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0.20300945829750647</v>
      </c>
      <c r="D9" s="20">
        <v>0.226225279449699</v>
      </c>
      <c r="E9" s="20">
        <v>0.29054170249355116</v>
      </c>
      <c r="F9" s="20">
        <v>0.32768701633705932</v>
      </c>
      <c r="G9" s="20">
        <v>0.33912295786758379</v>
      </c>
      <c r="H9" s="20">
        <v>0.37119518486672404</v>
      </c>
      <c r="I9" s="20">
        <v>0.40748065348237317</v>
      </c>
      <c r="J9" s="20">
        <v>0.45571797076526221</v>
      </c>
      <c r="K9" s="20">
        <v>0.49432502149613067</v>
      </c>
      <c r="L9" s="20">
        <v>0.55477214101461736</v>
      </c>
      <c r="M9" s="20">
        <v>0.66655202063628549</v>
      </c>
      <c r="N9" s="20">
        <v>0.97257093723129828</v>
      </c>
      <c r="O9" s="20">
        <v>1.8973344797936371</v>
      </c>
      <c r="P9" s="20">
        <v>4.1713671539122954</v>
      </c>
      <c r="Q9" s="20">
        <v>7.7579535683576957</v>
      </c>
      <c r="R9" s="20">
        <v>12.65537403267412</v>
      </c>
      <c r="S9" s="20">
        <v>18.785124677558041</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874.79802235597583</v>
      </c>
      <c r="D10" s="20">
        <v>792.18632846087701</v>
      </c>
      <c r="E10" s="20">
        <v>907.09862424763537</v>
      </c>
      <c r="F10" s="20">
        <v>827.75331040412732</v>
      </c>
      <c r="G10" s="20">
        <v>865.31977644024084</v>
      </c>
      <c r="H10" s="20">
        <v>721.98271711092002</v>
      </c>
      <c r="I10" s="20">
        <v>908.83361994840925</v>
      </c>
      <c r="J10" s="20">
        <v>930.23998280309524</v>
      </c>
      <c r="K10" s="20">
        <v>920.52949269131545</v>
      </c>
      <c r="L10" s="20">
        <v>972.24273430782455</v>
      </c>
      <c r="M10" s="20">
        <v>943.01779879621654</v>
      </c>
      <c r="N10" s="20">
        <v>910.44600171969023</v>
      </c>
      <c r="O10" s="20">
        <v>911.67695614789329</v>
      </c>
      <c r="P10" s="20">
        <v>936.39363714531385</v>
      </c>
      <c r="Q10" s="20">
        <v>1016.4540842648324</v>
      </c>
      <c r="R10" s="20">
        <v>1059.0787618228717</v>
      </c>
      <c r="S10" s="20">
        <v>925.17652622527942</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22.842304385210735</v>
      </c>
      <c r="D11" s="20">
        <v>25.717024935511756</v>
      </c>
      <c r="E11" s="20">
        <v>22.73284608770404</v>
      </c>
      <c r="F11" s="20">
        <v>28.212037833190163</v>
      </c>
      <c r="G11" s="20">
        <v>29.318056749785121</v>
      </c>
      <c r="H11" s="20">
        <v>29.004557179707522</v>
      </c>
      <c r="I11" s="20">
        <v>34.778933791917709</v>
      </c>
      <c r="J11" s="20">
        <v>36.657201949857026</v>
      </c>
      <c r="K11" s="20">
        <v>42.57455048156767</v>
      </c>
      <c r="L11" s="20">
        <v>61.068015221706219</v>
      </c>
      <c r="M11" s="20">
        <v>68.557392588353082</v>
      </c>
      <c r="N11" s="20">
        <v>72.513807663799852</v>
      </c>
      <c r="O11" s="20">
        <v>79.869020593052838</v>
      </c>
      <c r="P11" s="20">
        <v>84.037376559819165</v>
      </c>
      <c r="Q11" s="20">
        <v>94.485606633081616</v>
      </c>
      <c r="R11" s="20">
        <v>84.904033325332506</v>
      </c>
      <c r="S11" s="20">
        <v>70.998590288380299</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2083.4870425526183</v>
      </c>
      <c r="D12" s="22">
        <v>2027.4676771261575</v>
      </c>
      <c r="E12" s="22">
        <v>2128.8493614707568</v>
      </c>
      <c r="F12" s="22">
        <v>2054.1379198546556</v>
      </c>
      <c r="G12" s="22">
        <v>2074.4104145010733</v>
      </c>
      <c r="H12" s="22">
        <v>1940.7857083346203</v>
      </c>
      <c r="I12" s="22">
        <v>2133.5980814597947</v>
      </c>
      <c r="J12" s="22">
        <v>2175.5080624127213</v>
      </c>
      <c r="K12" s="22">
        <v>2199.0344153901287</v>
      </c>
      <c r="L12" s="22">
        <v>2284.0666162523967</v>
      </c>
      <c r="M12" s="22">
        <v>2302.4423662657878</v>
      </c>
      <c r="N12" s="22">
        <v>2352.120855554826</v>
      </c>
      <c r="O12" s="22">
        <v>2467.2794522601143</v>
      </c>
      <c r="P12" s="22">
        <v>2650.0588026285304</v>
      </c>
      <c r="Q12" s="22">
        <v>2833.8365864180323</v>
      </c>
      <c r="R12" s="22">
        <v>2895.5673097935755</v>
      </c>
      <c r="S12" s="22">
        <v>2855.0213187727932</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7800.0859845227851</v>
      </c>
      <c r="D15" s="22">
        <v>7531.9862424763542</v>
      </c>
      <c r="E15" s="22">
        <v>8057.8675838349091</v>
      </c>
      <c r="F15" s="22">
        <v>8065.5202063628549</v>
      </c>
      <c r="G15" s="22">
        <v>7756.1478933791923</v>
      </c>
      <c r="H15" s="22">
        <v>7235.9415305245057</v>
      </c>
      <c r="I15" s="22">
        <v>7839.6388650042991</v>
      </c>
      <c r="J15" s="22">
        <v>7511.0060189165943</v>
      </c>
      <c r="K15" s="22">
        <v>7554.1702493551156</v>
      </c>
      <c r="L15" s="22">
        <v>7478.2459157351677</v>
      </c>
      <c r="M15" s="22">
        <v>7399.9140154772149</v>
      </c>
      <c r="N15" s="22">
        <v>7303.1814273430791</v>
      </c>
      <c r="O15" s="22">
        <v>7541.5305245055879</v>
      </c>
      <c r="P15" s="22">
        <v>7562.1668099742037</v>
      </c>
      <c r="Q15" s="22">
        <v>7755.7179707652622</v>
      </c>
      <c r="R15" s="22">
        <v>7626.139294926913</v>
      </c>
      <c r="S15" s="22">
        <v>7216.2510748065342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0.26711077886663676</v>
      </c>
      <c r="D16" s="25">
        <v>0.26918101173530157</v>
      </c>
      <c r="E16" s="25">
        <v>0.26419512846568677</v>
      </c>
      <c r="F16" s="25">
        <v>0.25468139280516028</v>
      </c>
      <c r="G16" s="25">
        <v>0.26745369518699258</v>
      </c>
      <c r="H16" s="25">
        <v>0.26821467533250509</v>
      </c>
      <c r="I16" s="25">
        <v>0.27215514875105473</v>
      </c>
      <c r="J16" s="25">
        <v>0.28964269991711733</v>
      </c>
      <c r="K16" s="25">
        <v>0.29110204599609812</v>
      </c>
      <c r="L16" s="25">
        <v>0.30542812338471431</v>
      </c>
      <c r="M16" s="25">
        <v>0.31114447565878978</v>
      </c>
      <c r="N16" s="25">
        <v>0.32206797530025694</v>
      </c>
      <c r="O16" s="25">
        <v>0.32715898241648578</v>
      </c>
      <c r="P16" s="25">
        <v>0.35043643828819088</v>
      </c>
      <c r="Q16" s="25">
        <v>0.36538675040789492</v>
      </c>
      <c r="R16" s="25">
        <v>0.37968980080389758</v>
      </c>
      <c r="S16" s="25">
        <v>0.39563774724250922</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2.4904789330792543E-2</v>
      </c>
      <c r="M19" s="20">
        <v>7.5090811520919537E-2</v>
      </c>
      <c r="N19" s="20">
        <v>0.13131045717313597</v>
      </c>
      <c r="O19" s="20">
        <v>0.26753609256989663</v>
      </c>
      <c r="P19" s="20">
        <v>0.60924294553788927</v>
      </c>
      <c r="Q19" s="20">
        <v>1.294008012997278</v>
      </c>
      <c r="R19" s="20">
        <v>2.169511913736005</v>
      </c>
      <c r="S19" s="20">
        <v>3.9586182761302462</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14.469457496644983</v>
      </c>
      <c r="D20" s="20">
        <v>14.882870567977697</v>
      </c>
      <c r="E20" s="20">
        <v>15.502990174976766</v>
      </c>
      <c r="F20" s="20">
        <v>16.757270206049729</v>
      </c>
      <c r="G20" s="20">
        <v>16.674051959915229</v>
      </c>
      <c r="H20" s="20">
        <v>15.67943914432457</v>
      </c>
      <c r="I20" s="20">
        <v>17.017689977504254</v>
      </c>
      <c r="J20" s="20">
        <v>16.835486929727317</v>
      </c>
      <c r="K20" s="20">
        <v>17.246633244155404</v>
      </c>
      <c r="L20" s="20">
        <v>18.255210579470933</v>
      </c>
      <c r="M20" s="20">
        <v>18.046825035527661</v>
      </c>
      <c r="N20" s="20">
        <v>18.409726095673665</v>
      </c>
      <c r="O20" s="20">
        <v>18.674019261378788</v>
      </c>
      <c r="P20" s="20">
        <v>20.852724454092304</v>
      </c>
      <c r="Q20" s="20">
        <v>22.420095355626753</v>
      </c>
      <c r="R20" s="20">
        <v>23.713970501531055</v>
      </c>
      <c r="S20" s="20">
        <v>21.678147702618013</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5</v>
      </c>
      <c r="D22" s="20">
        <v>0</v>
      </c>
      <c r="E22" s="20">
        <v>1</v>
      </c>
      <c r="F22" s="20">
        <v>2</v>
      </c>
      <c r="G22" s="20">
        <v>79.400000000000006</v>
      </c>
      <c r="H22" s="20">
        <v>145.03988458966273</v>
      </c>
      <c r="I22" s="26">
        <v>142.08276917932551</v>
      </c>
      <c r="J22" s="20">
        <v>0</v>
      </c>
      <c r="K22" s="20">
        <v>0</v>
      </c>
      <c r="L22" s="20">
        <v>222.67699999999999</v>
      </c>
      <c r="M22" s="20">
        <v>478.38799999999998</v>
      </c>
      <c r="N22" s="20">
        <v>491.762</v>
      </c>
      <c r="O22" s="20">
        <v>172.233</v>
      </c>
      <c r="P22" s="20">
        <v>386.82099999999997</v>
      </c>
      <c r="Q22" s="20">
        <v>361.13300000000004</v>
      </c>
      <c r="R22" s="20">
        <v>424.74900000000002</v>
      </c>
      <c r="S22" s="20">
        <v>390.60899999999998</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170.32</v>
      </c>
      <c r="M23" s="30">
        <v>447.75</v>
      </c>
      <c r="N23" s="30">
        <v>452.74099999999999</v>
      </c>
      <c r="O23" s="30">
        <v>142.125</v>
      </c>
      <c r="P23" s="30">
        <v>329.71199999999999</v>
      </c>
      <c r="Q23" s="30">
        <v>193.089</v>
      </c>
      <c r="R23" s="30">
        <v>115.376</v>
      </c>
      <c r="S23" s="30">
        <v>87.132000000000005</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52.356999999999999</v>
      </c>
      <c r="M24" s="30">
        <v>30.638000000000002</v>
      </c>
      <c r="N24" s="30">
        <v>39.021000000000001</v>
      </c>
      <c r="O24" s="30">
        <v>30.108000000000001</v>
      </c>
      <c r="P24" s="30">
        <v>57.109000000000002</v>
      </c>
      <c r="Q24" s="30">
        <v>168.04400000000001</v>
      </c>
      <c r="R24" s="30">
        <v>309.37299999999999</v>
      </c>
      <c r="S24" s="30">
        <v>303.47699999999998</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196.36414216107769</v>
      </c>
      <c r="K27" s="20">
        <v>194.01260733734594</v>
      </c>
      <c r="L27" s="20">
        <v>2.0144877652870434</v>
      </c>
      <c r="M27" s="20">
        <v>16.844937844688332</v>
      </c>
      <c r="N27" s="20">
        <v>4.8179191700463662</v>
      </c>
      <c r="O27" s="20">
        <v>6.6802085848521813</v>
      </c>
      <c r="P27" s="20">
        <v>5.850931829509193</v>
      </c>
      <c r="Q27" s="20">
        <v>11.097120491404553</v>
      </c>
      <c r="R27" s="20">
        <v>11.307826356123826</v>
      </c>
      <c r="S27" s="20">
        <v>14.144323244777183</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41.173643741612459</v>
      </c>
      <c r="D29" s="22">
        <v>37.207176419944247</v>
      </c>
      <c r="E29" s="22">
        <v>39.757475437441911</v>
      </c>
      <c r="F29" s="22">
        <v>43.893175515124319</v>
      </c>
      <c r="G29" s="22">
        <v>121.08512989978809</v>
      </c>
      <c r="H29" s="22">
        <v>184.23848245047415</v>
      </c>
      <c r="I29" s="32">
        <v>184.62699412308615</v>
      </c>
      <c r="J29" s="22">
        <v>42.088717324318296</v>
      </c>
      <c r="K29" s="22">
        <v>43.116583110388511</v>
      </c>
      <c r="L29" s="22">
        <v>438.75955039533125</v>
      </c>
      <c r="M29" s="22">
        <v>971.63051664642376</v>
      </c>
      <c r="N29" s="22">
        <v>991.18386752504978</v>
      </c>
      <c r="O29" s="22">
        <v>362.38072861629649</v>
      </c>
      <c r="P29" s="22">
        <v>771.71102586292022</v>
      </c>
      <c r="Q29" s="22">
        <v>616.74227845405323</v>
      </c>
      <c r="R29" s="22">
        <v>588.75466621817202</v>
      </c>
      <c r="S29" s="22">
        <v>518.16612241086102</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4078.1205424119685</v>
      </c>
      <c r="D32" s="22">
        <v>4090.6772245488232</v>
      </c>
      <c r="E32" s="22">
        <v>4156.5679466171987</v>
      </c>
      <c r="F32" s="22">
        <v>4280.7448668071165</v>
      </c>
      <c r="G32" s="22">
        <v>4161.7427871211094</v>
      </c>
      <c r="H32" s="22">
        <v>4043.5844565095508</v>
      </c>
      <c r="I32" s="22">
        <v>4209.0243227755627</v>
      </c>
      <c r="J32" s="22">
        <v>4193.4240431394073</v>
      </c>
      <c r="K32" s="22">
        <v>4109.0790936514622</v>
      </c>
      <c r="L32" s="22">
        <v>4113.9062071246599</v>
      </c>
      <c r="M32" s="22">
        <v>4028.3102651109357</v>
      </c>
      <c r="N32" s="22">
        <v>4035.427506476804</v>
      </c>
      <c r="O32" s="22">
        <v>4111.5983097617254</v>
      </c>
      <c r="P32" s="22">
        <v>4132.5022960919014</v>
      </c>
      <c r="Q32" s="22">
        <v>4176.7486933029559</v>
      </c>
      <c r="R32" s="22">
        <v>4112.4311485094895</v>
      </c>
      <c r="S32" s="22">
        <v>3855.9094539094963</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1.0096230190699726E-2</v>
      </c>
      <c r="D34" s="25">
        <v>9.0956030939468632E-3</v>
      </c>
      <c r="E34" s="25">
        <v>9.5649766701873182E-3</v>
      </c>
      <c r="F34" s="25">
        <v>1.0253630356593282E-2</v>
      </c>
      <c r="G34" s="25">
        <v>2.9094813421554309E-2</v>
      </c>
      <c r="H34" s="25">
        <v>4.5563159229647952E-2</v>
      </c>
      <c r="I34" s="35">
        <v>4.3864558616125392E-2</v>
      </c>
      <c r="J34" s="25">
        <v>1.0036837889833001E-2</v>
      </c>
      <c r="K34" s="25">
        <v>1.0493003937793201E-2</v>
      </c>
      <c r="L34" s="25">
        <v>0.10665278407063983</v>
      </c>
      <c r="M34" s="25">
        <v>0.241200516519714</v>
      </c>
      <c r="N34" s="25">
        <v>0.24562053609790133</v>
      </c>
      <c r="O34" s="25">
        <v>8.8136218889849946E-2</v>
      </c>
      <c r="P34" s="25">
        <v>0.18674182627623115</v>
      </c>
      <c r="Q34" s="25">
        <v>0.14766085387012737</v>
      </c>
      <c r="R34" s="25">
        <v>0.14316462573034455</v>
      </c>
      <c r="S34" s="25">
        <v>0.1343823366717011</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4611.636572083692</v>
      </c>
      <c r="D37" s="20">
        <v>4234.6660934365145</v>
      </c>
      <c r="E37" s="20">
        <v>4730.1757905799177</v>
      </c>
      <c r="F37" s="20">
        <v>4765.6682908187631</v>
      </c>
      <c r="G37" s="20">
        <v>4653.9503917072698</v>
      </c>
      <c r="H37" s="20">
        <v>4130.0640470765256</v>
      </c>
      <c r="I37" s="26">
        <v>4695.4314225900453</v>
      </c>
      <c r="J37" s="20">
        <v>4498.1750725817119</v>
      </c>
      <c r="K37" s="20">
        <v>4714.7921773179633</v>
      </c>
      <c r="L37" s="20">
        <v>4736.0466428752479</v>
      </c>
      <c r="M37" s="20">
        <v>4911.453683374375</v>
      </c>
      <c r="N37" s="20">
        <v>4884.1243988964943</v>
      </c>
      <c r="O37" s="20">
        <v>5232.0549923434082</v>
      </c>
      <c r="P37" s="20">
        <v>5433.1188836986075</v>
      </c>
      <c r="Q37" s="20">
        <v>5656.8442775031863</v>
      </c>
      <c r="R37" s="20">
        <v>5730.4924962427458</v>
      </c>
      <c r="S37" s="20">
        <v>5339.3813130952449</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1168.6252030190121</v>
      </c>
      <c r="D38" s="20">
        <v>1187.1835291869686</v>
      </c>
      <c r="E38" s="20">
        <v>1313.4135855546003</v>
      </c>
      <c r="F38" s="20">
        <v>1200.6305531670967</v>
      </c>
      <c r="G38" s="20">
        <v>1329.7506448839208</v>
      </c>
      <c r="H38" s="20">
        <v>1298.0796789911149</v>
      </c>
      <c r="I38" s="26">
        <v>1584.9574854304003</v>
      </c>
      <c r="J38" s="20">
        <v>1520.8465845229928</v>
      </c>
      <c r="K38" s="20">
        <v>1757.678824938389</v>
      </c>
      <c r="L38" s="20">
        <v>1836.747823460583</v>
      </c>
      <c r="M38" s="20">
        <v>1821.7031887179262</v>
      </c>
      <c r="N38" s="20">
        <v>1776.4070944176924</v>
      </c>
      <c r="O38" s="20">
        <v>1949.9144435137687</v>
      </c>
      <c r="P38" s="20">
        <v>1896.3406012312764</v>
      </c>
      <c r="Q38" s="20">
        <v>1784.1561551050784</v>
      </c>
      <c r="R38" s="20">
        <v>1840.2930754251931</v>
      </c>
      <c r="S38" s="20">
        <v>1828.9899020677481</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31.673160545387539</v>
      </c>
      <c r="D39" s="20">
        <v>51.351578430168281</v>
      </c>
      <c r="E39" s="20">
        <v>77.25522663063505</v>
      </c>
      <c r="F39" s="20">
        <v>107.78830610490111</v>
      </c>
      <c r="G39" s="20">
        <v>153.2795971010932</v>
      </c>
      <c r="H39" s="20">
        <v>191.50915120992502</v>
      </c>
      <c r="I39" s="20">
        <v>229.91924824960077</v>
      </c>
      <c r="J39" s="20">
        <v>276.48193096671173</v>
      </c>
      <c r="K39" s="20">
        <v>315.31182901363474</v>
      </c>
      <c r="L39" s="20">
        <v>352.61813045080459</v>
      </c>
      <c r="M39" s="20">
        <v>387.93740326741181</v>
      </c>
      <c r="N39" s="20">
        <v>408.26864021618962</v>
      </c>
      <c r="O39" s="20">
        <v>425.5671784793023</v>
      </c>
      <c r="P39" s="20">
        <v>439.35943987225164</v>
      </c>
      <c r="Q39" s="20">
        <v>463.34597715268393</v>
      </c>
      <c r="R39" s="20">
        <v>490.39663432010809</v>
      </c>
      <c r="S39" s="20">
        <v>520.68080088441218</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5811.9349356480925</v>
      </c>
      <c r="D40" s="22">
        <v>5473.2012010536509</v>
      </c>
      <c r="E40" s="22">
        <v>6120.8446027651526</v>
      </c>
      <c r="F40" s="22">
        <v>6074.0871500907615</v>
      </c>
      <c r="G40" s="22">
        <v>6136.9806336922838</v>
      </c>
      <c r="H40" s="22">
        <v>5619.6528772775664</v>
      </c>
      <c r="I40" s="22">
        <v>6510.3081562700463</v>
      </c>
      <c r="J40" s="22">
        <v>6295.5035880714167</v>
      </c>
      <c r="K40" s="22">
        <v>6787.7828312699867</v>
      </c>
      <c r="L40" s="22">
        <v>6925.4125967866357</v>
      </c>
      <c r="M40" s="22">
        <v>7121.0942753597137</v>
      </c>
      <c r="N40" s="22">
        <v>7068.8001335303761</v>
      </c>
      <c r="O40" s="22">
        <v>7607.536614336479</v>
      </c>
      <c r="P40" s="22">
        <v>7768.8189248021363</v>
      </c>
      <c r="Q40" s="22">
        <v>7904.3464097609485</v>
      </c>
      <c r="R40" s="22">
        <v>8061.1822059880478</v>
      </c>
      <c r="S40" s="22">
        <v>7689.0520160474052</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14712.406178602138</v>
      </c>
      <c r="D42" s="22">
        <v>13992.283698426347</v>
      </c>
      <c r="E42" s="22">
        <v>14781.60348783251</v>
      </c>
      <c r="F42" s="22">
        <v>14659.572914875323</v>
      </c>
      <c r="G42" s="22">
        <v>14246.055344688748</v>
      </c>
      <c r="H42" s="22">
        <v>13103.175328791849</v>
      </c>
      <c r="I42" s="22">
        <v>14805.29203417202</v>
      </c>
      <c r="J42" s="22">
        <v>13765.972941428161</v>
      </c>
      <c r="K42" s="22">
        <v>14073.732117515594</v>
      </c>
      <c r="L42" s="22">
        <v>13640.229081941203</v>
      </c>
      <c r="M42" s="22">
        <v>13706.256706792776</v>
      </c>
      <c r="N42" s="22">
        <v>13434.252088195553</v>
      </c>
      <c r="O42" s="22">
        <v>14165.714148002566</v>
      </c>
      <c r="P42" s="22">
        <v>14230.360229496786</v>
      </c>
      <c r="Q42" s="22">
        <v>14396.402605365161</v>
      </c>
      <c r="R42" s="22">
        <v>14171.2025777614</v>
      </c>
      <c r="S42" s="22">
        <v>13344.000815406243</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0.39503632955029649</v>
      </c>
      <c r="D44" s="25">
        <v>0.39115853559124153</v>
      </c>
      <c r="E44" s="25">
        <v>0.41408529242470421</v>
      </c>
      <c r="F44" s="25">
        <v>0.41434270871065282</v>
      </c>
      <c r="G44" s="25">
        <v>0.43078455651095648</v>
      </c>
      <c r="H44" s="25">
        <v>0.42887717948254872</v>
      </c>
      <c r="I44" s="25">
        <v>0.43972845258598325</v>
      </c>
      <c r="J44" s="25">
        <v>0.45732354805996628</v>
      </c>
      <c r="K44" s="25">
        <v>0.48230155118713597</v>
      </c>
      <c r="L44" s="25">
        <v>0.50771966916270062</v>
      </c>
      <c r="M44" s="25">
        <v>0.5195506276947609</v>
      </c>
      <c r="N44" s="25">
        <v>0.5261774222430744</v>
      </c>
      <c r="O44" s="25">
        <v>0.53703869320341879</v>
      </c>
      <c r="P44" s="25">
        <v>0.54593269597623229</v>
      </c>
      <c r="Q44" s="25">
        <v>0.54905010831075296</v>
      </c>
      <c r="R44" s="25">
        <v>0.56884249320084579</v>
      </c>
      <c r="S44" s="25">
        <v>0.57621789165135928</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2069.0175850559731</v>
      </c>
      <c r="D47" s="30">
        <v>2012.5848065581797</v>
      </c>
      <c r="E47" s="30">
        <v>2113.3463712957805</v>
      </c>
      <c r="F47" s="30">
        <v>2037.3806496486063</v>
      </c>
      <c r="G47" s="30">
        <v>2057.7363625411581</v>
      </c>
      <c r="H47" s="30">
        <v>1925.1062691902955</v>
      </c>
      <c r="I47" s="30">
        <v>2116.5803914822905</v>
      </c>
      <c r="J47" s="30">
        <v>2158.6725754829936</v>
      </c>
      <c r="K47" s="30">
        <v>2181.7877821459729</v>
      </c>
      <c r="L47" s="30">
        <v>2265.7865008835947</v>
      </c>
      <c r="M47" s="30">
        <v>2284.3204504187393</v>
      </c>
      <c r="N47" s="30">
        <v>2333.5798190019791</v>
      </c>
      <c r="O47" s="30">
        <v>2448.3378969061655</v>
      </c>
      <c r="P47" s="30">
        <v>2628.5968352288996</v>
      </c>
      <c r="Q47" s="30">
        <v>2810.1224830494084</v>
      </c>
      <c r="R47" s="30">
        <v>2869.6838273783083</v>
      </c>
      <c r="S47" s="30">
        <v>2829.3845527940443</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5811.9349356480925</v>
      </c>
      <c r="D48" s="30">
        <v>5473.2012010536509</v>
      </c>
      <c r="E48" s="30">
        <v>6120.8446027651526</v>
      </c>
      <c r="F48" s="30">
        <v>6074.0871500907615</v>
      </c>
      <c r="G48" s="30">
        <v>6136.9806336922838</v>
      </c>
      <c r="H48" s="30">
        <v>5619.6528772775664</v>
      </c>
      <c r="I48" s="30">
        <v>6510.3081562700463</v>
      </c>
      <c r="J48" s="30">
        <v>6295.5035880714167</v>
      </c>
      <c r="K48" s="30">
        <v>6787.7828312699867</v>
      </c>
      <c r="L48" s="30">
        <v>6925.4125967866357</v>
      </c>
      <c r="M48" s="30">
        <v>7121.0942753597137</v>
      </c>
      <c r="N48" s="30">
        <v>7068.8001335303761</v>
      </c>
      <c r="O48" s="30">
        <v>7607.536614336479</v>
      </c>
      <c r="P48" s="30">
        <v>7768.8189248021363</v>
      </c>
      <c r="Q48" s="30">
        <v>7904.3464097609485</v>
      </c>
      <c r="R48" s="30">
        <v>8061.1822059880478</v>
      </c>
      <c r="S48" s="30">
        <v>7689.0520160474052</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19.469457496644985</v>
      </c>
      <c r="D49" s="30">
        <v>14.882870567977697</v>
      </c>
      <c r="E49" s="30">
        <v>16.502990174976766</v>
      </c>
      <c r="F49" s="30">
        <v>18.757270206049729</v>
      </c>
      <c r="G49" s="30">
        <v>96.074051959915238</v>
      </c>
      <c r="H49" s="30">
        <v>160.7193237339873</v>
      </c>
      <c r="I49" s="30">
        <v>159.10045915682977</v>
      </c>
      <c r="J49" s="30">
        <v>16.835486929727317</v>
      </c>
      <c r="K49" s="30">
        <v>17.246633244155404</v>
      </c>
      <c r="L49" s="30">
        <v>240.95711536880174</v>
      </c>
      <c r="M49" s="30">
        <v>496.50991584704855</v>
      </c>
      <c r="N49" s="30">
        <v>510.30303655284678</v>
      </c>
      <c r="O49" s="30">
        <v>191.17455535394868</v>
      </c>
      <c r="P49" s="30">
        <v>408.28296739963019</v>
      </c>
      <c r="Q49" s="30">
        <v>384.84710336862406</v>
      </c>
      <c r="R49" s="30">
        <v>450.63248241526708</v>
      </c>
      <c r="S49" s="30">
        <v>416.24576597874824</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7900.4219782007112</v>
      </c>
      <c r="D50" s="30">
        <v>7500.6688781798084</v>
      </c>
      <c r="E50" s="30">
        <v>8250.6939642359102</v>
      </c>
      <c r="F50" s="30">
        <v>8130.225069945418</v>
      </c>
      <c r="G50" s="30">
        <v>8290.7910481933559</v>
      </c>
      <c r="H50" s="30">
        <v>7705.4784702018487</v>
      </c>
      <c r="I50" s="30">
        <v>8785.9890069091653</v>
      </c>
      <c r="J50" s="30">
        <v>8471.0116504841371</v>
      </c>
      <c r="K50" s="30">
        <v>8986.8172466601136</v>
      </c>
      <c r="L50" s="30">
        <v>9432.1562130390321</v>
      </c>
      <c r="M50" s="30">
        <v>9901.9246416255028</v>
      </c>
      <c r="N50" s="30">
        <v>9912.6829890852023</v>
      </c>
      <c r="O50" s="30">
        <v>10247.049066596594</v>
      </c>
      <c r="P50" s="30">
        <v>10805.698727430665</v>
      </c>
      <c r="Q50" s="30">
        <v>11099.315996178981</v>
      </c>
      <c r="R50" s="30">
        <v>11381.498515781623</v>
      </c>
      <c r="S50" s="30">
        <v>10934.682334820198</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7900.4219782007112</v>
      </c>
      <c r="D51" s="30">
        <v>7500.6688781798084</v>
      </c>
      <c r="E51" s="30">
        <v>8250.6939642359102</v>
      </c>
      <c r="F51" s="30">
        <v>8130.225069945418</v>
      </c>
      <c r="G51" s="30">
        <v>8290.7910481933559</v>
      </c>
      <c r="H51" s="30">
        <v>7705.4784702018487</v>
      </c>
      <c r="I51" s="30">
        <v>8785.9890069091653</v>
      </c>
      <c r="J51" s="30">
        <v>8471.0116504841371</v>
      </c>
      <c r="K51" s="30">
        <v>8986.8172466601136</v>
      </c>
      <c r="L51" s="30">
        <v>9432.1562130390321</v>
      </c>
      <c r="M51" s="30">
        <v>9901.9246416255028</v>
      </c>
      <c r="N51" s="30">
        <v>9912.6829890852023</v>
      </c>
      <c r="O51" s="30">
        <v>10247.049066596594</v>
      </c>
      <c r="P51" s="30">
        <v>10805.698727430665</v>
      </c>
      <c r="Q51" s="30">
        <v>11099.315996178981</v>
      </c>
      <c r="R51" s="30">
        <v>11359.995696177288</v>
      </c>
      <c r="S51" s="30">
        <v>10901.118996593861</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165.47720000000001</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7900.4219782007112</v>
      </c>
      <c r="D58" s="22">
        <v>7500.6688781798084</v>
      </c>
      <c r="E58" s="22">
        <v>8250.6939642359102</v>
      </c>
      <c r="F58" s="22">
        <v>8130.225069945418</v>
      </c>
      <c r="G58" s="22">
        <v>8290.7910481933559</v>
      </c>
      <c r="H58" s="22">
        <v>7705.4784702018487</v>
      </c>
      <c r="I58" s="22">
        <v>8785.9890069091653</v>
      </c>
      <c r="J58" s="22">
        <v>8471.0116504841371</v>
      </c>
      <c r="K58" s="22">
        <v>8986.8172466601136</v>
      </c>
      <c r="L58" s="22">
        <v>9432.1562130390321</v>
      </c>
      <c r="M58" s="22">
        <v>9901.9246416255028</v>
      </c>
      <c r="N58" s="22">
        <v>9912.6829890852023</v>
      </c>
      <c r="O58" s="22">
        <v>10247.049066596594</v>
      </c>
      <c r="P58" s="22">
        <v>10805.698727430665</v>
      </c>
      <c r="Q58" s="22">
        <v>11099.315996178981</v>
      </c>
      <c r="R58" s="22">
        <v>11359.995696177288</v>
      </c>
      <c r="S58" s="22">
        <v>10735.641796593862</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26994.799608292727</v>
      </c>
      <c r="D61" s="20">
        <v>25980.186443106908</v>
      </c>
      <c r="E61" s="20">
        <v>27385.6793016146</v>
      </c>
      <c r="F61" s="20">
        <v>27395.157494984236</v>
      </c>
      <c r="G61" s="20">
        <v>26530.498691124485</v>
      </c>
      <c r="H61" s="20">
        <v>24629.174295667341</v>
      </c>
      <c r="I61" s="20">
        <v>27084.337183075379</v>
      </c>
      <c r="J61" s="20">
        <v>25762.640072314818</v>
      </c>
      <c r="K61" s="20">
        <v>25945.01685958897</v>
      </c>
      <c r="L61" s="20">
        <v>25397.491094347864</v>
      </c>
      <c r="M61" s="20">
        <v>25243.378566454416</v>
      </c>
      <c r="N61" s="20">
        <v>24860.965319462124</v>
      </c>
      <c r="O61" s="20">
        <v>25888.339193905536</v>
      </c>
      <c r="P61" s="20">
        <v>26009.367455207943</v>
      </c>
      <c r="Q61" s="20">
        <v>26488.44783505809</v>
      </c>
      <c r="R61" s="20">
        <v>26099.264091414323</v>
      </c>
      <c r="S61" s="20">
        <v>23989.036992591566</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27026.472768838114</v>
      </c>
      <c r="D64" s="20">
        <v>26031.538021537075</v>
      </c>
      <c r="E64" s="20">
        <v>27462.934528245234</v>
      </c>
      <c r="F64" s="20">
        <v>27502.945801089136</v>
      </c>
      <c r="G64" s="20">
        <v>26683.778288225578</v>
      </c>
      <c r="H64" s="20">
        <v>24820.683446877265</v>
      </c>
      <c r="I64" s="20">
        <v>27314.256431324979</v>
      </c>
      <c r="J64" s="20">
        <v>26039.122003281529</v>
      </c>
      <c r="K64" s="20">
        <v>26260.328688602604</v>
      </c>
      <c r="L64" s="20">
        <v>25750.109224798671</v>
      </c>
      <c r="M64" s="20">
        <v>25631.315969721829</v>
      </c>
      <c r="N64" s="20">
        <v>25269.233959678313</v>
      </c>
      <c r="O64" s="20">
        <v>26313.906372384838</v>
      </c>
      <c r="P64" s="20">
        <v>26448.726895080195</v>
      </c>
      <c r="Q64" s="20">
        <v>26951.793812210773</v>
      </c>
      <c r="R64" s="20">
        <v>26589.660725734429</v>
      </c>
      <c r="S64" s="20">
        <v>24509.717793475978</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27026.472768838114</v>
      </c>
      <c r="D65" s="20">
        <v>26031.538021537075</v>
      </c>
      <c r="E65" s="20">
        <v>27462.934528245234</v>
      </c>
      <c r="F65" s="20">
        <v>27502.945801089136</v>
      </c>
      <c r="G65" s="20">
        <v>26683.778288225578</v>
      </c>
      <c r="H65" s="20">
        <v>24820.683446877265</v>
      </c>
      <c r="I65" s="20">
        <v>27314.256431324979</v>
      </c>
      <c r="J65" s="20">
        <v>26039.122003281529</v>
      </c>
      <c r="K65" s="20">
        <v>26260.328688602604</v>
      </c>
      <c r="L65" s="20">
        <v>25750.109224798671</v>
      </c>
      <c r="M65" s="20">
        <v>25631.315969721829</v>
      </c>
      <c r="N65" s="20">
        <v>25269.233959678313</v>
      </c>
      <c r="O65" s="20">
        <v>26313.906372384838</v>
      </c>
      <c r="P65" s="20">
        <v>26448.726895080195</v>
      </c>
      <c r="Q65" s="20">
        <v>26951.793812210773</v>
      </c>
      <c r="R65" s="20">
        <v>26589.660725734429</v>
      </c>
      <c r="S65" s="20">
        <v>24509.717793475978</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0.2923216079942923</v>
      </c>
      <c r="D67" s="25">
        <v>0.28813775321205237</v>
      </c>
      <c r="E67" s="25">
        <v>0.30043016545628765</v>
      </c>
      <c r="F67" s="25">
        <v>0.29561288193439467</v>
      </c>
      <c r="G67" s="25">
        <v>0.31070528913260126</v>
      </c>
      <c r="H67" s="25">
        <v>0.31044586208488506</v>
      </c>
      <c r="I67" s="25">
        <v>0.32166312229657018</v>
      </c>
      <c r="J67" s="25">
        <v>0.32531863591316923</v>
      </c>
      <c r="K67" s="25">
        <v>0.34222028799512072</v>
      </c>
      <c r="L67" s="25">
        <v>0.36629577493035964</v>
      </c>
      <c r="M67" s="25">
        <v>0.38632135210391094</v>
      </c>
      <c r="N67" s="25">
        <v>0.39228268672104194</v>
      </c>
      <c r="O67" s="25">
        <v>0.38941573028284282</v>
      </c>
      <c r="P67" s="25">
        <v>0.40855269784046444</v>
      </c>
      <c r="Q67" s="25">
        <v>0.41182104885168447</v>
      </c>
      <c r="R67" s="25">
        <v>0.42723357072332541</v>
      </c>
      <c r="S67" s="25">
        <v>0.43801572449975273</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9"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8">
        <v>0.28499999999999998</v>
      </c>
      <c r="J71" s="172">
        <v>0.30399999999999999</v>
      </c>
      <c r="K71" s="172"/>
      <c r="L71" s="172">
        <v>0.3135</v>
      </c>
      <c r="M71" s="172"/>
      <c r="N71" s="172">
        <v>0.32774999999999999</v>
      </c>
      <c r="O71" s="172"/>
      <c r="P71" s="172">
        <v>0.34675</v>
      </c>
      <c r="Q71" s="172"/>
      <c r="R71" s="44"/>
      <c r="S71" s="45">
        <v>0.38</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3"/>
  </sheetPr>
  <dimension ref="A1:AW205"/>
  <sheetViews>
    <sheetView workbookViewId="0">
      <selection activeCell="B4" sqref="B4"/>
    </sheetView>
  </sheetViews>
  <sheetFormatPr defaultColWidth="9.1796875" defaultRowHeight="13" x14ac:dyDescent="0.35"/>
  <cols>
    <col min="1" max="1" width="11.453125" style="12" customWidth="1"/>
    <col min="2" max="2" width="26.1796875" style="12" customWidth="1"/>
    <col min="3" max="49" width="11.453125" style="12" customWidth="1"/>
    <col min="50" max="16384" width="9.1796875" style="12"/>
  </cols>
  <sheetData>
    <row r="1" spans="1:49" ht="12.75" customHeight="1" x14ac:dyDescent="0.35">
      <c r="A1" s="49" t="s">
        <v>70</v>
      </c>
      <c r="H1" s="171" t="s">
        <v>102</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5891.8214618742968</v>
      </c>
      <c r="D7" s="20">
        <v>5883.1404729600135</v>
      </c>
      <c r="E7" s="20">
        <v>5842.0986631332362</v>
      </c>
      <c r="F7" s="20">
        <v>5908.8971844494936</v>
      </c>
      <c r="G7" s="20">
        <v>5778.3501781849272</v>
      </c>
      <c r="H7" s="20">
        <v>5874.9534370355423</v>
      </c>
      <c r="I7" s="20">
        <v>5871.2751092116041</v>
      </c>
      <c r="J7" s="20">
        <v>5890.7435515910474</v>
      </c>
      <c r="K7" s="20">
        <v>5890.4387372923102</v>
      </c>
      <c r="L7" s="20">
        <v>5835.1311350257938</v>
      </c>
      <c r="M7" s="20">
        <v>5625.8225117992906</v>
      </c>
      <c r="N7" s="20">
        <v>5732.4475976507993</v>
      </c>
      <c r="O7" s="20">
        <v>5687.4241086023567</v>
      </c>
      <c r="P7" s="20">
        <v>5687.4402582962121</v>
      </c>
      <c r="Q7" s="20">
        <v>5707.7162382743663</v>
      </c>
      <c r="R7" s="20">
        <v>5746.9347449365405</v>
      </c>
      <c r="S7" s="20">
        <v>5724.1980223469754</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73.346956209177677</v>
      </c>
      <c r="D8" s="20">
        <v>80.002485648419892</v>
      </c>
      <c r="E8" s="20">
        <v>87.521860719073274</v>
      </c>
      <c r="F8" s="20">
        <v>114.19222871285255</v>
      </c>
      <c r="G8" s="20">
        <v>161.46107253575926</v>
      </c>
      <c r="H8" s="20">
        <v>216.21400286155801</v>
      </c>
      <c r="I8" s="20">
        <v>297.47964378145218</v>
      </c>
      <c r="J8" s="20">
        <v>450.35147851531804</v>
      </c>
      <c r="K8" s="20">
        <v>608.68438733070514</v>
      </c>
      <c r="L8" s="20">
        <v>780.21077572054537</v>
      </c>
      <c r="M8" s="20">
        <v>951.81809496512847</v>
      </c>
      <c r="N8" s="20">
        <v>1214.1034169291529</v>
      </c>
      <c r="O8" s="20">
        <v>1357.2075175482635</v>
      </c>
      <c r="P8" s="20">
        <v>1483.778643577009</v>
      </c>
      <c r="Q8" s="20">
        <v>1555.9364756768025</v>
      </c>
      <c r="R8" s="20">
        <v>1785.3418418452206</v>
      </c>
      <c r="S8" s="20">
        <v>2108.9444454101904</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0.16981943250214962</v>
      </c>
      <c r="D9" s="20">
        <v>0.18288907996560616</v>
      </c>
      <c r="E9" s="20">
        <v>0.20894239036973347</v>
      </c>
      <c r="F9" s="20">
        <v>0.26990541702493548</v>
      </c>
      <c r="G9" s="20">
        <v>0.34393809114359414</v>
      </c>
      <c r="H9" s="20">
        <v>0.60189165950128976</v>
      </c>
      <c r="I9" s="20">
        <v>0.73946689595872739</v>
      </c>
      <c r="J9" s="20">
        <v>0.94582975064488395</v>
      </c>
      <c r="K9" s="20">
        <v>1.6337059329320722</v>
      </c>
      <c r="L9" s="20">
        <v>3.0094582975064488</v>
      </c>
      <c r="M9" s="20">
        <v>4.0412725709372319</v>
      </c>
      <c r="N9" s="20">
        <v>8.3404987102321577</v>
      </c>
      <c r="O9" s="20">
        <v>12.295786758383493</v>
      </c>
      <c r="P9" s="20">
        <v>19.776440240756664</v>
      </c>
      <c r="Q9" s="20">
        <v>34.995700773860705</v>
      </c>
      <c r="R9" s="20">
        <v>58.383490971625108</v>
      </c>
      <c r="S9" s="20">
        <v>90.369733447979357</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568.44368013757526</v>
      </c>
      <c r="D10" s="20">
        <v>588.81539122957861</v>
      </c>
      <c r="E10" s="20">
        <v>645.15631986242477</v>
      </c>
      <c r="F10" s="20">
        <v>730.52450558899397</v>
      </c>
      <c r="G10" s="20">
        <v>768.01341358555453</v>
      </c>
      <c r="H10" s="20">
        <v>868.69733447979365</v>
      </c>
      <c r="I10" s="20">
        <v>882.20120378331899</v>
      </c>
      <c r="J10" s="20">
        <v>828.97678417884777</v>
      </c>
      <c r="K10" s="20">
        <v>903.43938091143605</v>
      </c>
      <c r="L10" s="20">
        <v>826.22527944969909</v>
      </c>
      <c r="M10" s="20">
        <v>774.46259673258817</v>
      </c>
      <c r="N10" s="20">
        <v>771.88306104901119</v>
      </c>
      <c r="O10" s="20">
        <v>838.2631126397248</v>
      </c>
      <c r="P10" s="20">
        <v>881.34135855545992</v>
      </c>
      <c r="Q10" s="20">
        <v>876.6122098022355</v>
      </c>
      <c r="R10" s="20">
        <v>964.7463456577816</v>
      </c>
      <c r="S10" s="20">
        <v>816.50902837489241</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50.76276870163418</v>
      </c>
      <c r="D11" s="20">
        <v>55.192347377471478</v>
      </c>
      <c r="E11" s="20">
        <v>73.604815133275807</v>
      </c>
      <c r="F11" s="20">
        <v>115.2049011177979</v>
      </c>
      <c r="G11" s="20">
        <v>120.8242476354245</v>
      </c>
      <c r="H11" s="20">
        <v>116.72055030094654</v>
      </c>
      <c r="I11" s="20">
        <v>166.05614789337935</v>
      </c>
      <c r="J11" s="20">
        <v>162.76870163370563</v>
      </c>
      <c r="K11" s="20">
        <v>144.62596732588102</v>
      </c>
      <c r="L11" s="20">
        <v>148.06534823731761</v>
      </c>
      <c r="M11" s="20">
        <v>141.01461736887407</v>
      </c>
      <c r="N11" s="20">
        <v>151.33276010318158</v>
      </c>
      <c r="O11" s="20">
        <v>145.49251934651696</v>
      </c>
      <c r="P11" s="20">
        <v>153.82631126397217</v>
      </c>
      <c r="Q11" s="20">
        <v>143.25021496130697</v>
      </c>
      <c r="R11" s="20">
        <v>153.39638865004267</v>
      </c>
      <c r="S11" s="20">
        <v>142.3903697334483</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6584.5446863551851</v>
      </c>
      <c r="D12" s="22">
        <v>6607.3335862954482</v>
      </c>
      <c r="E12" s="22">
        <v>6648.5906012383803</v>
      </c>
      <c r="F12" s="22">
        <v>6869.088725286163</v>
      </c>
      <c r="G12" s="22">
        <v>6828.9928500328078</v>
      </c>
      <c r="H12" s="22">
        <v>7077.1872163373409</v>
      </c>
      <c r="I12" s="22">
        <v>7217.7515715657137</v>
      </c>
      <c r="J12" s="22">
        <v>7333.786345669565</v>
      </c>
      <c r="K12" s="22">
        <v>7548.8221787932644</v>
      </c>
      <c r="L12" s="22">
        <v>7592.641996730862</v>
      </c>
      <c r="M12" s="22">
        <v>7497.1590934368196</v>
      </c>
      <c r="N12" s="22">
        <v>7878.1073344423776</v>
      </c>
      <c r="O12" s="22">
        <v>8040.6830448952451</v>
      </c>
      <c r="P12" s="22">
        <v>8226.1630119334095</v>
      </c>
      <c r="Q12" s="22">
        <v>8318.5108394885719</v>
      </c>
      <c r="R12" s="22">
        <v>8708.8028120612107</v>
      </c>
      <c r="S12" s="22">
        <v>8882.4115993134856</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12861.478933791917</v>
      </c>
      <c r="D15" s="22">
        <v>12981.244282029234</v>
      </c>
      <c r="E15" s="22">
        <v>12839.45184866724</v>
      </c>
      <c r="F15" s="22">
        <v>12909.32476354256</v>
      </c>
      <c r="G15" s="22">
        <v>12720.104987102321</v>
      </c>
      <c r="H15" s="22">
        <v>12149.216509028376</v>
      </c>
      <c r="I15" s="22">
        <v>12942.648323301806</v>
      </c>
      <c r="J15" s="22">
        <v>12300.085984522786</v>
      </c>
      <c r="K15" s="22">
        <v>12627.858985382632</v>
      </c>
      <c r="L15" s="22">
        <v>12298.305503009458</v>
      </c>
      <c r="M15" s="22">
        <v>11859.977730008597</v>
      </c>
      <c r="N15" s="22">
        <v>11984.929922613928</v>
      </c>
      <c r="O15" s="22">
        <v>12395.209200343937</v>
      </c>
      <c r="P15" s="22">
        <v>12481.169389509889</v>
      </c>
      <c r="Q15" s="22">
        <v>12560.361134995701</v>
      </c>
      <c r="R15" s="22">
        <v>12225.709372312984</v>
      </c>
      <c r="S15" s="22">
        <v>11923.559759243337</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0.51195859513909581</v>
      </c>
      <c r="D16" s="25">
        <v>0.50899077490147859</v>
      </c>
      <c r="E16" s="25">
        <v>0.51782511275421128</v>
      </c>
      <c r="F16" s="25">
        <v>0.53210286758648073</v>
      </c>
      <c r="G16" s="25">
        <v>0.53686607594490254</v>
      </c>
      <c r="H16" s="25">
        <v>0.58252210840741148</v>
      </c>
      <c r="I16" s="25">
        <v>0.55767192241258312</v>
      </c>
      <c r="J16" s="25">
        <v>0.59623862425821073</v>
      </c>
      <c r="K16" s="25">
        <v>0.5977911368452401</v>
      </c>
      <c r="L16" s="25">
        <v>0.61737301897996466</v>
      </c>
      <c r="M16" s="25">
        <v>0.63213939048698242</v>
      </c>
      <c r="N16" s="25">
        <v>0.65733445129098866</v>
      </c>
      <c r="O16" s="25">
        <v>0.64869280662662276</v>
      </c>
      <c r="P16" s="25">
        <v>0.65908592017405787</v>
      </c>
      <c r="Q16" s="25">
        <v>0.66228277595550356</v>
      </c>
      <c r="R16" s="25">
        <v>0.71233517392321188</v>
      </c>
      <c r="S16" s="25">
        <v>0.74494628941895447</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14.451153021873154</v>
      </c>
      <c r="S19" s="20">
        <v>28.188303877727794</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131.57732079714168</v>
      </c>
      <c r="D20" s="20">
        <v>124.0498126484929</v>
      </c>
      <c r="E20" s="20">
        <v>126.99918718626755</v>
      </c>
      <c r="F20" s="20">
        <v>128.18864829633969</v>
      </c>
      <c r="G20" s="20">
        <v>105.61317003035158</v>
      </c>
      <c r="H20" s="20">
        <v>111.54486596524849</v>
      </c>
      <c r="I20" s="20">
        <v>110.97386470950524</v>
      </c>
      <c r="J20" s="20">
        <v>132.23201772962739</v>
      </c>
      <c r="K20" s="20">
        <v>128.74884881150351</v>
      </c>
      <c r="L20" s="20">
        <v>140.98505732674801</v>
      </c>
      <c r="M20" s="20">
        <v>134.41305441533132</v>
      </c>
      <c r="N20" s="20">
        <v>137.7543408644031</v>
      </c>
      <c r="O20" s="20">
        <v>144.79959899031132</v>
      </c>
      <c r="P20" s="20">
        <v>139.94497862394562</v>
      </c>
      <c r="Q20" s="20">
        <v>143.51561405419608</v>
      </c>
      <c r="R20" s="20">
        <v>140.7145606012198</v>
      </c>
      <c r="S20" s="20">
        <v>128.81200681095004</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150.24321605999808</v>
      </c>
      <c r="D22" s="20">
        <v>166.2573349574854</v>
      </c>
      <c r="E22" s="20">
        <v>233.845388124582</v>
      </c>
      <c r="F22" s="20">
        <v>308.77826788955764</v>
      </c>
      <c r="G22" s="20">
        <v>372.05712142925381</v>
      </c>
      <c r="H22" s="20">
        <v>395.30548653195751</v>
      </c>
      <c r="I22" s="26">
        <v>429.84284152001527</v>
      </c>
      <c r="J22" s="20">
        <v>452.3207778733161</v>
      </c>
      <c r="K22" s="20">
        <v>516.84816795643451</v>
      </c>
      <c r="L22" s="20">
        <v>598.19313743192902</v>
      </c>
      <c r="M22" s="20">
        <v>771.01745547912492</v>
      </c>
      <c r="N22" s="20">
        <v>910.44523416451693</v>
      </c>
      <c r="O22" s="20">
        <v>1104.3201688640488</v>
      </c>
      <c r="P22" s="20">
        <v>1375.7140235263205</v>
      </c>
      <c r="Q22" s="20">
        <v>1499.7429576765071</v>
      </c>
      <c r="R22" s="20">
        <v>1387.8865660647748</v>
      </c>
      <c r="S22" s="20">
        <v>1406.1500355402691</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87.604684894559142</v>
      </c>
      <c r="K23" s="30">
        <v>127.75048387481176</v>
      </c>
      <c r="L23" s="30">
        <v>113.25807721479343</v>
      </c>
      <c r="M23" s="30">
        <v>200.41929467118902</v>
      </c>
      <c r="N23" s="30">
        <v>283.43037774131483</v>
      </c>
      <c r="O23" s="30">
        <v>414.96495325495732</v>
      </c>
      <c r="P23" s="30">
        <v>221.86450731039531</v>
      </c>
      <c r="Q23" s="30">
        <v>241.54197193372767</v>
      </c>
      <c r="R23" s="30">
        <v>303.76021617838967</v>
      </c>
      <c r="S23" s="30">
        <v>298.42146202449908</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359.11833082398084</v>
      </c>
      <c r="K24" s="30">
        <v>365.94557320059619</v>
      </c>
      <c r="L24" s="30">
        <v>356.11724279692453</v>
      </c>
      <c r="M24" s="30">
        <v>446.25496313714604</v>
      </c>
      <c r="N24" s="30">
        <v>487.22271619802876</v>
      </c>
      <c r="O24" s="30">
        <v>372.25235624404297</v>
      </c>
      <c r="P24" s="30">
        <v>362.16943741731257</v>
      </c>
      <c r="Q24" s="30">
        <v>394.05910103975202</v>
      </c>
      <c r="R24" s="30">
        <v>425.0995831628108</v>
      </c>
      <c r="S24" s="30">
        <v>507.25065647545364</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1.5279940665979486</v>
      </c>
      <c r="K25" s="30">
        <v>0.91528625395824603</v>
      </c>
      <c r="L25" s="30">
        <v>0.79359503722794345</v>
      </c>
      <c r="M25" s="30">
        <v>0.69790600388213686</v>
      </c>
      <c r="N25" s="30">
        <v>1.057730130367486</v>
      </c>
      <c r="O25" s="30">
        <v>1.1661230969822818</v>
      </c>
      <c r="P25" s="30">
        <v>1.3419501051350033</v>
      </c>
      <c r="Q25" s="30">
        <v>1.2806930903787919</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4.0697680881781659</v>
      </c>
      <c r="K26" s="30">
        <v>22.236824627068355</v>
      </c>
      <c r="L26" s="30">
        <v>128.02422238298317</v>
      </c>
      <c r="M26" s="30">
        <v>123.64529166690772</v>
      </c>
      <c r="N26" s="30">
        <v>138.7344100948059</v>
      </c>
      <c r="O26" s="30">
        <v>315.93673626806623</v>
      </c>
      <c r="P26" s="30">
        <v>790.33812869347776</v>
      </c>
      <c r="Q26" s="30">
        <v>862.86119161264855</v>
      </c>
      <c r="R26" s="30">
        <v>659.02676672357438</v>
      </c>
      <c r="S26" s="30">
        <v>600.47791704031647</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-5.6843418860808015E-14</v>
      </c>
      <c r="K27" s="20">
        <v>0</v>
      </c>
      <c r="L27" s="20">
        <v>0</v>
      </c>
      <c r="M27" s="20">
        <v>0</v>
      </c>
      <c r="N27" s="20">
        <v>1.1368683772161603E-13</v>
      </c>
      <c r="O27" s="20">
        <v>0</v>
      </c>
      <c r="P27" s="20">
        <v>2.2737367544323206E-13</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479.18651805285231</v>
      </c>
      <c r="D29" s="22">
        <v>476.38186657871768</v>
      </c>
      <c r="E29" s="22">
        <v>551.34335609025084</v>
      </c>
      <c r="F29" s="22">
        <v>629.24988863040687</v>
      </c>
      <c r="G29" s="22">
        <v>636.0900465051327</v>
      </c>
      <c r="H29" s="22">
        <v>674.16765144507872</v>
      </c>
      <c r="I29" s="32">
        <v>707.27750329377841</v>
      </c>
      <c r="J29" s="22">
        <v>870.50550709194363</v>
      </c>
      <c r="K29" s="22">
        <v>966.47077386000512</v>
      </c>
      <c r="L29" s="22">
        <v>1063.9138579635926</v>
      </c>
      <c r="M29" s="22">
        <v>1307.4693861886421</v>
      </c>
      <c r="N29" s="22">
        <v>1538.2614640668396</v>
      </c>
      <c r="O29" s="22">
        <v>1881.2841195947844</v>
      </c>
      <c r="P29" s="22">
        <v>1947.4409773965799</v>
      </c>
      <c r="Q29" s="22">
        <v>2100.0739647457249</v>
      </c>
      <c r="R29" s="22">
        <v>2115.6889488555798</v>
      </c>
      <c r="S29" s="22">
        <v>2127.8998986878996</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7620.4333111374344</v>
      </c>
      <c r="D32" s="22">
        <v>7222.3004402873466</v>
      </c>
      <c r="E32" s="22">
        <v>7342.1348491370973</v>
      </c>
      <c r="F32" s="22">
        <v>7472.2709446428462</v>
      </c>
      <c r="G32" s="22">
        <v>7317.1517188364896</v>
      </c>
      <c r="H32" s="22">
        <v>7205.9661622831172</v>
      </c>
      <c r="I32" s="22">
        <v>7347.0644606918504</v>
      </c>
      <c r="J32" s="22">
        <v>7291.7717088338595</v>
      </c>
      <c r="K32" s="22">
        <v>7015.2222651920329</v>
      </c>
      <c r="L32" s="22">
        <v>6946.7544245780646</v>
      </c>
      <c r="M32" s="22">
        <v>6943.1778343697242</v>
      </c>
      <c r="N32" s="22">
        <v>7158.1900969467433</v>
      </c>
      <c r="O32" s="22">
        <v>7083.1821163129252</v>
      </c>
      <c r="P32" s="22">
        <v>7255.1550326631559</v>
      </c>
      <c r="Q32" s="22">
        <v>7072.0042673361904</v>
      </c>
      <c r="R32" s="22">
        <v>6980.3905280375902</v>
      </c>
      <c r="S32" s="22">
        <v>6680.1074454653017</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6.2881794051331763E-2</v>
      </c>
      <c r="D34" s="25">
        <v>6.5959851783701812E-2</v>
      </c>
      <c r="E34" s="25">
        <v>7.5093057730347842E-2</v>
      </c>
      <c r="F34" s="25">
        <v>8.4211331908613393E-2</v>
      </c>
      <c r="G34" s="25">
        <v>8.6931373155438446E-2</v>
      </c>
      <c r="H34" s="25">
        <v>9.3556871661950383E-2</v>
      </c>
      <c r="I34" s="35">
        <v>9.6266679988700726E-2</v>
      </c>
      <c r="J34" s="25">
        <v>0.11938189261155019</v>
      </c>
      <c r="K34" s="25">
        <v>0.13776766256650447</v>
      </c>
      <c r="L34" s="25">
        <v>0.15315265128696601</v>
      </c>
      <c r="M34" s="25">
        <v>0.18830993780923794</v>
      </c>
      <c r="N34" s="25">
        <v>0.21489530778499025</v>
      </c>
      <c r="O34" s="25">
        <v>0.26559872225536774</v>
      </c>
      <c r="P34" s="25">
        <v>0.26842169031937713</v>
      </c>
      <c r="Q34" s="25">
        <v>0.29695598098624437</v>
      </c>
      <c r="R34" s="25">
        <v>0.30309034148700664</v>
      </c>
      <c r="S34" s="25">
        <v>0.31854276537608611</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4357.7194993790008</v>
      </c>
      <c r="D37" s="20">
        <v>4317.8233552593865</v>
      </c>
      <c r="E37" s="20">
        <v>4646.3194108388261</v>
      </c>
      <c r="F37" s="20">
        <v>4837.9859021687216</v>
      </c>
      <c r="G37" s="20">
        <v>4709.5795123722173</v>
      </c>
      <c r="H37" s="20">
        <v>4863.6855403410718</v>
      </c>
      <c r="I37" s="26">
        <v>5082.8499470239803</v>
      </c>
      <c r="J37" s="20">
        <v>5399.9474539027415</v>
      </c>
      <c r="K37" s="20">
        <v>5391.9222317760577</v>
      </c>
      <c r="L37" s="20">
        <v>5315.3721219069457</v>
      </c>
      <c r="M37" s="20">
        <v>5201.6814751122574</v>
      </c>
      <c r="N37" s="20">
        <v>5385.0912391325119</v>
      </c>
      <c r="O37" s="20">
        <v>5406.9934078532533</v>
      </c>
      <c r="P37" s="20">
        <v>5296.5271806630362</v>
      </c>
      <c r="Q37" s="20">
        <v>5131.6757428107385</v>
      </c>
      <c r="R37" s="20">
        <v>5200.7738607050733</v>
      </c>
      <c r="S37" s="20">
        <v>6035.4447310595206</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2218.1618419795545</v>
      </c>
      <c r="D38" s="20">
        <v>2504.7530333428872</v>
      </c>
      <c r="E38" s="20">
        <v>2542.1563007547529</v>
      </c>
      <c r="F38" s="20">
        <v>2618.6825260342025</v>
      </c>
      <c r="G38" s="20">
        <v>2707.8436992452471</v>
      </c>
      <c r="H38" s="20">
        <v>2708.6318907041177</v>
      </c>
      <c r="I38" s="26">
        <v>3261.1063341931786</v>
      </c>
      <c r="J38" s="20">
        <v>2476.7125250788195</v>
      </c>
      <c r="K38" s="20">
        <v>2950.1767459635043</v>
      </c>
      <c r="L38" s="20">
        <v>2905.4170249355116</v>
      </c>
      <c r="M38" s="20">
        <v>2862.9502245151425</v>
      </c>
      <c r="N38" s="20">
        <v>2957.7720454762589</v>
      </c>
      <c r="O38" s="20">
        <v>3049.2261392949272</v>
      </c>
      <c r="P38" s="20">
        <v>3112.4486481322251</v>
      </c>
      <c r="Q38" s="20">
        <v>3043.063915161938</v>
      </c>
      <c r="R38" s="20">
        <v>3110.728957676507</v>
      </c>
      <c r="S38" s="20">
        <v>2835.0769083787141</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510.06000000000006</v>
      </c>
      <c r="D39" s="20">
        <v>585.92000000000007</v>
      </c>
      <c r="E39" s="20">
        <v>692.39333333333332</v>
      </c>
      <c r="F39" s="20">
        <v>786.15333333333342</v>
      </c>
      <c r="G39" s="20">
        <v>842.50666666666677</v>
      </c>
      <c r="H39" s="20">
        <v>917.3333333333336</v>
      </c>
      <c r="I39" s="20">
        <v>918.06666666666683</v>
      </c>
      <c r="J39" s="20">
        <v>1163.2870393208586</v>
      </c>
      <c r="K39" s="20">
        <v>1217.6618424708952</v>
      </c>
      <c r="L39" s="20">
        <v>1225.0371084917224</v>
      </c>
      <c r="M39" s="20">
        <v>1212.5252188510833</v>
      </c>
      <c r="N39" s="20">
        <v>1219.7727587383479</v>
      </c>
      <c r="O39" s="20">
        <v>1388.3882620207728</v>
      </c>
      <c r="P39" s="20">
        <v>1379.3809055671566</v>
      </c>
      <c r="Q39" s="20">
        <v>1451.2539870886733</v>
      </c>
      <c r="R39" s="20">
        <v>1557.4505828385811</v>
      </c>
      <c r="S39" s="20">
        <v>1570.9760175903043</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7085.9413413585571</v>
      </c>
      <c r="D40" s="22">
        <v>7408.4963886022733</v>
      </c>
      <c r="E40" s="22">
        <v>7880.8690449269125</v>
      </c>
      <c r="F40" s="22">
        <v>8242.8217615362573</v>
      </c>
      <c r="G40" s="22">
        <v>8259.9298782841306</v>
      </c>
      <c r="H40" s="22">
        <v>8489.6507643785244</v>
      </c>
      <c r="I40" s="22">
        <v>9262.0229478838282</v>
      </c>
      <c r="J40" s="22">
        <v>9039.9470183024187</v>
      </c>
      <c r="K40" s="22">
        <v>9559.7608202104584</v>
      </c>
      <c r="L40" s="22">
        <v>9445.826255334181</v>
      </c>
      <c r="M40" s="22">
        <v>9277.1569184784839</v>
      </c>
      <c r="N40" s="22">
        <v>9562.63604334712</v>
      </c>
      <c r="O40" s="22">
        <v>9844.6078091689542</v>
      </c>
      <c r="P40" s="22">
        <v>9788.3567343624181</v>
      </c>
      <c r="Q40" s="22">
        <v>9625.9936450613495</v>
      </c>
      <c r="R40" s="22">
        <v>9868.953401220162</v>
      </c>
      <c r="S40" s="22">
        <v>10441.49765702854</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15428.019157351677</v>
      </c>
      <c r="D42" s="22">
        <v>15112.571562959778</v>
      </c>
      <c r="E42" s="22">
        <v>15012.440720192031</v>
      </c>
      <c r="F42" s="22">
        <v>15134.053513709754</v>
      </c>
      <c r="G42" s="22">
        <v>14808.654980987865</v>
      </c>
      <c r="H42" s="22">
        <v>14339.793331494222</v>
      </c>
      <c r="I42" s="22">
        <v>16229.20602326359</v>
      </c>
      <c r="J42" s="22">
        <v>15447.770559336146</v>
      </c>
      <c r="K42" s="22">
        <v>15766.068449378317</v>
      </c>
      <c r="L42" s="22">
        <v>15307.25029359729</v>
      </c>
      <c r="M42" s="22">
        <v>14827.840916424409</v>
      </c>
      <c r="N42" s="22">
        <v>15122.333095702139</v>
      </c>
      <c r="O42" s="22">
        <v>15524.76571095552</v>
      </c>
      <c r="P42" s="22">
        <v>15385.596934443625</v>
      </c>
      <c r="Q42" s="22">
        <v>15206.669862912693</v>
      </c>
      <c r="R42" s="22">
        <v>15325.963660296304</v>
      </c>
      <c r="S42" s="22">
        <v>15729.638458475945</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0.45929041629313783</v>
      </c>
      <c r="D44" s="25">
        <v>0.49022076472809956</v>
      </c>
      <c r="E44" s="25">
        <v>0.52495588104651014</v>
      </c>
      <c r="F44" s="25">
        <v>0.54465393254154848</v>
      </c>
      <c r="G44" s="25">
        <v>0.55777718428099421</v>
      </c>
      <c r="H44" s="25">
        <v>0.59203438767369554</v>
      </c>
      <c r="I44" s="25">
        <v>0.57070092859794097</v>
      </c>
      <c r="J44" s="25">
        <v>0.58519428312190713</v>
      </c>
      <c r="K44" s="25">
        <v>0.60635033083263168</v>
      </c>
      <c r="L44" s="25">
        <v>0.61708184514923481</v>
      </c>
      <c r="M44" s="25">
        <v>0.62565797480349428</v>
      </c>
      <c r="N44" s="25">
        <v>0.63235189853507989</v>
      </c>
      <c r="O44" s="25">
        <v>0.63412279402205785</v>
      </c>
      <c r="P44" s="25">
        <v>0.63620259753778508</v>
      </c>
      <c r="Q44" s="25">
        <v>0.63301128595801459</v>
      </c>
      <c r="R44" s="25">
        <v>0.64393689166749346</v>
      </c>
      <c r="S44" s="25">
        <v>0.66381040381777623</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6452.9673655580445</v>
      </c>
      <c r="D47" s="30">
        <v>6483.2837736469564</v>
      </c>
      <c r="E47" s="30">
        <v>6521.5914140521118</v>
      </c>
      <c r="F47" s="30">
        <v>6740.900076989823</v>
      </c>
      <c r="G47" s="30">
        <v>6723.3796800024575</v>
      </c>
      <c r="H47" s="30">
        <v>6965.6423503720944</v>
      </c>
      <c r="I47" s="30">
        <v>7106.7777068562073</v>
      </c>
      <c r="J47" s="30">
        <v>7201.5543279399371</v>
      </c>
      <c r="K47" s="30">
        <v>7420.0733299817621</v>
      </c>
      <c r="L47" s="30">
        <v>7451.6569394041153</v>
      </c>
      <c r="M47" s="30">
        <v>7362.7460390214883</v>
      </c>
      <c r="N47" s="30">
        <v>7740.3529935779743</v>
      </c>
      <c r="O47" s="30">
        <v>7895.8834459049331</v>
      </c>
      <c r="P47" s="30">
        <v>8086.2180333094639</v>
      </c>
      <c r="Q47" s="30">
        <v>8174.9952254343762</v>
      </c>
      <c r="R47" s="30">
        <v>8553.6370984381174</v>
      </c>
      <c r="S47" s="30">
        <v>8725.4112886248076</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7085.9413413585571</v>
      </c>
      <c r="D48" s="30">
        <v>7408.4963886022733</v>
      </c>
      <c r="E48" s="30">
        <v>7880.8690449269125</v>
      </c>
      <c r="F48" s="30">
        <v>8242.8217615362573</v>
      </c>
      <c r="G48" s="30">
        <v>8259.9298782841306</v>
      </c>
      <c r="H48" s="30">
        <v>8489.6507643785244</v>
      </c>
      <c r="I48" s="30">
        <v>9262.0229478838282</v>
      </c>
      <c r="J48" s="30">
        <v>9039.9470183024187</v>
      </c>
      <c r="K48" s="30">
        <v>9559.7608202104584</v>
      </c>
      <c r="L48" s="30">
        <v>9445.826255334181</v>
      </c>
      <c r="M48" s="30">
        <v>9277.1569184784839</v>
      </c>
      <c r="N48" s="30">
        <v>9562.63604334712</v>
      </c>
      <c r="O48" s="30">
        <v>9844.6078091689542</v>
      </c>
      <c r="P48" s="30">
        <v>9788.3567343624181</v>
      </c>
      <c r="Q48" s="30">
        <v>9625.9936450613495</v>
      </c>
      <c r="R48" s="30">
        <v>9868.953401220162</v>
      </c>
      <c r="S48" s="30">
        <v>10441.49765702854</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281.82053685713976</v>
      </c>
      <c r="D49" s="30">
        <v>290.30714760597829</v>
      </c>
      <c r="E49" s="30">
        <v>360.84457531084956</v>
      </c>
      <c r="F49" s="30">
        <v>436.96691618589733</v>
      </c>
      <c r="G49" s="30">
        <v>477.67029145960538</v>
      </c>
      <c r="H49" s="30">
        <v>506.85035249720602</v>
      </c>
      <c r="I49" s="30">
        <v>540.81670622952049</v>
      </c>
      <c r="J49" s="30">
        <v>584.55279560294343</v>
      </c>
      <c r="K49" s="30">
        <v>645.59701676793804</v>
      </c>
      <c r="L49" s="30">
        <v>739.17819475867702</v>
      </c>
      <c r="M49" s="30">
        <v>905.43050989445624</v>
      </c>
      <c r="N49" s="30">
        <v>1048.19957502892</v>
      </c>
      <c r="O49" s="30">
        <v>1249.1197678543601</v>
      </c>
      <c r="P49" s="30">
        <v>1515.6590021502661</v>
      </c>
      <c r="Q49" s="30">
        <v>1643.2585717307031</v>
      </c>
      <c r="R49" s="30">
        <v>1543.0522796878677</v>
      </c>
      <c r="S49" s="30">
        <v>1563.150346228947</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13820.729243773741</v>
      </c>
      <c r="D50" s="30">
        <v>14182.087309855207</v>
      </c>
      <c r="E50" s="30">
        <v>14763.305034289875</v>
      </c>
      <c r="F50" s="30">
        <v>15420.688754711977</v>
      </c>
      <c r="G50" s="30">
        <v>15460.979849746194</v>
      </c>
      <c r="H50" s="30">
        <v>15962.143467247824</v>
      </c>
      <c r="I50" s="30">
        <v>16909.617360969558</v>
      </c>
      <c r="J50" s="30">
        <v>16826.054141845299</v>
      </c>
      <c r="K50" s="30">
        <v>17625.431166960156</v>
      </c>
      <c r="L50" s="30">
        <v>17636.661389496974</v>
      </c>
      <c r="M50" s="30">
        <v>17545.33346739443</v>
      </c>
      <c r="N50" s="30">
        <v>18351.188611954014</v>
      </c>
      <c r="O50" s="30">
        <v>18989.611022928249</v>
      </c>
      <c r="P50" s="30">
        <v>19390.233769822149</v>
      </c>
      <c r="Q50" s="30">
        <v>19444.247442226431</v>
      </c>
      <c r="R50" s="30">
        <v>19965.642779346148</v>
      </c>
      <c r="S50" s="30">
        <v>20730.059291882295</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13820.729243773741</v>
      </c>
      <c r="D51" s="30">
        <v>14182.087309855207</v>
      </c>
      <c r="E51" s="30">
        <v>14763.305034289875</v>
      </c>
      <c r="F51" s="30">
        <v>15420.688754711977</v>
      </c>
      <c r="G51" s="30">
        <v>15460.979849746194</v>
      </c>
      <c r="H51" s="30">
        <v>15962.143467247824</v>
      </c>
      <c r="I51" s="30">
        <v>16909.617360969558</v>
      </c>
      <c r="J51" s="30">
        <v>16826.054141845299</v>
      </c>
      <c r="K51" s="30">
        <v>17625.431166960156</v>
      </c>
      <c r="L51" s="30">
        <v>17636.661389496974</v>
      </c>
      <c r="M51" s="30">
        <v>17545.33346739443</v>
      </c>
      <c r="N51" s="30">
        <v>18351.188611954014</v>
      </c>
      <c r="O51" s="30">
        <v>18989.611022928249</v>
      </c>
      <c r="P51" s="30">
        <v>19390.233769822149</v>
      </c>
      <c r="Q51" s="30">
        <v>19444.247442226431</v>
      </c>
      <c r="R51" s="30">
        <v>19965.642779346148</v>
      </c>
      <c r="S51" s="30">
        <v>20690.41615658941</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30.22</v>
      </c>
      <c r="L56" s="20">
        <v>144.79793637145312</v>
      </c>
      <c r="M56" s="20">
        <v>221.66809974204642</v>
      </c>
      <c r="N56" s="20">
        <v>347.54944110060188</v>
      </c>
      <c r="O56" s="20">
        <v>430.56749785038693</v>
      </c>
      <c r="P56" s="20">
        <v>461.04901117798795</v>
      </c>
      <c r="Q56" s="20">
        <v>431.59930000000003</v>
      </c>
      <c r="R56" s="20">
        <v>504.85812553740323</v>
      </c>
      <c r="S56" s="20">
        <v>227.34307824591571</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13820.729243773741</v>
      </c>
      <c r="D58" s="22">
        <v>14182.087309855207</v>
      </c>
      <c r="E58" s="22">
        <v>14763.305034289875</v>
      </c>
      <c r="F58" s="22">
        <v>15420.688754711977</v>
      </c>
      <c r="G58" s="22">
        <v>15460.979849746194</v>
      </c>
      <c r="H58" s="22">
        <v>15962.143467247824</v>
      </c>
      <c r="I58" s="22">
        <v>16909.617360969558</v>
      </c>
      <c r="J58" s="22">
        <v>16826.054141845299</v>
      </c>
      <c r="K58" s="22">
        <v>17595.211166960155</v>
      </c>
      <c r="L58" s="22">
        <v>17491.863453125519</v>
      </c>
      <c r="M58" s="22">
        <v>17323.665367652382</v>
      </c>
      <c r="N58" s="22">
        <v>18003.639170853414</v>
      </c>
      <c r="O58" s="22">
        <v>18559.043525077861</v>
      </c>
      <c r="P58" s="22">
        <v>18929.184758644162</v>
      </c>
      <c r="Q58" s="22">
        <v>19012.64814222643</v>
      </c>
      <c r="R58" s="22">
        <v>19460.784653808743</v>
      </c>
      <c r="S58" s="22">
        <v>20463.073078343496</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35455.801494458778</v>
      </c>
      <c r="D61" s="20">
        <v>34885.133527706123</v>
      </c>
      <c r="E61" s="20">
        <v>34682.228052522209</v>
      </c>
      <c r="F61" s="20">
        <v>34890.028302569983</v>
      </c>
      <c r="G61" s="20">
        <v>34358.624779879625</v>
      </c>
      <c r="H61" s="20">
        <v>33027.660471317475</v>
      </c>
      <c r="I61" s="20">
        <v>35762.718225631987</v>
      </c>
      <c r="J61" s="20">
        <v>34161.76212009172</v>
      </c>
      <c r="K61" s="20">
        <v>34398.227362520294</v>
      </c>
      <c r="L61" s="20">
        <v>33651.7655539314</v>
      </c>
      <c r="M61" s="20">
        <v>32655.325338014714</v>
      </c>
      <c r="N61" s="20">
        <v>33256.462695901406</v>
      </c>
      <c r="O61" s="20">
        <v>33896.878923330471</v>
      </c>
      <c r="P61" s="20">
        <v>34075.333020039172</v>
      </c>
      <c r="Q61" s="20">
        <v>33812.133904939335</v>
      </c>
      <c r="R61" s="20">
        <v>33327.63981909812</v>
      </c>
      <c r="S61" s="20">
        <v>32463.65251862998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35965.861494458775</v>
      </c>
      <c r="D64" s="20">
        <v>35471.053527706121</v>
      </c>
      <c r="E64" s="20">
        <v>35374.621385855542</v>
      </c>
      <c r="F64" s="20">
        <v>35676.181635903318</v>
      </c>
      <c r="G64" s="20">
        <v>35201.131446546293</v>
      </c>
      <c r="H64" s="20">
        <v>33944.99380465081</v>
      </c>
      <c r="I64" s="20">
        <v>36680.784892298652</v>
      </c>
      <c r="J64" s="20">
        <v>35325.049159412578</v>
      </c>
      <c r="K64" s="20">
        <v>35615.889204991188</v>
      </c>
      <c r="L64" s="20">
        <v>34876.802662423121</v>
      </c>
      <c r="M64" s="20">
        <v>33867.8505568658</v>
      </c>
      <c r="N64" s="20">
        <v>34476.235454639755</v>
      </c>
      <c r="O64" s="20">
        <v>35285.267185351244</v>
      </c>
      <c r="P64" s="20">
        <v>35454.713925606331</v>
      </c>
      <c r="Q64" s="20">
        <v>35263.387892028011</v>
      </c>
      <c r="R64" s="20">
        <v>34885.090401936701</v>
      </c>
      <c r="S64" s="20">
        <v>34034.628536220283</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35965.861494458775</v>
      </c>
      <c r="D65" s="20">
        <v>35471.053527706121</v>
      </c>
      <c r="E65" s="20">
        <v>35374.621385855542</v>
      </c>
      <c r="F65" s="20">
        <v>35676.181635903318</v>
      </c>
      <c r="G65" s="20">
        <v>35201.131446546293</v>
      </c>
      <c r="H65" s="20">
        <v>33944.99380465081</v>
      </c>
      <c r="I65" s="20">
        <v>36680.784892298652</v>
      </c>
      <c r="J65" s="20">
        <v>35325.049159412578</v>
      </c>
      <c r="K65" s="20">
        <v>35615.889204991188</v>
      </c>
      <c r="L65" s="20">
        <v>34876.802662423121</v>
      </c>
      <c r="M65" s="20">
        <v>33867.8505568658</v>
      </c>
      <c r="N65" s="20">
        <v>34476.235454639755</v>
      </c>
      <c r="O65" s="20">
        <v>35285.267185351244</v>
      </c>
      <c r="P65" s="20">
        <v>35454.713925606331</v>
      </c>
      <c r="Q65" s="20">
        <v>35263.387892028011</v>
      </c>
      <c r="R65" s="20">
        <v>34885.090401936701</v>
      </c>
      <c r="S65" s="20">
        <v>34034.628536220283</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0.38427354912388484</v>
      </c>
      <c r="D67" s="25">
        <v>0.39982142900767542</v>
      </c>
      <c r="E67" s="25">
        <v>0.41734171154105826</v>
      </c>
      <c r="F67" s="25">
        <v>0.43224044860207544</v>
      </c>
      <c r="G67" s="25">
        <v>0.43921826414085691</v>
      </c>
      <c r="H67" s="25">
        <v>0.47023556872945571</v>
      </c>
      <c r="I67" s="25">
        <v>0.46099388032778527</v>
      </c>
      <c r="J67" s="25">
        <v>0.47632075658023232</v>
      </c>
      <c r="K67" s="25">
        <v>0.4940270076001464</v>
      </c>
      <c r="L67" s="25">
        <v>0.50153288483555747</v>
      </c>
      <c r="M67" s="25">
        <v>0.51150767122245</v>
      </c>
      <c r="N67" s="25">
        <v>0.52220432229443181</v>
      </c>
      <c r="O67" s="25">
        <v>0.52597146076826895</v>
      </c>
      <c r="P67" s="25">
        <v>0.53389754598958994</v>
      </c>
      <c r="Q67" s="25">
        <v>0.53916113223269213</v>
      </c>
      <c r="R67" s="25">
        <v>0.55785392640772247</v>
      </c>
      <c r="S67" s="25">
        <v>0.60124273301723608</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34"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33">
        <v>0.39800000000000002</v>
      </c>
      <c r="J71" s="172">
        <v>0.41639999999999999</v>
      </c>
      <c r="K71" s="172"/>
      <c r="L71" s="172">
        <v>0.42560000000000003</v>
      </c>
      <c r="M71" s="172"/>
      <c r="N71" s="172">
        <v>0.43940000000000001</v>
      </c>
      <c r="O71" s="172"/>
      <c r="P71" s="172">
        <v>0.45779999999999998</v>
      </c>
      <c r="Q71" s="172"/>
      <c r="R71" s="44"/>
      <c r="S71" s="45">
        <v>0.49</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W205"/>
  <sheetViews>
    <sheetView workbookViewId="0">
      <selection activeCell="G16" sqref="G16"/>
    </sheetView>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99</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367.38041260132525</v>
      </c>
      <c r="D7" s="20">
        <v>349.43966289054214</v>
      </c>
      <c r="E7" s="20">
        <v>345.49064285280684</v>
      </c>
      <c r="F7" s="20">
        <v>337.54339738758506</v>
      </c>
      <c r="G7" s="20">
        <v>357.09046472344863</v>
      </c>
      <c r="H7" s="20">
        <v>350.73175043987135</v>
      </c>
      <c r="I7" s="20">
        <v>335.82678279996577</v>
      </c>
      <c r="J7" s="20">
        <v>346.24112082712929</v>
      </c>
      <c r="K7" s="20">
        <v>345.8416446726244</v>
      </c>
      <c r="L7" s="20">
        <v>335.8057566219976</v>
      </c>
      <c r="M7" s="20">
        <v>330.67146074680386</v>
      </c>
      <c r="N7" s="20">
        <v>375.74789568878543</v>
      </c>
      <c r="O7" s="20">
        <v>397.63885743897799</v>
      </c>
      <c r="P7" s="20">
        <v>412.78636678149849</v>
      </c>
      <c r="Q7" s="20">
        <v>426.09037054155328</v>
      </c>
      <c r="R7" s="20">
        <v>432.12093633959847</v>
      </c>
      <c r="S7" s="20">
        <v>0</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161.35141973988701</v>
      </c>
      <c r="D8" s="20">
        <v>241.95694181094916</v>
      </c>
      <c r="E8" s="20">
        <v>351.27846404588871</v>
      </c>
      <c r="F8" s="20">
        <v>444.23713148138336</v>
      </c>
      <c r="G8" s="20">
        <v>605.56763124836107</v>
      </c>
      <c r="H8" s="20">
        <v>803.72076222913256</v>
      </c>
      <c r="I8" s="20">
        <v>969.56042233937558</v>
      </c>
      <c r="J8" s="20">
        <v>1235.6710641739155</v>
      </c>
      <c r="K8" s="20">
        <v>1637.8595469309023</v>
      </c>
      <c r="L8" s="20">
        <v>2228.3425660183871</v>
      </c>
      <c r="M8" s="20">
        <v>2713.6804614514804</v>
      </c>
      <c r="N8" s="20">
        <v>3222.0161421491098</v>
      </c>
      <c r="O8" s="20">
        <v>3492.4352560406542</v>
      </c>
      <c r="P8" s="20">
        <v>4164.7001477527074</v>
      </c>
      <c r="Q8" s="20">
        <v>4821.9986791222991</v>
      </c>
      <c r="R8" s="20">
        <v>5417.9828591367514</v>
      </c>
      <c r="S8" s="20">
        <v>0</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0.34436801375752363</v>
      </c>
      <c r="D9" s="20">
        <v>0.70292347377472064</v>
      </c>
      <c r="E9" s="20">
        <v>0.91960447119518485</v>
      </c>
      <c r="F9" s="20">
        <v>1.2037833190025795</v>
      </c>
      <c r="G9" s="20">
        <v>1.4617368873602752</v>
      </c>
      <c r="H9" s="20">
        <v>1.7196904557179706</v>
      </c>
      <c r="I9" s="20">
        <v>3.4631986242476356</v>
      </c>
      <c r="J9" s="20">
        <v>20.947807394668956</v>
      </c>
      <c r="K9" s="20">
        <v>116.40154772141014</v>
      </c>
      <c r="L9" s="20">
        <v>172.84221840068787</v>
      </c>
      <c r="M9" s="20">
        <v>348.58899398108338</v>
      </c>
      <c r="N9" s="20">
        <v>647.70971625107472</v>
      </c>
      <c r="O9" s="20">
        <v>893.8182287188306</v>
      </c>
      <c r="P9" s="20">
        <v>985.14780739466892</v>
      </c>
      <c r="Q9" s="20">
        <v>1095.0567497850386</v>
      </c>
      <c r="R9" s="20">
        <v>1110.7540842648323</v>
      </c>
      <c r="S9" s="20">
        <v>0</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166.82889079965605</v>
      </c>
      <c r="D10" s="20">
        <v>290.11874462596734</v>
      </c>
      <c r="E10" s="20">
        <v>284.86001719690455</v>
      </c>
      <c r="F10" s="20">
        <v>253.62416165090281</v>
      </c>
      <c r="G10" s="20">
        <v>263.32975064488392</v>
      </c>
      <c r="H10" s="20">
        <v>313.06792777300086</v>
      </c>
      <c r="I10" s="20">
        <v>401.95176268271706</v>
      </c>
      <c r="J10" s="20">
        <v>471.09638865004297</v>
      </c>
      <c r="K10" s="20">
        <v>560.55434221840073</v>
      </c>
      <c r="L10" s="20">
        <v>842.47687016337045</v>
      </c>
      <c r="M10" s="20">
        <v>1188.5850386930351</v>
      </c>
      <c r="N10" s="20">
        <v>1670.1045571797076</v>
      </c>
      <c r="O10" s="20">
        <v>1677.9857265692174</v>
      </c>
      <c r="P10" s="20">
        <v>1773.4781599312125</v>
      </c>
      <c r="Q10" s="20">
        <v>2043.8672398968185</v>
      </c>
      <c r="R10" s="20">
        <v>2230.0106620808256</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465.60309544282029</v>
      </c>
      <c r="D11" s="20">
        <v>492.62665520206377</v>
      </c>
      <c r="E11" s="20">
        <v>512.89406706792784</v>
      </c>
      <c r="F11" s="20">
        <v>548.22605331040415</v>
      </c>
      <c r="G11" s="20">
        <v>559.30765262252828</v>
      </c>
      <c r="H11" s="20">
        <v>608.33774720550286</v>
      </c>
      <c r="I11" s="20">
        <v>652.57480653482367</v>
      </c>
      <c r="J11" s="20">
        <v>673.78452278589862</v>
      </c>
      <c r="K11" s="20">
        <v>706.77497850386942</v>
      </c>
      <c r="L11" s="20">
        <v>714.32493551160792</v>
      </c>
      <c r="M11" s="20">
        <v>758.09794623055086</v>
      </c>
      <c r="N11" s="20">
        <v>788.50722738159607</v>
      </c>
      <c r="O11" s="20">
        <v>932.77005403964563</v>
      </c>
      <c r="P11" s="20">
        <v>1005.2851541457569</v>
      </c>
      <c r="Q11" s="20">
        <v>1016.5232332249877</v>
      </c>
      <c r="R11" s="20">
        <v>1041.1811267227374</v>
      </c>
      <c r="S11" s="20">
        <v>0</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1161.5081865974462</v>
      </c>
      <c r="D12" s="22">
        <v>1374.8449280032971</v>
      </c>
      <c r="E12" s="22">
        <v>1495.4427956347231</v>
      </c>
      <c r="F12" s="22">
        <v>1584.8345271492781</v>
      </c>
      <c r="G12" s="22">
        <v>1786.757236126582</v>
      </c>
      <c r="H12" s="22">
        <v>2077.5778781032259</v>
      </c>
      <c r="I12" s="22">
        <v>2363.3769729811297</v>
      </c>
      <c r="J12" s="22">
        <v>2747.7409038316555</v>
      </c>
      <c r="K12" s="22">
        <v>3367.4320600472074</v>
      </c>
      <c r="L12" s="22">
        <v>4293.7923467160508</v>
      </c>
      <c r="M12" s="22">
        <v>5339.6239011029538</v>
      </c>
      <c r="N12" s="22">
        <v>6704.0855386502735</v>
      </c>
      <c r="O12" s="22">
        <v>7394.6481228073253</v>
      </c>
      <c r="P12" s="22">
        <v>8341.3976360058441</v>
      </c>
      <c r="Q12" s="22">
        <v>9403.5362725706964</v>
      </c>
      <c r="R12" s="22">
        <v>10232.049668544745</v>
      </c>
      <c r="S12" s="22">
        <v>0</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34287.914961306968</v>
      </c>
      <c r="D15" s="22">
        <v>34716.013929492692</v>
      </c>
      <c r="E15" s="22">
        <v>34475.270679277732</v>
      </c>
      <c r="F15" s="22">
        <v>34237.81375752364</v>
      </c>
      <c r="G15" s="22">
        <v>34037.236371453138</v>
      </c>
      <c r="H15" s="22">
        <v>32324.309888220119</v>
      </c>
      <c r="I15" s="22">
        <v>32810.1093688736</v>
      </c>
      <c r="J15" s="22">
        <v>31926.177050816856</v>
      </c>
      <c r="K15" s="22">
        <v>32053.012759415305</v>
      </c>
      <c r="L15" s="22">
        <v>31798.548033705931</v>
      </c>
      <c r="M15" s="22">
        <v>30587.920592605333</v>
      </c>
      <c r="N15" s="22">
        <v>30649.402751504727</v>
      </c>
      <c r="O15" s="22">
        <v>30438.775924333619</v>
      </c>
      <c r="P15" s="22">
        <v>30079.244969905409</v>
      </c>
      <c r="Q15" s="22">
        <v>30018.343422183996</v>
      </c>
      <c r="R15" s="22">
        <v>29428.889251934652</v>
      </c>
      <c r="S15" s="22">
        <v>0</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3.3875147786273339E-2</v>
      </c>
      <c r="D16" s="25">
        <v>3.9602614827715273E-2</v>
      </c>
      <c r="E16" s="25">
        <v>4.3377260458569752E-2</v>
      </c>
      <c r="F16" s="25">
        <v>4.6289010693652023E-2</v>
      </c>
      <c r="G16" s="25">
        <v>5.2494192437583638E-2</v>
      </c>
      <c r="H16" s="25">
        <v>6.4272922926665588E-2</v>
      </c>
      <c r="I16" s="25">
        <v>7.2031974852946573E-2</v>
      </c>
      <c r="J16" s="25">
        <v>8.6065453419558499E-2</v>
      </c>
      <c r="K16" s="25">
        <v>0.10505820733054344</v>
      </c>
      <c r="L16" s="25">
        <v>0.13503108199043248</v>
      </c>
      <c r="M16" s="25">
        <v>0.17456642353105278</v>
      </c>
      <c r="N16" s="25">
        <v>0.21873462243309577</v>
      </c>
      <c r="O16" s="25">
        <v>0.24293513448731802</v>
      </c>
      <c r="P16" s="25">
        <v>0.27731406304750994</v>
      </c>
      <c r="Q16" s="25">
        <v>0.31325966727468862</v>
      </c>
      <c r="R16" s="25">
        <v>0.34768725319363153</v>
      </c>
      <c r="S16" s="25" t="s">
        <v>19</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0.25926913155631981</v>
      </c>
      <c r="D19" s="20">
        <v>0.25926913155631981</v>
      </c>
      <c r="E19" s="20">
        <v>0.25926913155631981</v>
      </c>
      <c r="F19" s="20">
        <v>0.25382631126397243</v>
      </c>
      <c r="G19" s="20">
        <v>0.26141014617368868</v>
      </c>
      <c r="H19" s="20">
        <v>0.27332760103181425</v>
      </c>
      <c r="I19" s="20">
        <v>0.2872570937231298</v>
      </c>
      <c r="J19" s="20">
        <v>0.37359415305245058</v>
      </c>
      <c r="K19" s="20">
        <v>0.47640584694754945</v>
      </c>
      <c r="L19" s="20">
        <v>0.66226999140154763</v>
      </c>
      <c r="M19" s="20">
        <v>1.4710920034393808</v>
      </c>
      <c r="N19" s="20">
        <v>2.2431177987962165</v>
      </c>
      <c r="O19" s="20">
        <v>3.2788416165090286</v>
      </c>
      <c r="P19" s="20">
        <v>4.6907166809974203</v>
      </c>
      <c r="Q19" s="20">
        <v>6.2547624247635438</v>
      </c>
      <c r="R19" s="20">
        <v>9.800377472055029</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55.115159071367138</v>
      </c>
      <c r="D20" s="20">
        <v>55.128804815133265</v>
      </c>
      <c r="E20" s="20">
        <v>54.35099742046431</v>
      </c>
      <c r="F20" s="20">
        <v>55.602063628546858</v>
      </c>
      <c r="G20" s="20">
        <v>57.001934651762681</v>
      </c>
      <c r="H20" s="20">
        <v>61.073533963886504</v>
      </c>
      <c r="I20" s="20">
        <v>64.616887360275143</v>
      </c>
      <c r="J20" s="20">
        <v>74.434187446259671</v>
      </c>
      <c r="K20" s="20">
        <v>81.611986242476334</v>
      </c>
      <c r="L20" s="20">
        <v>86.677093723129829</v>
      </c>
      <c r="M20" s="20">
        <v>95.988753224419597</v>
      </c>
      <c r="N20" s="20">
        <v>102.02884565778162</v>
      </c>
      <c r="O20" s="20">
        <v>112.38047153912296</v>
      </c>
      <c r="P20" s="20">
        <v>118.53065520206361</v>
      </c>
      <c r="Q20" s="20">
        <v>123.02615202063629</v>
      </c>
      <c r="R20" s="20">
        <v>136.09552536543421</v>
      </c>
      <c r="S20" s="20">
        <v>0</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16.451988</v>
      </c>
      <c r="D22" s="20">
        <v>68.765370854446559</v>
      </c>
      <c r="E22" s="20">
        <v>180.27371739753511</v>
      </c>
      <c r="F22" s="20">
        <v>348.9514665138052</v>
      </c>
      <c r="G22" s="20">
        <v>805.25460972580493</v>
      </c>
      <c r="H22" s="20">
        <v>988.16279736314129</v>
      </c>
      <c r="I22" s="26">
        <v>1150.3343842552786</v>
      </c>
      <c r="J22" s="20">
        <v>1062.9860513996368</v>
      </c>
      <c r="K22" s="20">
        <v>442.20816591386426</v>
      </c>
      <c r="L22" s="20">
        <v>471.08732609630266</v>
      </c>
      <c r="M22" s="20">
        <v>494.01846973822484</v>
      </c>
      <c r="N22" s="20">
        <v>942.10968128403545</v>
      </c>
      <c r="O22" s="20">
        <v>1016.4351884494138</v>
      </c>
      <c r="P22" s="20">
        <v>950.58521817378448</v>
      </c>
      <c r="Q22" s="20">
        <v>1319.6174123316137</v>
      </c>
      <c r="R22" s="20">
        <v>1816.9432628737948</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585.9520711760772</v>
      </c>
      <c r="O23" s="30">
        <v>732.27935647750201</v>
      </c>
      <c r="P23" s="30">
        <v>700.02329290866555</v>
      </c>
      <c r="Q23" s="30">
        <v>990.63658215104624</v>
      </c>
      <c r="R23" s="30">
        <v>1388.5180652526999</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1062.9860513996368</v>
      </c>
      <c r="K24" s="30">
        <v>442.20816591386426</v>
      </c>
      <c r="L24" s="30">
        <v>471.08732609630266</v>
      </c>
      <c r="M24" s="30">
        <v>494.01846973822484</v>
      </c>
      <c r="N24" s="30">
        <v>356.15761010795825</v>
      </c>
      <c r="O24" s="30">
        <v>284.15583197191171</v>
      </c>
      <c r="P24" s="30">
        <v>250.56192526511896</v>
      </c>
      <c r="Q24" s="30">
        <v>328.98083018056752</v>
      </c>
      <c r="R24" s="30">
        <v>428.42519762109492</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0.66306909650006673</v>
      </c>
      <c r="K27" s="20">
        <v>454.543702425265</v>
      </c>
      <c r="L27" s="20">
        <v>576.39937202636838</v>
      </c>
      <c r="M27" s="20">
        <v>684.29811744052722</v>
      </c>
      <c r="N27" s="20">
        <v>2.0653789767841317</v>
      </c>
      <c r="O27" s="20">
        <v>0.36627257093721255</v>
      </c>
      <c r="P27" s="20">
        <v>0</v>
      </c>
      <c r="Q27" s="20">
        <v>24.631231310308522</v>
      </c>
      <c r="R27" s="20">
        <v>75.769982564249631</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155.53623133619942</v>
      </c>
      <c r="D29" s="22">
        <v>207.88372855006133</v>
      </c>
      <c r="E29" s="22">
        <v>317.44755660647746</v>
      </c>
      <c r="F29" s="22">
        <v>489.22575714149218</v>
      </c>
      <c r="G29" s="22">
        <v>949.06649708608006</v>
      </c>
      <c r="H29" s="22">
        <v>1142.2132702780166</v>
      </c>
      <c r="I29" s="32">
        <v>1313.3128881245821</v>
      </c>
      <c r="J29" s="22">
        <v>1250.9394907805483</v>
      </c>
      <c r="K29" s="22">
        <v>648.62016075479278</v>
      </c>
      <c r="L29" s="22">
        <v>691.09141036113499</v>
      </c>
      <c r="M29" s="22">
        <v>741.3458128164707</v>
      </c>
      <c r="N29" s="22">
        <v>1794.3494555985476</v>
      </c>
      <c r="O29" s="22">
        <v>2046.0599318572683</v>
      </c>
      <c r="P29" s="22">
        <v>1970.3887324925963</v>
      </c>
      <c r="Q29" s="22">
        <v>2649.0931866580681</v>
      </c>
      <c r="R29" s="22">
        <v>3594.7020289003553</v>
      </c>
      <c r="S29" s="22">
        <v>0</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41039.002437507974</v>
      </c>
      <c r="D32" s="22">
        <v>41322.543511677977</v>
      </c>
      <c r="E32" s="22">
        <v>41765.600442820287</v>
      </c>
      <c r="F32" s="22">
        <v>42085.037613451801</v>
      </c>
      <c r="G32" s="22">
        <v>40763.960912869006</v>
      </c>
      <c r="H32" s="22">
        <v>39555.973060093631</v>
      </c>
      <c r="I32" s="22">
        <v>39243.013727906749</v>
      </c>
      <c r="J32" s="22">
        <v>38669.402603824688</v>
      </c>
      <c r="K32" s="22">
        <v>38389.831546374866</v>
      </c>
      <c r="L32" s="22">
        <v>38250.578864932642</v>
      </c>
      <c r="M32" s="22">
        <v>38903.664386930344</v>
      </c>
      <c r="N32" s="22">
        <v>39696.049029903515</v>
      </c>
      <c r="O32" s="22">
        <v>40716.147776606529</v>
      </c>
      <c r="P32" s="22">
        <v>40760.435074604502</v>
      </c>
      <c r="Q32" s="22">
        <v>40665.784770907543</v>
      </c>
      <c r="R32" s="22">
        <v>40592.178295360951</v>
      </c>
      <c r="S32" s="22">
        <v>0</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3.7899613074913745E-3</v>
      </c>
      <c r="D34" s="25">
        <v>5.0307582951981712E-3</v>
      </c>
      <c r="E34" s="25">
        <v>7.600694189494126E-3</v>
      </c>
      <c r="F34" s="25">
        <v>1.1624695732364489E-2</v>
      </c>
      <c r="G34" s="25">
        <v>2.3281998996973426E-2</v>
      </c>
      <c r="H34" s="25">
        <v>2.887587339951821E-2</v>
      </c>
      <c r="I34" s="35">
        <v>3.3466157753084348E-2</v>
      </c>
      <c r="J34" s="25">
        <v>3.2349594422149699E-2</v>
      </c>
      <c r="K34" s="25">
        <v>1.6895624039695523E-2</v>
      </c>
      <c r="L34" s="25">
        <v>1.8067475862299006E-2</v>
      </c>
      <c r="M34" s="25">
        <v>1.9055937904541589E-2</v>
      </c>
      <c r="N34" s="25">
        <v>4.5202217839030841E-2</v>
      </c>
      <c r="O34" s="25">
        <v>5.0251805329993238E-2</v>
      </c>
      <c r="P34" s="25">
        <v>4.8340718858524478E-2</v>
      </c>
      <c r="Q34" s="25">
        <v>6.5143048427119973E-2</v>
      </c>
      <c r="R34" s="25">
        <v>8.8556519503442691E-2</v>
      </c>
      <c r="S34" s="25" t="s">
        <v>19</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507.66695328174262</v>
      </c>
      <c r="D37" s="20">
        <v>506.18610872265214</v>
      </c>
      <c r="E37" s="20">
        <v>554.09859558612777</v>
      </c>
      <c r="F37" s="20">
        <v>626.58832521257284</v>
      </c>
      <c r="G37" s="20">
        <v>1246.3456577815994</v>
      </c>
      <c r="H37" s="20">
        <v>1322.9913060093627</v>
      </c>
      <c r="I37" s="26">
        <v>1660.6955192509795</v>
      </c>
      <c r="J37" s="20">
        <v>1541.1531479889175</v>
      </c>
      <c r="K37" s="20">
        <v>1771.6872074137768</v>
      </c>
      <c r="L37" s="20">
        <v>2299.2261392949267</v>
      </c>
      <c r="M37" s="20">
        <v>2368.5470469961019</v>
      </c>
      <c r="N37" s="20">
        <v>2759.9316777314421</v>
      </c>
      <c r="O37" s="20">
        <v>2989.9721196661503</v>
      </c>
      <c r="P37" s="20">
        <v>3135.6710546957156</v>
      </c>
      <c r="Q37" s="20">
        <v>3543.6363218800852</v>
      </c>
      <c r="R37" s="20">
        <v>3654.5375652254165</v>
      </c>
      <c r="S37" s="20">
        <v>0</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1.0986911244864814</v>
      </c>
      <c r="H38" s="20">
        <v>15.501098691124486</v>
      </c>
      <c r="I38" s="26">
        <v>2.8422661698672016</v>
      </c>
      <c r="J38" s="20">
        <v>28.112162033056272</v>
      </c>
      <c r="K38" s="20">
        <v>40.197764402407572</v>
      </c>
      <c r="L38" s="20">
        <v>8.7417598165663506</v>
      </c>
      <c r="M38" s="20">
        <v>14.595235572584212</v>
      </c>
      <c r="N38" s="20">
        <v>84.220687964865178</v>
      </c>
      <c r="O38" s="20">
        <v>91.429830745499572</v>
      </c>
      <c r="P38" s="20">
        <v>97.622286882466511</v>
      </c>
      <c r="Q38" s="20">
        <v>120.48668593838997</v>
      </c>
      <c r="R38" s="20">
        <v>122.98119158630284</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320.74199376554566</v>
      </c>
      <c r="H39" s="20">
        <v>349.0338689472681</v>
      </c>
      <c r="I39" s="20">
        <v>380.42453060661217</v>
      </c>
      <c r="J39" s="20">
        <v>414.81493757491563</v>
      </c>
      <c r="K39" s="20">
        <v>451.28662286370621</v>
      </c>
      <c r="L39" s="20">
        <v>511.08172390656858</v>
      </c>
      <c r="M39" s="20">
        <v>544.9402521891534</v>
      </c>
      <c r="N39" s="20">
        <v>600.61960035731511</v>
      </c>
      <c r="O39" s="20">
        <v>609.62049832487401</v>
      </c>
      <c r="P39" s="20">
        <v>588.37786230010647</v>
      </c>
      <c r="Q39" s="20">
        <v>599.13329446246348</v>
      </c>
      <c r="R39" s="20">
        <v>610.97001904386855</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507.66695328174262</v>
      </c>
      <c r="D40" s="22">
        <v>506.18610872265214</v>
      </c>
      <c r="E40" s="22">
        <v>554.09859558612777</v>
      </c>
      <c r="F40" s="22">
        <v>626.58832521257284</v>
      </c>
      <c r="G40" s="22">
        <v>1568.1863426716316</v>
      </c>
      <c r="H40" s="22">
        <v>1687.5262736477553</v>
      </c>
      <c r="I40" s="22">
        <v>2043.9623160274591</v>
      </c>
      <c r="J40" s="22">
        <v>1984.0802475968892</v>
      </c>
      <c r="K40" s="22">
        <v>2263.1715946798904</v>
      </c>
      <c r="L40" s="22">
        <v>2819.0496230180615</v>
      </c>
      <c r="M40" s="22">
        <v>2928.0825347578393</v>
      </c>
      <c r="N40" s="22">
        <v>3444.7719660536218</v>
      </c>
      <c r="O40" s="22">
        <v>3691.0224487365244</v>
      </c>
      <c r="P40" s="22">
        <v>3821.6712038782889</v>
      </c>
      <c r="Q40" s="22">
        <v>4263.2563022809381</v>
      </c>
      <c r="R40" s="22">
        <v>4388.4887758555878</v>
      </c>
      <c r="S40" s="22">
        <v>0</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69722.709873889369</v>
      </c>
      <c r="D42" s="22">
        <v>67382.625011942291</v>
      </c>
      <c r="E42" s="22">
        <v>64837.441649947454</v>
      </c>
      <c r="F42" s="22">
        <v>62656.932597687977</v>
      </c>
      <c r="G42" s="22">
        <v>64742.163270158017</v>
      </c>
      <c r="H42" s="22">
        <v>58305.701849266363</v>
      </c>
      <c r="I42" s="22">
        <v>63896.404228705404</v>
      </c>
      <c r="J42" s="22">
        <v>54018.745361765221</v>
      </c>
      <c r="K42" s="22">
        <v>58116.226696428232</v>
      </c>
      <c r="L42" s="22">
        <v>59753.490628081592</v>
      </c>
      <c r="M42" s="22">
        <v>53517.227942071637</v>
      </c>
      <c r="N42" s="22">
        <v>55176.890717301998</v>
      </c>
      <c r="O42" s="22">
        <v>55556.702476754959</v>
      </c>
      <c r="P42" s="22">
        <v>54923.022580308359</v>
      </c>
      <c r="Q42" s="22">
        <v>56511.974310928614</v>
      </c>
      <c r="R42" s="22">
        <v>55998.017051449431</v>
      </c>
      <c r="S42" s="22">
        <v>0</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7.2812280847945081E-3</v>
      </c>
      <c r="D44" s="25">
        <v>7.5121161966150811E-3</v>
      </c>
      <c r="E44" s="25">
        <v>8.5459663658178416E-3</v>
      </c>
      <c r="F44" s="25">
        <v>1.0000303226393399E-2</v>
      </c>
      <c r="G44" s="25">
        <v>2.4222025701054459E-2</v>
      </c>
      <c r="H44" s="25">
        <v>2.8942731501807463E-2</v>
      </c>
      <c r="I44" s="25">
        <v>3.1988690767503485E-2</v>
      </c>
      <c r="J44" s="25">
        <v>3.6729476671652439E-2</v>
      </c>
      <c r="K44" s="25">
        <v>3.8942163373779093E-2</v>
      </c>
      <c r="L44" s="25">
        <v>4.7177990664418662E-2</v>
      </c>
      <c r="M44" s="25">
        <v>5.4712896152380459E-2</v>
      </c>
      <c r="N44" s="25">
        <v>6.24314259334195E-2</v>
      </c>
      <c r="O44" s="25">
        <v>6.6437032512519187E-2</v>
      </c>
      <c r="P44" s="25">
        <v>6.9582317657231024E-2</v>
      </c>
      <c r="Q44" s="25">
        <v>7.5439875429312062E-2</v>
      </c>
      <c r="R44" s="25">
        <v>7.8368646015153809E-2</v>
      </c>
      <c r="S44" s="25" t="s">
        <v>19</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1106.1337583945228</v>
      </c>
      <c r="D47" s="30">
        <v>1319.4568540566074</v>
      </c>
      <c r="E47" s="30">
        <v>1440.8325290827024</v>
      </c>
      <c r="F47" s="30">
        <v>1528.978637209467</v>
      </c>
      <c r="G47" s="30">
        <v>1729.4938913286458</v>
      </c>
      <c r="H47" s="30">
        <v>2016.2310165383076</v>
      </c>
      <c r="I47" s="30">
        <v>2298.4728285271312</v>
      </c>
      <c r="J47" s="30">
        <v>2672.9331222323431</v>
      </c>
      <c r="K47" s="30">
        <v>3285.3436679577826</v>
      </c>
      <c r="L47" s="30">
        <v>4206.4529830015199</v>
      </c>
      <c r="M47" s="30">
        <v>5242.1640558750951</v>
      </c>
      <c r="N47" s="30">
        <v>6599.8135751936952</v>
      </c>
      <c r="O47" s="30">
        <v>7278.9888096516943</v>
      </c>
      <c r="P47" s="30">
        <v>8218.1762641227851</v>
      </c>
      <c r="Q47" s="30">
        <v>9274.255358125296</v>
      </c>
      <c r="R47" s="30">
        <v>10086.153765707257</v>
      </c>
      <c r="S47" s="30">
        <v>0</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507.66695328174262</v>
      </c>
      <c r="D48" s="30">
        <v>506.18610872265214</v>
      </c>
      <c r="E48" s="30">
        <v>554.09859558612777</v>
      </c>
      <c r="F48" s="30">
        <v>626.58832521257284</v>
      </c>
      <c r="G48" s="30">
        <v>1568.1863426716316</v>
      </c>
      <c r="H48" s="30">
        <v>1687.5262736477553</v>
      </c>
      <c r="I48" s="30">
        <v>2043.9623160274591</v>
      </c>
      <c r="J48" s="30">
        <v>1984.0802475968892</v>
      </c>
      <c r="K48" s="30">
        <v>2263.1715946798904</v>
      </c>
      <c r="L48" s="30">
        <v>2819.0496230180615</v>
      </c>
      <c r="M48" s="30">
        <v>2928.0825347578393</v>
      </c>
      <c r="N48" s="30">
        <v>3444.7719660536218</v>
      </c>
      <c r="O48" s="30">
        <v>3691.0224487365244</v>
      </c>
      <c r="P48" s="30">
        <v>3821.6712038782889</v>
      </c>
      <c r="Q48" s="30">
        <v>4263.2563022809381</v>
      </c>
      <c r="R48" s="30">
        <v>4388.4887758555878</v>
      </c>
      <c r="S48" s="30">
        <v>0</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71.826416202923454</v>
      </c>
      <c r="D49" s="30">
        <v>124.15344480113615</v>
      </c>
      <c r="E49" s="30">
        <v>234.88398394955573</v>
      </c>
      <c r="F49" s="30">
        <v>404.80735645361608</v>
      </c>
      <c r="G49" s="30">
        <v>862.51795452374131</v>
      </c>
      <c r="H49" s="30">
        <v>1049.5096589280597</v>
      </c>
      <c r="I49" s="30">
        <v>1215.2385287092768</v>
      </c>
      <c r="J49" s="30">
        <v>1137.7938329989488</v>
      </c>
      <c r="K49" s="30">
        <v>524.29655800328817</v>
      </c>
      <c r="L49" s="30">
        <v>558.42668981083409</v>
      </c>
      <c r="M49" s="30">
        <v>591.47831496608376</v>
      </c>
      <c r="N49" s="30">
        <v>1046.3816447406132</v>
      </c>
      <c r="O49" s="30">
        <v>1132.0945016050457</v>
      </c>
      <c r="P49" s="30">
        <v>1073.8065900568456</v>
      </c>
      <c r="Q49" s="30">
        <v>1448.8983267770136</v>
      </c>
      <c r="R49" s="30">
        <v>1962.8391657112841</v>
      </c>
      <c r="S49" s="30">
        <v>0</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1685.6271278791889</v>
      </c>
      <c r="D50" s="30">
        <v>1949.7964075803957</v>
      </c>
      <c r="E50" s="30">
        <v>2229.8151086183861</v>
      </c>
      <c r="F50" s="30">
        <v>2560.3743188756562</v>
      </c>
      <c r="G50" s="30">
        <v>4160.1981885240184</v>
      </c>
      <c r="H50" s="30">
        <v>4753.2669491141223</v>
      </c>
      <c r="I50" s="30">
        <v>5557.6736732638674</v>
      </c>
      <c r="J50" s="30">
        <v>5794.8072028281804</v>
      </c>
      <c r="K50" s="30">
        <v>6072.8118206409608</v>
      </c>
      <c r="L50" s="30">
        <v>7583.9292958304159</v>
      </c>
      <c r="M50" s="30">
        <v>8761.7249055990178</v>
      </c>
      <c r="N50" s="30">
        <v>11090.967185987931</v>
      </c>
      <c r="O50" s="30">
        <v>12102.105759993265</v>
      </c>
      <c r="P50" s="30">
        <v>13113.654058057919</v>
      </c>
      <c r="Q50" s="30">
        <v>14986.409987183248</v>
      </c>
      <c r="R50" s="30">
        <v>16437.481707274128</v>
      </c>
      <c r="S50" s="30">
        <v>0</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1685.6271278791889</v>
      </c>
      <c r="D51" s="30">
        <v>1949.7964075803957</v>
      </c>
      <c r="E51" s="30">
        <v>2229.8151086183861</v>
      </c>
      <c r="F51" s="30">
        <v>2560.3743188756562</v>
      </c>
      <c r="G51" s="30">
        <v>4160.1981885240184</v>
      </c>
      <c r="H51" s="30">
        <v>4753.2669491141223</v>
      </c>
      <c r="I51" s="30">
        <v>5557.6736732638674</v>
      </c>
      <c r="J51" s="30">
        <v>5794.8072028281804</v>
      </c>
      <c r="K51" s="30">
        <v>6072.8118206409608</v>
      </c>
      <c r="L51" s="30">
        <v>7583.9292958304159</v>
      </c>
      <c r="M51" s="30">
        <v>8761.7249055990178</v>
      </c>
      <c r="N51" s="30">
        <v>11090.967185987931</v>
      </c>
      <c r="O51" s="30">
        <v>12102.105759993265</v>
      </c>
      <c r="P51" s="30">
        <v>13113.654058057919</v>
      </c>
      <c r="Q51" s="30">
        <v>14986.409987183248</v>
      </c>
      <c r="R51" s="30">
        <v>16437.481707274128</v>
      </c>
      <c r="S51" s="30">
        <v>0</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1685.6271278791889</v>
      </c>
      <c r="D58" s="22">
        <v>1949.7964075803957</v>
      </c>
      <c r="E58" s="22">
        <v>2229.8151086183861</v>
      </c>
      <c r="F58" s="22">
        <v>2560.3743188756562</v>
      </c>
      <c r="G58" s="22">
        <v>4160.1981885240184</v>
      </c>
      <c r="H58" s="22">
        <v>4753.2669491141223</v>
      </c>
      <c r="I58" s="22">
        <v>5557.6736732638674</v>
      </c>
      <c r="J58" s="22">
        <v>5794.8072028281804</v>
      </c>
      <c r="K58" s="22">
        <v>6072.8118206409608</v>
      </c>
      <c r="L58" s="22">
        <v>7583.9292958304159</v>
      </c>
      <c r="M58" s="22">
        <v>8761.7249055990178</v>
      </c>
      <c r="N58" s="22">
        <v>11090.967185987931</v>
      </c>
      <c r="O58" s="22">
        <v>12102.105759993265</v>
      </c>
      <c r="P58" s="22">
        <v>13113.654058057919</v>
      </c>
      <c r="Q58" s="22">
        <v>14986.409987183248</v>
      </c>
      <c r="R58" s="22">
        <v>16437.481707274128</v>
      </c>
      <c r="S58" s="22">
        <v>0</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156346.53575125593</v>
      </c>
      <c r="D61" s="20">
        <v>155736.74568995257</v>
      </c>
      <c r="E61" s="20">
        <v>153656.84420082162</v>
      </c>
      <c r="F61" s="20">
        <v>151472.10736123053</v>
      </c>
      <c r="G61" s="20">
        <v>151020.06842934937</v>
      </c>
      <c r="H61" s="20">
        <v>140894.43885545048</v>
      </c>
      <c r="I61" s="20">
        <v>146158.25941052832</v>
      </c>
      <c r="J61" s="20">
        <v>135308.09387544025</v>
      </c>
      <c r="K61" s="20">
        <v>138860.76932797415</v>
      </c>
      <c r="L61" s="20">
        <v>139907.4663006831</v>
      </c>
      <c r="M61" s="20">
        <v>133044.28238444636</v>
      </c>
      <c r="N61" s="20">
        <v>135189.29805649281</v>
      </c>
      <c r="O61" s="20">
        <v>136798.51057212893</v>
      </c>
      <c r="P61" s="20">
        <v>136740.17221957899</v>
      </c>
      <c r="Q61" s="20">
        <v>138260.97446666058</v>
      </c>
      <c r="R61" s="20">
        <v>137125.44428569791</v>
      </c>
      <c r="S61" s="20">
        <v>0</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156346.53575125593</v>
      </c>
      <c r="D64" s="20">
        <v>155736.74568995257</v>
      </c>
      <c r="E64" s="20">
        <v>153656.84420082162</v>
      </c>
      <c r="F64" s="20">
        <v>151472.10736123053</v>
      </c>
      <c r="G64" s="20">
        <v>151340.81042311492</v>
      </c>
      <c r="H64" s="20">
        <v>141243.47272439775</v>
      </c>
      <c r="I64" s="20">
        <v>146538.68394113492</v>
      </c>
      <c r="J64" s="20">
        <v>135722.90881301515</v>
      </c>
      <c r="K64" s="20">
        <v>139312.05595083785</v>
      </c>
      <c r="L64" s="20">
        <v>140418.54802458966</v>
      </c>
      <c r="M64" s="20">
        <v>133589.2226366355</v>
      </c>
      <c r="N64" s="20">
        <v>135789.91765685013</v>
      </c>
      <c r="O64" s="20">
        <v>137408.13107045379</v>
      </c>
      <c r="P64" s="20">
        <v>137328.5500818791</v>
      </c>
      <c r="Q64" s="20">
        <v>138860.10776112304</v>
      </c>
      <c r="R64" s="20">
        <v>137736.41430474177</v>
      </c>
      <c r="S64" s="20">
        <v>0</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153795.75151737602</v>
      </c>
      <c r="D65" s="20">
        <v>152236.04928783642</v>
      </c>
      <c r="E65" s="20">
        <v>149892.94498747014</v>
      </c>
      <c r="F65" s="20">
        <v>147617.56104910196</v>
      </c>
      <c r="G65" s="20">
        <v>147861.57677782807</v>
      </c>
      <c r="H65" s="20">
        <v>137858.37926520102</v>
      </c>
      <c r="I65" s="20">
        <v>143921.99088365649</v>
      </c>
      <c r="J65" s="20">
        <v>131947.56200672226</v>
      </c>
      <c r="K65" s="20">
        <v>136134.97503936299</v>
      </c>
      <c r="L65" s="20">
        <v>137283.80834046958</v>
      </c>
      <c r="M65" s="20">
        <v>130047.97719460509</v>
      </c>
      <c r="N65" s="20">
        <v>132278.64251559292</v>
      </c>
      <c r="O65" s="20">
        <v>133990.31794433045</v>
      </c>
      <c r="P65" s="20">
        <v>133019.99283098927</v>
      </c>
      <c r="Q65" s="20">
        <v>134553.7514775403</v>
      </c>
      <c r="R65" s="20">
        <v>133251.56521925022</v>
      </c>
      <c r="S65" s="20">
        <v>0</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1.0960167047844263E-2</v>
      </c>
      <c r="D67" s="25">
        <v>1.2807718123937044E-2</v>
      </c>
      <c r="E67" s="25">
        <v>1.4876051096366017E-2</v>
      </c>
      <c r="F67" s="25">
        <v>1.7344645858388082E-2</v>
      </c>
      <c r="G67" s="25">
        <v>2.8135762374392876E-2</v>
      </c>
      <c r="H67" s="25">
        <v>3.4479347388599167E-2</v>
      </c>
      <c r="I67" s="25">
        <v>3.8615875441554821E-2</v>
      </c>
      <c r="J67" s="25">
        <v>4.391750112467372E-2</v>
      </c>
      <c r="K67" s="25">
        <v>4.4608755530201015E-2</v>
      </c>
      <c r="L67" s="25">
        <v>5.524270769806993E-2</v>
      </c>
      <c r="M67" s="25">
        <v>6.7373019516388827E-2</v>
      </c>
      <c r="N67" s="25">
        <v>8.3845486883345782E-2</v>
      </c>
      <c r="O67" s="25">
        <v>9.0320748138095916E-2</v>
      </c>
      <c r="P67" s="25">
        <v>9.8584083331891975E-2</v>
      </c>
      <c r="Q67" s="25">
        <v>0.11137861131790724</v>
      </c>
      <c r="R67" s="25">
        <v>0.12335676267838304</v>
      </c>
      <c r="S67" s="25" t="s">
        <v>19</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164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00"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99">
        <v>1.2999999999999999E-2</v>
      </c>
      <c r="J71" s="172">
        <v>4.0399999999999998E-2</v>
      </c>
      <c r="K71" s="172"/>
      <c r="L71" s="172">
        <v>5.4099999999999988E-2</v>
      </c>
      <c r="M71" s="172"/>
      <c r="N71" s="172">
        <v>7.4649999999999994E-2</v>
      </c>
      <c r="O71" s="172"/>
      <c r="P71" s="172">
        <v>0.10204999999999999</v>
      </c>
      <c r="Q71" s="172"/>
      <c r="R71" s="44"/>
      <c r="S71" s="45">
        <v>0.15</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7030A0"/>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162</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562.88976404114214</v>
      </c>
      <c r="D7" s="20">
        <v>566.05411743601439</v>
      </c>
      <c r="E7" s="20">
        <v>571.88202596643703</v>
      </c>
      <c r="F7" s="20">
        <v>863.16437516394046</v>
      </c>
      <c r="G7" s="20">
        <v>939.08725134110614</v>
      </c>
      <c r="H7" s="20">
        <v>952.58164751629681</v>
      </c>
      <c r="I7" s="20">
        <v>971.6588780205791</v>
      </c>
      <c r="J7" s="20">
        <v>985.5692765040219</v>
      </c>
      <c r="K7" s="20">
        <v>991.92542877989672</v>
      </c>
      <c r="L7" s="20">
        <v>1055.3354458175199</v>
      </c>
      <c r="M7" s="20">
        <v>1061.4386332028457</v>
      </c>
      <c r="N7" s="20">
        <v>1073.9984002601302</v>
      </c>
      <c r="O7" s="20">
        <v>1083.6502519201588</v>
      </c>
      <c r="P7" s="20">
        <v>1099.3918198345007</v>
      </c>
      <c r="Q7" s="20">
        <v>1162.0524131477541</v>
      </c>
      <c r="R7" s="20">
        <v>1168.3932125077722</v>
      </c>
      <c r="S7" s="20">
        <v>1176.1895280557685</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0</v>
      </c>
      <c r="L8" s="20">
        <v>0.25795356835769562</v>
      </c>
      <c r="M8" s="20">
        <v>0.67559267903205988</v>
      </c>
      <c r="N8" s="20">
        <v>0.87307361597989275</v>
      </c>
      <c r="O8" s="20">
        <v>0.84174322306195415</v>
      </c>
      <c r="P8" s="20">
        <v>0.74777888567859674</v>
      </c>
      <c r="Q8" s="20">
        <v>0.6168638801288695</v>
      </c>
      <c r="R8" s="20">
        <v>0.59573737924512826</v>
      </c>
      <c r="S8" s="20">
        <v>0.49636761344953167</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0</v>
      </c>
      <c r="N9" s="20">
        <v>0</v>
      </c>
      <c r="O9" s="20">
        <v>0</v>
      </c>
      <c r="P9" s="20">
        <v>0</v>
      </c>
      <c r="Q9" s="20">
        <v>0</v>
      </c>
      <c r="R9" s="20">
        <v>0</v>
      </c>
      <c r="S9" s="20">
        <v>0</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127.75133276010315</v>
      </c>
      <c r="D11" s="20">
        <v>142.92450558899401</v>
      </c>
      <c r="E11" s="20">
        <v>226.42020636285466</v>
      </c>
      <c r="F11" s="20">
        <v>307.76362854686147</v>
      </c>
      <c r="G11" s="20">
        <v>347.21582115219252</v>
      </c>
      <c r="H11" s="20">
        <v>391.54049871023227</v>
      </c>
      <c r="I11" s="20">
        <v>383.94858125537399</v>
      </c>
      <c r="J11" s="20">
        <v>404.25305245055893</v>
      </c>
      <c r="K11" s="20">
        <v>447.9400687876182</v>
      </c>
      <c r="L11" s="20">
        <v>450.9906276870164</v>
      </c>
      <c r="M11" s="20">
        <v>450.42252794496994</v>
      </c>
      <c r="N11" s="20">
        <v>430.18073946689617</v>
      </c>
      <c r="O11" s="20">
        <v>435.70765262252792</v>
      </c>
      <c r="P11" s="20">
        <v>444.50550300945821</v>
      </c>
      <c r="Q11" s="20">
        <v>516.75270851246773</v>
      </c>
      <c r="R11" s="20">
        <v>517.46672398968167</v>
      </c>
      <c r="S11" s="20">
        <v>512.51960447119507</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690.64109680124534</v>
      </c>
      <c r="D12" s="22">
        <v>708.97862302500835</v>
      </c>
      <c r="E12" s="22">
        <v>798.30223232929166</v>
      </c>
      <c r="F12" s="22">
        <v>1170.9280037108019</v>
      </c>
      <c r="G12" s="22">
        <v>1286.3030724932987</v>
      </c>
      <c r="H12" s="22">
        <v>1344.1221462265291</v>
      </c>
      <c r="I12" s="22">
        <v>1355.607459275953</v>
      </c>
      <c r="J12" s="22">
        <v>1389.8223289545808</v>
      </c>
      <c r="K12" s="22">
        <v>1439.8654975675149</v>
      </c>
      <c r="L12" s="22">
        <v>1506.5840270728941</v>
      </c>
      <c r="M12" s="22">
        <v>1512.5367538268476</v>
      </c>
      <c r="N12" s="22">
        <v>1505.0522133430063</v>
      </c>
      <c r="O12" s="22">
        <v>1520.1996477657485</v>
      </c>
      <c r="P12" s="22">
        <v>1544.6451017296374</v>
      </c>
      <c r="Q12" s="22">
        <v>1679.4219855403508</v>
      </c>
      <c r="R12" s="22">
        <v>1686.4556738766989</v>
      </c>
      <c r="S12" s="22">
        <v>1689.2055001404133</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741.44453998280301</v>
      </c>
      <c r="D15" s="22">
        <v>746.86156491831468</v>
      </c>
      <c r="E15" s="22">
        <v>853.82631126397246</v>
      </c>
      <c r="F15" s="22">
        <v>1029.8366294067068</v>
      </c>
      <c r="G15" s="22">
        <v>1415.9071367153913</v>
      </c>
      <c r="H15" s="22">
        <v>1447.463456577816</v>
      </c>
      <c r="I15" s="22">
        <v>1466.8099742046431</v>
      </c>
      <c r="J15" s="22">
        <v>1479.8796216680996</v>
      </c>
      <c r="K15" s="22">
        <v>1508.9423903697334</v>
      </c>
      <c r="L15" s="22">
        <v>1557.6956147893377</v>
      </c>
      <c r="M15" s="22">
        <v>1558.2975064488392</v>
      </c>
      <c r="N15" s="22">
        <v>1616.4230438521067</v>
      </c>
      <c r="O15" s="22">
        <v>1595.0128976784179</v>
      </c>
      <c r="P15" s="22">
        <v>1654.2160791057609</v>
      </c>
      <c r="Q15" s="22">
        <v>1705.0524505588992</v>
      </c>
      <c r="R15" s="22">
        <v>1675.7381771281168</v>
      </c>
      <c r="S15" s="22">
        <v>1644.6519346517628</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0.9314804541109224</v>
      </c>
      <c r="D16" s="25">
        <v>0.94927715700907755</v>
      </c>
      <c r="E16" s="25">
        <v>0.93497028821648165</v>
      </c>
      <c r="F16" s="25">
        <v>1.1370036472536216</v>
      </c>
      <c r="G16" s="25">
        <v>0.90846570310907049</v>
      </c>
      <c r="H16" s="25">
        <v>0.92860523705682152</v>
      </c>
      <c r="I16" s="25">
        <v>0.92418751107212227</v>
      </c>
      <c r="J16" s="25">
        <v>0.93914552819370034</v>
      </c>
      <c r="K16" s="25">
        <v>0.95422165004901693</v>
      </c>
      <c r="L16" s="25">
        <v>0.96718769236353286</v>
      </c>
      <c r="M16" s="25">
        <v>0.97063413601535276</v>
      </c>
      <c r="N16" s="25">
        <v>0.93110044370334388</v>
      </c>
      <c r="O16" s="25">
        <v>0.95309552040515666</v>
      </c>
      <c r="P16" s="25">
        <v>0.93376259682147722</v>
      </c>
      <c r="Q16" s="25">
        <v>0.98496793162571217</v>
      </c>
      <c r="R16" s="25">
        <v>1.0063956869246422</v>
      </c>
      <c r="S16" s="25">
        <v>1.0270899663022524</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8.877625325477527E-2</v>
      </c>
      <c r="N19" s="20">
        <v>0.15967329057076377</v>
      </c>
      <c r="O19" s="20">
        <v>0.34710811450454448</v>
      </c>
      <c r="P19" s="20">
        <v>0.71822029926592412</v>
      </c>
      <c r="Q19" s="20">
        <v>1.1844445018414214</v>
      </c>
      <c r="R19" s="20">
        <v>1.8109213560884283</v>
      </c>
      <c r="S19" s="20">
        <v>2.4067771866671959</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0.21496130696474636</v>
      </c>
      <c r="G22" s="20">
        <v>0.31049966561574471</v>
      </c>
      <c r="H22" s="20">
        <v>0.38215343460399348</v>
      </c>
      <c r="I22" s="26">
        <v>0.52546097258049107</v>
      </c>
      <c r="J22" s="20">
        <v>1.1464603038119805</v>
      </c>
      <c r="K22" s="20">
        <v>1.7435750453807204</v>
      </c>
      <c r="L22" s="20">
        <v>3.7403267411865864</v>
      </c>
      <c r="M22" s="20">
        <v>3.7403267411865864</v>
      </c>
      <c r="N22" s="20">
        <v>15.204929779306392</v>
      </c>
      <c r="O22" s="20">
        <v>16.487487771090095</v>
      </c>
      <c r="P22" s="20">
        <v>18.198547339256713</v>
      </c>
      <c r="Q22" s="20">
        <v>21.488126373363905</v>
      </c>
      <c r="R22" s="20">
        <v>21.067779401929876</v>
      </c>
      <c r="S22" s="20">
        <v>22.000850530237891</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1.1464603038119805</v>
      </c>
      <c r="K23" s="30">
        <v>1.7435750453807204</v>
      </c>
      <c r="L23" s="30">
        <v>1.6958058660552211</v>
      </c>
      <c r="M23" s="30">
        <v>1.6958058660552211</v>
      </c>
      <c r="N23" s="30">
        <v>1.648036686729722</v>
      </c>
      <c r="O23" s="30">
        <v>1.6874462596732589</v>
      </c>
      <c r="P23" s="30">
        <v>1.6972389414349862</v>
      </c>
      <c r="Q23" s="30">
        <v>1.648036686729722</v>
      </c>
      <c r="R23" s="30">
        <v>1.778040508264068</v>
      </c>
      <c r="S23" s="30">
        <v>1.7188544950797746</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2.044520875131365</v>
      </c>
      <c r="M24" s="30">
        <v>2.044520875131365</v>
      </c>
      <c r="N24" s="30">
        <v>13.55689309257667</v>
      </c>
      <c r="O24" s="30">
        <v>14.800041511416836</v>
      </c>
      <c r="P24" s="30">
        <v>16.501308397821727</v>
      </c>
      <c r="Q24" s="30">
        <v>19.840089686634183</v>
      </c>
      <c r="R24" s="30">
        <v>19.28973889366581</v>
      </c>
      <c r="S24" s="30">
        <v>20.281996035158116</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0</v>
      </c>
      <c r="D29" s="22">
        <v>0</v>
      </c>
      <c r="E29" s="22">
        <v>0</v>
      </c>
      <c r="F29" s="22">
        <v>0.21496130696474636</v>
      </c>
      <c r="G29" s="22">
        <v>0.31049966561574471</v>
      </c>
      <c r="H29" s="22">
        <v>0.38215343460399348</v>
      </c>
      <c r="I29" s="32">
        <v>0.52546097258049107</v>
      </c>
      <c r="J29" s="22">
        <v>2.292920607623961</v>
      </c>
      <c r="K29" s="22">
        <v>3.4871500907614408</v>
      </c>
      <c r="L29" s="22">
        <v>5.4361326072418077</v>
      </c>
      <c r="M29" s="22">
        <v>5.8800138735156837</v>
      </c>
      <c r="N29" s="22">
        <v>17.651332918889935</v>
      </c>
      <c r="O29" s="22">
        <v>19.910474603286076</v>
      </c>
      <c r="P29" s="22">
        <v>23.48688777702132</v>
      </c>
      <c r="Q29" s="22">
        <v>29.058385569300732</v>
      </c>
      <c r="R29" s="22">
        <v>31.900426690636088</v>
      </c>
      <c r="S29" s="22">
        <v>35.753590958653646</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217.76296933218686</v>
      </c>
      <c r="D32" s="22">
        <v>217.76296933218686</v>
      </c>
      <c r="E32" s="22">
        <v>284.52039743957198</v>
      </c>
      <c r="F32" s="22">
        <v>300.14091907901025</v>
      </c>
      <c r="G32" s="22">
        <v>290.99312123817714</v>
      </c>
      <c r="H32" s="22">
        <v>283.87551351867774</v>
      </c>
      <c r="I32" s="22">
        <v>270.66733543517728</v>
      </c>
      <c r="J32" s="22">
        <v>263.04098595586129</v>
      </c>
      <c r="K32" s="22">
        <v>260.55698863093534</v>
      </c>
      <c r="L32" s="22">
        <v>266.66188974873415</v>
      </c>
      <c r="M32" s="22">
        <v>260.62375083596066</v>
      </c>
      <c r="N32" s="22">
        <v>289.620043947645</v>
      </c>
      <c r="O32" s="22">
        <v>316.1839624056559</v>
      </c>
      <c r="P32" s="22">
        <v>335.57569456386744</v>
      </c>
      <c r="Q32" s="22">
        <v>346.07853909907334</v>
      </c>
      <c r="R32" s="22">
        <v>343.31587818859276</v>
      </c>
      <c r="S32" s="22">
        <v>298.96039418104516</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0</v>
      </c>
      <c r="D34" s="25">
        <v>0</v>
      </c>
      <c r="E34" s="25">
        <v>0</v>
      </c>
      <c r="F34" s="25">
        <v>7.1620126847202431E-4</v>
      </c>
      <c r="G34" s="25">
        <v>1.0670343831310071E-3</v>
      </c>
      <c r="H34" s="25">
        <v>1.3462007690171892E-3</v>
      </c>
      <c r="I34" s="35">
        <v>1.9413534763463723E-3</v>
      </c>
      <c r="J34" s="25">
        <v>8.7169708526287117E-3</v>
      </c>
      <c r="K34" s="25">
        <v>1.3383444862040517E-2</v>
      </c>
      <c r="L34" s="25">
        <v>2.0385862458126576E-2</v>
      </c>
      <c r="M34" s="25">
        <v>2.2561312446219173E-2</v>
      </c>
      <c r="N34" s="25">
        <v>6.0946516954747752E-2</v>
      </c>
      <c r="O34" s="25">
        <v>6.2971171756464508E-2</v>
      </c>
      <c r="P34" s="25">
        <v>6.9989835847754603E-2</v>
      </c>
      <c r="Q34" s="25">
        <v>8.3964714035567711E-2</v>
      </c>
      <c r="R34" s="25">
        <v>9.291858814963494E-2</v>
      </c>
      <c r="S34" s="25">
        <v>0.11959306869592197</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91.549632177319197</v>
      </c>
      <c r="D37" s="20">
        <v>93.460399350339159</v>
      </c>
      <c r="E37" s="20">
        <v>95.347281933696379</v>
      </c>
      <c r="F37" s="20">
        <v>51.744124390942964</v>
      </c>
      <c r="G37" s="20">
        <v>59.496202350243621</v>
      </c>
      <c r="H37" s="20">
        <v>60.468830610490109</v>
      </c>
      <c r="I37" s="26">
        <v>58.191554409095254</v>
      </c>
      <c r="J37" s="20">
        <v>62.685798222986527</v>
      </c>
      <c r="K37" s="20">
        <v>57.694707174930734</v>
      </c>
      <c r="L37" s="20">
        <v>66.457127161555363</v>
      </c>
      <c r="M37" s="20">
        <v>61.071152192605332</v>
      </c>
      <c r="N37" s="20">
        <v>58.297649756377176</v>
      </c>
      <c r="O37" s="20">
        <v>46.18056749785039</v>
      </c>
      <c r="P37" s="20">
        <v>45.936753606573042</v>
      </c>
      <c r="Q37" s="20">
        <v>45.921539122957867</v>
      </c>
      <c r="R37" s="20">
        <v>45.69630744243814</v>
      </c>
      <c r="S37" s="20">
        <v>48.339400019107671</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447.16728766599795</v>
      </c>
      <c r="D38" s="20">
        <v>457.366007451992</v>
      </c>
      <c r="E38" s="20">
        <v>462.66838635712242</v>
      </c>
      <c r="F38" s="20">
        <v>596.3457294353683</v>
      </c>
      <c r="G38" s="20">
        <v>612.61316518582214</v>
      </c>
      <c r="H38" s="20">
        <v>617.13234451132132</v>
      </c>
      <c r="I38" s="26">
        <v>616.71964268653858</v>
      </c>
      <c r="J38" s="20">
        <v>638.8500047769179</v>
      </c>
      <c r="K38" s="20">
        <v>669.03986338014715</v>
      </c>
      <c r="L38" s="20">
        <v>661.67946880672594</v>
      </c>
      <c r="M38" s="20">
        <v>710.622098022356</v>
      </c>
      <c r="N38" s="20">
        <v>791.03379669437265</v>
      </c>
      <c r="O38" s="20">
        <v>852.87446259673254</v>
      </c>
      <c r="P38" s="20">
        <v>829.82172542275725</v>
      </c>
      <c r="Q38" s="20">
        <v>920.26585936753611</v>
      </c>
      <c r="R38" s="20">
        <v>906.62393713576</v>
      </c>
      <c r="S38" s="20">
        <v>848.30937708990155</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538.7169198433171</v>
      </c>
      <c r="D40" s="22">
        <v>550.82640680233112</v>
      </c>
      <c r="E40" s="22">
        <v>558.01566829081878</v>
      </c>
      <c r="F40" s="22">
        <v>648.08985382631124</v>
      </c>
      <c r="G40" s="22">
        <v>672.10936753606575</v>
      </c>
      <c r="H40" s="22">
        <v>677.60117512181148</v>
      </c>
      <c r="I40" s="22">
        <v>674.91119709563384</v>
      </c>
      <c r="J40" s="22">
        <v>701.53580299990438</v>
      </c>
      <c r="K40" s="22">
        <v>726.73457055507788</v>
      </c>
      <c r="L40" s="22">
        <v>728.13659596828131</v>
      </c>
      <c r="M40" s="22">
        <v>771.69325021496138</v>
      </c>
      <c r="N40" s="22">
        <v>849.33144645074981</v>
      </c>
      <c r="O40" s="22">
        <v>899.05503009458289</v>
      </c>
      <c r="P40" s="22">
        <v>875.75847902933026</v>
      </c>
      <c r="Q40" s="22">
        <v>966.18739849049393</v>
      </c>
      <c r="R40" s="22">
        <v>952.32024457819819</v>
      </c>
      <c r="S40" s="22">
        <v>896.64877710900919</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1029.2022547052641</v>
      </c>
      <c r="D42" s="22">
        <v>1025.2641635616701</v>
      </c>
      <c r="E42" s="22">
        <v>975.65252698958625</v>
      </c>
      <c r="F42" s="22">
        <v>1064.0051590713672</v>
      </c>
      <c r="G42" s="22">
        <v>1048.8549727715679</v>
      </c>
      <c r="H42" s="22">
        <v>1051.9824687111873</v>
      </c>
      <c r="I42" s="22">
        <v>1019.6937279067545</v>
      </c>
      <c r="J42" s="22">
        <v>1030.1516193751791</v>
      </c>
      <c r="K42" s="22">
        <v>1057.0679038884111</v>
      </c>
      <c r="L42" s="22">
        <v>1105.031718735072</v>
      </c>
      <c r="M42" s="22">
        <v>1151.3532291965223</v>
      </c>
      <c r="N42" s="22">
        <v>1227.4220406993409</v>
      </c>
      <c r="O42" s="22">
        <v>1149.0191289290149</v>
      </c>
      <c r="P42" s="22">
        <v>1119.1416872312984</v>
      </c>
      <c r="Q42" s="22">
        <v>1208.5100848141778</v>
      </c>
      <c r="R42" s="22">
        <v>1177.209916069552</v>
      </c>
      <c r="S42" s="22">
        <v>1113.7875190599027</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0.52343153872859638</v>
      </c>
      <c r="D44" s="25">
        <v>0.53725315521495709</v>
      </c>
      <c r="E44" s="25">
        <v>0.57194098601127774</v>
      </c>
      <c r="F44" s="25">
        <v>0.60910405208180118</v>
      </c>
      <c r="G44" s="25">
        <v>0.64080295654225372</v>
      </c>
      <c r="H44" s="25">
        <v>0.64411831496770033</v>
      </c>
      <c r="I44" s="25">
        <v>0.66187638368738777</v>
      </c>
      <c r="J44" s="25">
        <v>0.68100247556316906</v>
      </c>
      <c r="K44" s="25">
        <v>0.68750036575871221</v>
      </c>
      <c r="L44" s="25">
        <v>0.65892823131066147</v>
      </c>
      <c r="M44" s="25">
        <v>0.67024891288444244</v>
      </c>
      <c r="N44" s="25">
        <v>0.69196365902540857</v>
      </c>
      <c r="O44" s="25">
        <v>0.78245436255928991</v>
      </c>
      <c r="P44" s="25">
        <v>0.78252690344858278</v>
      </c>
      <c r="Q44" s="25">
        <v>0.79948641772323825</v>
      </c>
      <c r="R44" s="25">
        <v>0.80896383183535225</v>
      </c>
      <c r="S44" s="25">
        <v>0.8050447340852136</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690.64109680124534</v>
      </c>
      <c r="D47" s="30">
        <v>708.97862302500846</v>
      </c>
      <c r="E47" s="30">
        <v>798.30223232929154</v>
      </c>
      <c r="F47" s="30">
        <v>1170.9280037108019</v>
      </c>
      <c r="G47" s="30">
        <v>1286.3030724932987</v>
      </c>
      <c r="H47" s="30">
        <v>1344.1221462265291</v>
      </c>
      <c r="I47" s="30">
        <v>1355.6074592759533</v>
      </c>
      <c r="J47" s="30">
        <v>1389.8223289545806</v>
      </c>
      <c r="K47" s="30">
        <v>1439.8654975675149</v>
      </c>
      <c r="L47" s="30">
        <v>1506.5840270728941</v>
      </c>
      <c r="M47" s="30">
        <v>1512.4479775735931</v>
      </c>
      <c r="N47" s="30">
        <v>1504.8925400524356</v>
      </c>
      <c r="O47" s="30">
        <v>1519.8525396512439</v>
      </c>
      <c r="P47" s="30">
        <v>1543.9268814303714</v>
      </c>
      <c r="Q47" s="30">
        <v>1678.2375410385096</v>
      </c>
      <c r="R47" s="30">
        <v>1684.6447525206106</v>
      </c>
      <c r="S47" s="30">
        <v>1686.7987229537464</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538.7169198433171</v>
      </c>
      <c r="D48" s="30">
        <v>550.82640680233112</v>
      </c>
      <c r="E48" s="30">
        <v>558.01566829081878</v>
      </c>
      <c r="F48" s="30">
        <v>648.08985382631124</v>
      </c>
      <c r="G48" s="30">
        <v>672.10936753606575</v>
      </c>
      <c r="H48" s="30">
        <v>677.60117512181148</v>
      </c>
      <c r="I48" s="30">
        <v>674.91119709563384</v>
      </c>
      <c r="J48" s="30">
        <v>701.53580299990438</v>
      </c>
      <c r="K48" s="30">
        <v>726.73457055507788</v>
      </c>
      <c r="L48" s="30">
        <v>728.13659596828131</v>
      </c>
      <c r="M48" s="30">
        <v>771.69325021496138</v>
      </c>
      <c r="N48" s="30">
        <v>849.33144645074981</v>
      </c>
      <c r="O48" s="30">
        <v>899.05503009458289</v>
      </c>
      <c r="P48" s="30">
        <v>875.75847902933026</v>
      </c>
      <c r="Q48" s="30">
        <v>966.18739849049393</v>
      </c>
      <c r="R48" s="30">
        <v>952.32024457819819</v>
      </c>
      <c r="S48" s="30">
        <v>896.64877710900919</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v>
      </c>
      <c r="D49" s="30">
        <v>0</v>
      </c>
      <c r="E49" s="30">
        <v>0</v>
      </c>
      <c r="F49" s="30">
        <v>0.21496130696474636</v>
      </c>
      <c r="G49" s="30">
        <v>0.31049966561574471</v>
      </c>
      <c r="H49" s="30">
        <v>0.38215343460399348</v>
      </c>
      <c r="I49" s="30">
        <v>0.52546097258049107</v>
      </c>
      <c r="J49" s="30">
        <v>1.1464603038119805</v>
      </c>
      <c r="K49" s="30">
        <v>1.7435750453807204</v>
      </c>
      <c r="L49" s="30">
        <v>3.7403267411865864</v>
      </c>
      <c r="M49" s="30">
        <v>3.8291029944413615</v>
      </c>
      <c r="N49" s="30">
        <v>15.364603069877155</v>
      </c>
      <c r="O49" s="30">
        <v>16.834595885594638</v>
      </c>
      <c r="P49" s="30">
        <v>18.916767638522636</v>
      </c>
      <c r="Q49" s="30">
        <v>22.672570875205327</v>
      </c>
      <c r="R49" s="30">
        <v>22.878700758018304</v>
      </c>
      <c r="S49" s="30">
        <v>24.407627716905086</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1229.3580166445624</v>
      </c>
      <c r="D50" s="30">
        <v>1259.8050298273397</v>
      </c>
      <c r="E50" s="30">
        <v>1356.3179006201103</v>
      </c>
      <c r="F50" s="30">
        <v>1819.2328188440781</v>
      </c>
      <c r="G50" s="30">
        <v>1958.7229396949801</v>
      </c>
      <c r="H50" s="30">
        <v>2022.1054747829446</v>
      </c>
      <c r="I50" s="30">
        <v>2031.0441173441675</v>
      </c>
      <c r="J50" s="30">
        <v>2092.5045922582972</v>
      </c>
      <c r="K50" s="30">
        <v>2168.3436431679734</v>
      </c>
      <c r="L50" s="30">
        <v>2238.4609497823617</v>
      </c>
      <c r="M50" s="30">
        <v>2287.9703307829959</v>
      </c>
      <c r="N50" s="30">
        <v>2369.5885895730626</v>
      </c>
      <c r="O50" s="30">
        <v>2435.7421656314214</v>
      </c>
      <c r="P50" s="30">
        <v>2438.6021280982245</v>
      </c>
      <c r="Q50" s="30">
        <v>2667.0975104042086</v>
      </c>
      <c r="R50" s="30">
        <v>2659.843697856827</v>
      </c>
      <c r="S50" s="30">
        <v>2607.8551277796605</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1229.3580166445624</v>
      </c>
      <c r="D51" s="30">
        <v>1259.8050298273397</v>
      </c>
      <c r="E51" s="30">
        <v>1356.3179006201103</v>
      </c>
      <c r="F51" s="30">
        <v>1819.2328188440781</v>
      </c>
      <c r="G51" s="30">
        <v>1958.7229396949801</v>
      </c>
      <c r="H51" s="30">
        <v>2022.1054747829446</v>
      </c>
      <c r="I51" s="30">
        <v>2031.0441173441675</v>
      </c>
      <c r="J51" s="30">
        <v>2092.5045922582972</v>
      </c>
      <c r="K51" s="30">
        <v>2168.3436431679734</v>
      </c>
      <c r="L51" s="30">
        <v>2238.4609497823617</v>
      </c>
      <c r="M51" s="30">
        <v>2287.9703307829959</v>
      </c>
      <c r="N51" s="30">
        <v>2369.5885895730626</v>
      </c>
      <c r="O51" s="30">
        <v>2435.7421656314214</v>
      </c>
      <c r="P51" s="30">
        <v>2438.6021280982245</v>
      </c>
      <c r="Q51" s="30">
        <v>2667.0975104042086</v>
      </c>
      <c r="R51" s="30">
        <v>2659.843697856827</v>
      </c>
      <c r="S51" s="30">
        <v>2607.8551277796605</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1229.3580166445624</v>
      </c>
      <c r="D58" s="22">
        <v>1259.8050298273397</v>
      </c>
      <c r="E58" s="22">
        <v>1356.3179006201103</v>
      </c>
      <c r="F58" s="22">
        <v>1819.2328188440781</v>
      </c>
      <c r="G58" s="22">
        <v>1958.7229396949801</v>
      </c>
      <c r="H58" s="22">
        <v>2022.1054747829446</v>
      </c>
      <c r="I58" s="22">
        <v>2031.0441173441675</v>
      </c>
      <c r="J58" s="22">
        <v>2092.5045922582972</v>
      </c>
      <c r="K58" s="22">
        <v>2168.3436431679734</v>
      </c>
      <c r="L58" s="22">
        <v>2238.4609497823617</v>
      </c>
      <c r="M58" s="22">
        <v>2287.9703307829959</v>
      </c>
      <c r="N58" s="22">
        <v>2369.5885895730626</v>
      </c>
      <c r="O58" s="22">
        <v>2435.7421656314214</v>
      </c>
      <c r="P58" s="22">
        <v>2438.6021280982245</v>
      </c>
      <c r="Q58" s="22">
        <v>2667.0975104042086</v>
      </c>
      <c r="R58" s="22">
        <v>2659.843697856827</v>
      </c>
      <c r="S58" s="22">
        <v>2607.8551277796605</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2087.227476831948</v>
      </c>
      <c r="D61" s="20">
        <v>2104.5060666857744</v>
      </c>
      <c r="E61" s="20">
        <v>2277.3340021018435</v>
      </c>
      <c r="F61" s="20">
        <v>2549.7962166809971</v>
      </c>
      <c r="G61" s="20">
        <v>2881.2830801566829</v>
      </c>
      <c r="H61" s="20">
        <v>2878.9266743097346</v>
      </c>
      <c r="I61" s="20">
        <v>2864.2981991019396</v>
      </c>
      <c r="J61" s="20">
        <v>2894.2912964555271</v>
      </c>
      <c r="K61" s="20">
        <v>2941.0508980605714</v>
      </c>
      <c r="L61" s="20">
        <v>3033.6597879048436</v>
      </c>
      <c r="M61" s="20">
        <v>3138.104533295118</v>
      </c>
      <c r="N61" s="20">
        <v>3320.4901404413872</v>
      </c>
      <c r="O61" s="20">
        <v>3344.1421256807112</v>
      </c>
      <c r="P61" s="20">
        <v>3466.408998304194</v>
      </c>
      <c r="Q61" s="20">
        <v>3665.931941005063</v>
      </c>
      <c r="R61" s="20">
        <v>3495.5301215486766</v>
      </c>
      <c r="S61" s="20">
        <v>3114.7946293487153</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2087.227476831948</v>
      </c>
      <c r="D64" s="20">
        <v>2104.5060666857744</v>
      </c>
      <c r="E64" s="20">
        <v>2277.3340021018435</v>
      </c>
      <c r="F64" s="20">
        <v>2549.7962166809971</v>
      </c>
      <c r="G64" s="20">
        <v>2881.2830801566829</v>
      </c>
      <c r="H64" s="20">
        <v>2878.9266743097346</v>
      </c>
      <c r="I64" s="20">
        <v>2864.2981991019396</v>
      </c>
      <c r="J64" s="20">
        <v>2894.2912964555271</v>
      </c>
      <c r="K64" s="20">
        <v>2941.0508980605714</v>
      </c>
      <c r="L64" s="20">
        <v>3033.6597879048436</v>
      </c>
      <c r="M64" s="20">
        <v>3138.104533295118</v>
      </c>
      <c r="N64" s="20">
        <v>3320.4901404413872</v>
      </c>
      <c r="O64" s="20">
        <v>3344.1421256807112</v>
      </c>
      <c r="P64" s="20">
        <v>3466.408998304194</v>
      </c>
      <c r="Q64" s="20">
        <v>3665.931941005063</v>
      </c>
      <c r="R64" s="20">
        <v>3495.5301215486766</v>
      </c>
      <c r="S64" s="20">
        <v>3114.7946293487153</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2087.227476831948</v>
      </c>
      <c r="D65" s="20">
        <v>2090.2562393235889</v>
      </c>
      <c r="E65" s="20">
        <v>2226.3659729626443</v>
      </c>
      <c r="F65" s="20">
        <v>2529.3593876564441</v>
      </c>
      <c r="G65" s="20">
        <v>2881.2830801566829</v>
      </c>
      <c r="H65" s="20">
        <v>2878.9266743097346</v>
      </c>
      <c r="I65" s="20">
        <v>2864.2981991019396</v>
      </c>
      <c r="J65" s="20">
        <v>2894.2912964555271</v>
      </c>
      <c r="K65" s="20">
        <v>2941.0508980605714</v>
      </c>
      <c r="L65" s="20">
        <v>3033.6597879048436</v>
      </c>
      <c r="M65" s="20">
        <v>3132.3570584952713</v>
      </c>
      <c r="N65" s="20">
        <v>3293.4355158631893</v>
      </c>
      <c r="O65" s="20">
        <v>3233.4914052644604</v>
      </c>
      <c r="P65" s="20">
        <v>3290.7795633647129</v>
      </c>
      <c r="Q65" s="20">
        <v>3455.9890762795162</v>
      </c>
      <c r="R65" s="20">
        <v>3383.525976305823</v>
      </c>
      <c r="S65" s="20">
        <v>3114.7946293487153</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0.58899091272529447</v>
      </c>
      <c r="D67" s="25">
        <v>0.60270363323255294</v>
      </c>
      <c r="E67" s="25">
        <v>0.60920707425978415</v>
      </c>
      <c r="F67" s="25">
        <v>0.71924647312759793</v>
      </c>
      <c r="G67" s="25">
        <v>0.67980926733115921</v>
      </c>
      <c r="H67" s="25">
        <v>0.7023817219199493</v>
      </c>
      <c r="I67" s="25">
        <v>0.70908961852539398</v>
      </c>
      <c r="J67" s="25">
        <v>0.72297650026480331</v>
      </c>
      <c r="K67" s="25">
        <v>0.73726831609675736</v>
      </c>
      <c r="L67" s="25">
        <v>0.73787474742786652</v>
      </c>
      <c r="M67" s="25">
        <v>0.73043088257699973</v>
      </c>
      <c r="N67" s="25">
        <v>0.71948838170951945</v>
      </c>
      <c r="O67" s="25">
        <v>0.75328549247595955</v>
      </c>
      <c r="P67" s="25">
        <v>0.74104086315791839</v>
      </c>
      <c r="Q67" s="25">
        <v>0.77173204299459919</v>
      </c>
      <c r="R67" s="25">
        <v>0.78611593836819849</v>
      </c>
      <c r="S67" s="25">
        <v>0.83724785679528002</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9"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8">
        <v>0.55000000000000004</v>
      </c>
      <c r="J71" s="172">
        <v>0.56800000000000006</v>
      </c>
      <c r="K71" s="172"/>
      <c r="L71" s="172">
        <v>0.57700000000000007</v>
      </c>
      <c r="M71" s="172"/>
      <c r="N71" s="172">
        <v>0.59050000000000002</v>
      </c>
      <c r="O71" s="172"/>
      <c r="P71" s="172">
        <v>0.60850000000000004</v>
      </c>
      <c r="Q71" s="172"/>
      <c r="R71" s="44"/>
      <c r="S71" s="45">
        <v>0.64</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7030A0"/>
  </sheetPr>
  <dimension ref="A1:AW205"/>
  <sheetViews>
    <sheetView workbookViewId="0">
      <selection activeCell="A2" sqref="A2"/>
    </sheetView>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93</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10190.395577928026</v>
      </c>
      <c r="D7" s="20">
        <v>10422.944577495457</v>
      </c>
      <c r="E7" s="20">
        <v>10500.828856346741</v>
      </c>
      <c r="F7" s="20">
        <v>10638.962938636745</v>
      </c>
      <c r="G7" s="20">
        <v>10853.909596752208</v>
      </c>
      <c r="H7" s="20">
        <v>10929.717259020006</v>
      </c>
      <c r="I7" s="20">
        <v>10929.659497759221</v>
      </c>
      <c r="J7" s="20">
        <v>11086.738105568515</v>
      </c>
      <c r="K7" s="20">
        <v>11424.23275077512</v>
      </c>
      <c r="L7" s="20">
        <v>11618.638168880021</v>
      </c>
      <c r="M7" s="20">
        <v>11697.080457461279</v>
      </c>
      <c r="N7" s="20">
        <v>11606.643931289726</v>
      </c>
      <c r="O7" s="20">
        <v>11775.410673339116</v>
      </c>
      <c r="P7" s="20">
        <v>11781.907606369674</v>
      </c>
      <c r="Q7" s="20">
        <v>12141.522052281183</v>
      </c>
      <c r="R7" s="20">
        <v>12232.19141768892</v>
      </c>
      <c r="S7" s="20">
        <v>12217.692170763345</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21.30415535104671</v>
      </c>
      <c r="D8" s="20">
        <v>38.5555118151022</v>
      </c>
      <c r="E8" s="20">
        <v>52.20885125470042</v>
      </c>
      <c r="F8" s="20">
        <v>66.483350978205593</v>
      </c>
      <c r="G8" s="20">
        <v>78.735795124445175</v>
      </c>
      <c r="H8" s="20">
        <v>87.212258741827867</v>
      </c>
      <c r="I8" s="20">
        <v>87.274434334410344</v>
      </c>
      <c r="J8" s="20">
        <v>100.13215419112946</v>
      </c>
      <c r="K8" s="20">
        <v>128.42465914759057</v>
      </c>
      <c r="L8" s="20">
        <v>160.97860461104273</v>
      </c>
      <c r="M8" s="20">
        <v>181.53542681569172</v>
      </c>
      <c r="N8" s="20">
        <v>197.96289549237071</v>
      </c>
      <c r="O8" s="20">
        <v>195.92172129401862</v>
      </c>
      <c r="P8" s="20">
        <v>237.45764776713909</v>
      </c>
      <c r="Q8" s="20">
        <v>335.19304944617846</v>
      </c>
      <c r="R8" s="20">
        <v>512.5636248665902</v>
      </c>
      <c r="S8" s="20">
        <v>784.68868477358842</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0</v>
      </c>
      <c r="N9" s="20">
        <v>0</v>
      </c>
      <c r="O9" s="20">
        <v>0</v>
      </c>
      <c r="P9" s="20">
        <v>0</v>
      </c>
      <c r="Q9" s="20">
        <v>0.19922613929492691</v>
      </c>
      <c r="R9" s="20">
        <v>1.1042132416165089</v>
      </c>
      <c r="S9" s="20">
        <v>2.280395528804815</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25.537403267411865</v>
      </c>
      <c r="D10" s="20">
        <v>24.935511607910573</v>
      </c>
      <c r="E10" s="20">
        <v>28.632846087704209</v>
      </c>
      <c r="F10" s="20">
        <v>26.999140154772142</v>
      </c>
      <c r="G10" s="20">
        <v>27.68701633705933</v>
      </c>
      <c r="H10" s="20">
        <v>14.273430782459156</v>
      </c>
      <c r="I10" s="20">
        <v>21.840068787618225</v>
      </c>
      <c r="J10" s="20">
        <v>21.238177128116938</v>
      </c>
      <c r="K10" s="20">
        <v>17.454858125537402</v>
      </c>
      <c r="L10" s="20">
        <v>15.563198624247635</v>
      </c>
      <c r="M10" s="20">
        <v>1.8916595012897679</v>
      </c>
      <c r="N10" s="20">
        <v>1.4617368873602752</v>
      </c>
      <c r="O10" s="20">
        <v>2.407566638005159</v>
      </c>
      <c r="P10" s="20">
        <v>2.0636285468615649</v>
      </c>
      <c r="Q10" s="20">
        <v>1.3564058469475493</v>
      </c>
      <c r="R10" s="20">
        <v>2.0638005159071366</v>
      </c>
      <c r="S10" s="20">
        <v>2.0074806534823733</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5.331040412725895</v>
      </c>
      <c r="D11" s="20">
        <v>3.6973344797942089</v>
      </c>
      <c r="E11" s="20">
        <v>4.7291487532243019</v>
      </c>
      <c r="F11" s="20">
        <v>6.1908856405852424</v>
      </c>
      <c r="G11" s="20">
        <v>6.4488392089427622</v>
      </c>
      <c r="H11" s="20">
        <v>5.2450558899391853</v>
      </c>
      <c r="I11" s="20">
        <v>8.6038055589226143</v>
      </c>
      <c r="J11" s="20">
        <v>7.9473231339818975</v>
      </c>
      <c r="K11" s="20">
        <v>10.612452674471411</v>
      </c>
      <c r="L11" s="20">
        <v>18.516047344656716</v>
      </c>
      <c r="M11" s="20">
        <v>20.31281057595444</v>
      </c>
      <c r="N11" s="20">
        <v>20.867907034879405</v>
      </c>
      <c r="O11" s="20">
        <v>17.980619247275918</v>
      </c>
      <c r="P11" s="20">
        <v>20.508894001302394</v>
      </c>
      <c r="Q11" s="20">
        <v>16.815138678953883</v>
      </c>
      <c r="R11" s="20">
        <v>20.427595787019946</v>
      </c>
      <c r="S11" s="20">
        <v>19.113292776176486</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10242.56817695921</v>
      </c>
      <c r="D12" s="22">
        <v>10490.132935398264</v>
      </c>
      <c r="E12" s="22">
        <v>10586.39970244237</v>
      </c>
      <c r="F12" s="22">
        <v>10738.636315410307</v>
      </c>
      <c r="G12" s="22">
        <v>10966.781247422654</v>
      </c>
      <c r="H12" s="22">
        <v>11036.448004434233</v>
      </c>
      <c r="I12" s="22">
        <v>11047.377806440174</v>
      </c>
      <c r="J12" s="22">
        <v>11216.055760021742</v>
      </c>
      <c r="K12" s="22">
        <v>11580.724720722719</v>
      </c>
      <c r="L12" s="22">
        <v>11813.696019459967</v>
      </c>
      <c r="M12" s="22">
        <v>11900.820354354217</v>
      </c>
      <c r="N12" s="22">
        <v>11826.936470704335</v>
      </c>
      <c r="O12" s="22">
        <v>11991.720580518415</v>
      </c>
      <c r="P12" s="22">
        <v>12041.937776684978</v>
      </c>
      <c r="Q12" s="22">
        <v>12495.085872392558</v>
      </c>
      <c r="R12" s="22">
        <v>12768.350652100055</v>
      </c>
      <c r="S12" s="22">
        <v>13025.782024495398</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10454.514187446261</v>
      </c>
      <c r="D15" s="22">
        <v>10767.583834909716</v>
      </c>
      <c r="E15" s="22">
        <v>10497.850386930351</v>
      </c>
      <c r="F15" s="22">
        <v>10841.444539982804</v>
      </c>
      <c r="G15" s="22">
        <v>10949.871023215821</v>
      </c>
      <c r="H15" s="22">
        <v>10491.831470335339</v>
      </c>
      <c r="I15" s="22">
        <v>11243.938091143595</v>
      </c>
      <c r="J15" s="22">
        <v>10592.433361994841</v>
      </c>
      <c r="K15" s="22">
        <v>11071.539122957867</v>
      </c>
      <c r="L15" s="22">
        <v>11049.441100601891</v>
      </c>
      <c r="M15" s="22">
        <v>10805.674978503868</v>
      </c>
      <c r="N15" s="22">
        <v>11070.765262252793</v>
      </c>
      <c r="O15" s="22">
        <v>11351.762682717112</v>
      </c>
      <c r="P15" s="22">
        <v>11484.866723989682</v>
      </c>
      <c r="Q15" s="22">
        <v>11696.376870163369</v>
      </c>
      <c r="R15" s="22">
        <v>11560.791057609629</v>
      </c>
      <c r="S15" s="22">
        <v>11445.972055030092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0.97972684271244714</v>
      </c>
      <c r="D16" s="25">
        <v>0.97423276161436279</v>
      </c>
      <c r="E16" s="25">
        <v>1.0084349949988105</v>
      </c>
      <c r="F16" s="25">
        <v>0.99051711013293997</v>
      </c>
      <c r="G16" s="25">
        <v>1.001544330903166</v>
      </c>
      <c r="H16" s="25">
        <v>1.0519086239269804</v>
      </c>
      <c r="I16" s="25">
        <v>0.9825185550551685</v>
      </c>
      <c r="J16" s="25">
        <v>1.058874328184535</v>
      </c>
      <c r="K16" s="25">
        <v>1.0459904979885777</v>
      </c>
      <c r="L16" s="25">
        <v>1.069166839471767</v>
      </c>
      <c r="M16" s="25">
        <v>1.1013490946219429</v>
      </c>
      <c r="N16" s="25">
        <v>1.0683034271379419</v>
      </c>
      <c r="O16" s="25">
        <v>1.0563752005471034</v>
      </c>
      <c r="P16" s="25">
        <v>1.0485047903543958</v>
      </c>
      <c r="Q16" s="25">
        <v>1.0682868730287445</v>
      </c>
      <c r="R16" s="25">
        <v>1.1044530247517601</v>
      </c>
      <c r="S16" s="25">
        <v>1.1380232244032988</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0.16753787817959806</v>
      </c>
      <c r="G19" s="20">
        <v>0.17196904557179707</v>
      </c>
      <c r="H19" s="20">
        <v>0.2555074230781445</v>
      </c>
      <c r="I19" s="20">
        <v>0.25795356835769562</v>
      </c>
      <c r="J19" s="20">
        <v>0.42992261392949266</v>
      </c>
      <c r="K19" s="20">
        <v>1.0982580581012202</v>
      </c>
      <c r="L19" s="20">
        <v>2.407566638005159</v>
      </c>
      <c r="M19" s="20">
        <v>5.5889939810834051</v>
      </c>
      <c r="N19" s="20">
        <v>13.843508168529665</v>
      </c>
      <c r="O19" s="20">
        <v>23.387790197764403</v>
      </c>
      <c r="P19" s="20">
        <v>35.769561478933795</v>
      </c>
      <c r="Q19" s="20">
        <v>54.686156491831468</v>
      </c>
      <c r="R19" s="20">
        <v>73.860705073086848</v>
      </c>
      <c r="S19" s="20">
        <v>93.638521066208085</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49.786634913418425</v>
      </c>
      <c r="D20" s="20">
        <v>50.629048363730078</v>
      </c>
      <c r="E20" s="20">
        <v>54.588391580194823</v>
      </c>
      <c r="F20" s="20">
        <v>53.360814200201993</v>
      </c>
      <c r="G20" s="20">
        <v>58.641444539982807</v>
      </c>
      <c r="H20" s="20">
        <v>55.956125654113649</v>
      </c>
      <c r="I20" s="20">
        <v>48.753224419604472</v>
      </c>
      <c r="J20" s="20">
        <v>46.431642304385207</v>
      </c>
      <c r="K20" s="20">
        <v>51.449165952587933</v>
      </c>
      <c r="L20" s="20">
        <v>51.934651762682719</v>
      </c>
      <c r="M20" s="20">
        <v>50.644883920894237</v>
      </c>
      <c r="N20" s="20">
        <v>54.428202923473776</v>
      </c>
      <c r="O20" s="20">
        <v>54.084264832330177</v>
      </c>
      <c r="P20" s="20">
        <v>49.613069647463462</v>
      </c>
      <c r="Q20" s="20">
        <v>50.47652622527945</v>
      </c>
      <c r="R20" s="20">
        <v>50.472914875322445</v>
      </c>
      <c r="S20" s="20">
        <v>48.403181427343078</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5.207103276965702</v>
      </c>
      <c r="F22" s="20">
        <v>30.098452278589853</v>
      </c>
      <c r="G22" s="20">
        <v>81.154366102990338</v>
      </c>
      <c r="H22" s="20">
        <v>94.900878952899575</v>
      </c>
      <c r="I22" s="26">
        <v>115.97034011655678</v>
      </c>
      <c r="J22" s="20">
        <v>0</v>
      </c>
      <c r="K22" s="20">
        <v>0</v>
      </c>
      <c r="L22" s="20">
        <v>0</v>
      </c>
      <c r="M22" s="20">
        <v>123.623223</v>
      </c>
      <c r="N22" s="20">
        <v>139.28048031541701</v>
      </c>
      <c r="O22" s="20">
        <v>325.05767372312965</v>
      </c>
      <c r="P22" s="20">
        <v>500.25042569848085</v>
      </c>
      <c r="Q22" s="20">
        <v>365.42997869370402</v>
      </c>
      <c r="R22" s="20">
        <v>444.24140477405172</v>
      </c>
      <c r="S22" s="20">
        <v>366.42144717770134</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0.38322299999999998</v>
      </c>
      <c r="N23" s="30">
        <v>3.3304803154170246</v>
      </c>
      <c r="O23" s="30">
        <v>49.708749220789144</v>
      </c>
      <c r="P23" s="30">
        <v>116.58047209037927</v>
      </c>
      <c r="Q23" s="30">
        <v>139.21334566641826</v>
      </c>
      <c r="R23" s="30">
        <v>195.93229791769701</v>
      </c>
      <c r="S23" s="30">
        <v>258.52535357549783</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119.64</v>
      </c>
      <c r="N24" s="30">
        <v>132.1</v>
      </c>
      <c r="O24" s="30">
        <v>192.87299756081001</v>
      </c>
      <c r="P24" s="30">
        <v>372.97675031088176</v>
      </c>
      <c r="Q24" s="30">
        <v>208.46505352752462</v>
      </c>
      <c r="R24" s="30">
        <v>229.58720439337279</v>
      </c>
      <c r="S24" s="30">
        <v>105.76466170404903</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3.6</v>
      </c>
      <c r="N26" s="30">
        <v>3.85</v>
      </c>
      <c r="O26" s="30">
        <v>82.475926941530517</v>
      </c>
      <c r="P26" s="30">
        <v>10.693203297219833</v>
      </c>
      <c r="Q26" s="30">
        <v>17.751579499761153</v>
      </c>
      <c r="R26" s="30">
        <v>18.721902462981923</v>
      </c>
      <c r="S26" s="30">
        <v>2.1314318981544487</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115.52922996082928</v>
      </c>
      <c r="K27" s="20">
        <v>133.32422673746061</v>
      </c>
      <c r="L27" s="20">
        <v>129.09436613499571</v>
      </c>
      <c r="M27" s="20">
        <v>4.8207862806916921</v>
      </c>
      <c r="N27" s="20">
        <v>12.037436228145623</v>
      </c>
      <c r="O27" s="20">
        <v>-3.2142005599606591</v>
      </c>
      <c r="P27" s="20">
        <v>6.389204994172303</v>
      </c>
      <c r="Q27" s="20">
        <v>20.535282989681889</v>
      </c>
      <c r="R27" s="20">
        <v>45.733754683290442</v>
      </c>
      <c r="S27" s="20">
        <v>35.606115069360897</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1.2583E-2</v>
      </c>
      <c r="L28" s="20">
        <v>3.4005000000000001E-2</v>
      </c>
      <c r="M28" s="20">
        <v>8.3223000000000005E-2</v>
      </c>
      <c r="N28" s="20">
        <v>6.548031541702494E-2</v>
      </c>
      <c r="O28" s="20">
        <v>1.6942160971625101E-2</v>
      </c>
      <c r="P28" s="20">
        <v>5.0159019776440238E-2</v>
      </c>
      <c r="Q28" s="20">
        <v>4.4472536543422182E-2</v>
      </c>
      <c r="R28" s="20">
        <v>4.4472536543422182E-2</v>
      </c>
      <c r="S28" s="20">
        <v>4.4472536543422182E-2</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124.46658728354606</v>
      </c>
      <c r="D29" s="22">
        <v>126.5726209093252</v>
      </c>
      <c r="E29" s="22">
        <v>141.67808222745276</v>
      </c>
      <c r="F29" s="22">
        <v>164.33817716999283</v>
      </c>
      <c r="G29" s="22">
        <v>228.61782268080634</v>
      </c>
      <c r="H29" s="22">
        <v>236.06873020357443</v>
      </c>
      <c r="I29" s="32">
        <v>239.14316900735645</v>
      </c>
      <c r="J29" s="22">
        <v>118.22871883061048</v>
      </c>
      <c r="K29" s="22">
        <v>134.11420517197593</v>
      </c>
      <c r="L29" s="22">
        <v>141.8744625967326</v>
      </c>
      <c r="M29" s="22">
        <v>278.56362570765265</v>
      </c>
      <c r="N29" s="22">
        <v>347.89900878216679</v>
      </c>
      <c r="O29" s="22">
        <v>626.91603601356633</v>
      </c>
      <c r="P29" s="22">
        <v>859.70880043489058</v>
      </c>
      <c r="Q29" s="22">
        <v>904.26542238247828</v>
      </c>
      <c r="R29" s="22">
        <v>1135.659515245489</v>
      </c>
      <c r="S29" s="22">
        <v>1214.1473596525971</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4022.1625166196732</v>
      </c>
      <c r="D32" s="22">
        <v>4117.7033891119472</v>
      </c>
      <c r="E32" s="22">
        <v>4274.6219348433033</v>
      </c>
      <c r="F32" s="22">
        <v>4391.3854937757023</v>
      </c>
      <c r="G32" s="22">
        <v>4318.6627257093724</v>
      </c>
      <c r="H32" s="22">
        <v>4239.0194564662661</v>
      </c>
      <c r="I32" s="22">
        <v>4435.8850482468715</v>
      </c>
      <c r="J32" s="22">
        <v>4406.6389079965602</v>
      </c>
      <c r="K32" s="22">
        <v>4460.0355503046339</v>
      </c>
      <c r="L32" s="22">
        <v>4446.9592815515425</v>
      </c>
      <c r="M32" s="22">
        <v>4524.8610012419986</v>
      </c>
      <c r="N32" s="22">
        <v>4512.3552355020538</v>
      </c>
      <c r="O32" s="22">
        <v>4554.9624104327877</v>
      </c>
      <c r="P32" s="22">
        <v>4471.0595920512087</v>
      </c>
      <c r="Q32" s="22">
        <v>4450.5684914493168</v>
      </c>
      <c r="R32" s="22">
        <v>4424.3601461736889</v>
      </c>
      <c r="S32" s="22">
        <v>4231.9844559090479</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3.0945190993463614E-2</v>
      </c>
      <c r="D34" s="25">
        <v>3.0738644566776999E-2</v>
      </c>
      <c r="E34" s="25">
        <v>3.3144002998863178E-2</v>
      </c>
      <c r="F34" s="25">
        <v>3.7422853767432582E-2</v>
      </c>
      <c r="G34" s="25">
        <v>5.2937179215182671E-2</v>
      </c>
      <c r="H34" s="25">
        <v>5.568946607297863E-2</v>
      </c>
      <c r="I34" s="35">
        <v>5.391103836242768E-2</v>
      </c>
      <c r="J34" s="25">
        <v>2.6829681600656071E-2</v>
      </c>
      <c r="K34" s="25">
        <v>3.0070209902881943E-2</v>
      </c>
      <c r="L34" s="25">
        <v>3.1903701746338602E-2</v>
      </c>
      <c r="M34" s="25">
        <v>6.1562913342794748E-2</v>
      </c>
      <c r="N34" s="25">
        <v>7.7099206650439803E-2</v>
      </c>
      <c r="O34" s="25">
        <v>0.13763363547801488</v>
      </c>
      <c r="P34" s="25">
        <v>0.19228301093622374</v>
      </c>
      <c r="Q34" s="25">
        <v>0.20317975650072659</v>
      </c>
      <c r="R34" s="25">
        <v>0.25668333447665631</v>
      </c>
      <c r="S34" s="25">
        <v>0.28689787788735938</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1028.1599312123817</v>
      </c>
      <c r="D37" s="20">
        <v>1100.434699531862</v>
      </c>
      <c r="E37" s="20">
        <v>1052.0684054647941</v>
      </c>
      <c r="F37" s="20">
        <v>1017.3640966848191</v>
      </c>
      <c r="G37" s="20">
        <v>1048.0796789911149</v>
      </c>
      <c r="H37" s="20">
        <v>1006.7951657590523</v>
      </c>
      <c r="I37" s="26">
        <v>1218.0580769617029</v>
      </c>
      <c r="J37" s="20">
        <v>1170.7108457778754</v>
      </c>
      <c r="K37" s="20">
        <v>1055.9032115414466</v>
      </c>
      <c r="L37" s="20">
        <v>931.9811016481267</v>
      </c>
      <c r="M37" s="20">
        <v>730.73306900449961</v>
      </c>
      <c r="N37" s="20">
        <v>775.75808992934071</v>
      </c>
      <c r="O37" s="20">
        <v>755.18782687397515</v>
      </c>
      <c r="P37" s="20">
        <v>785.33343402468131</v>
      </c>
      <c r="Q37" s="20">
        <v>791.99950548720369</v>
      </c>
      <c r="R37" s="20">
        <v>853.25265778086032</v>
      </c>
      <c r="S37" s="20">
        <v>882.43462788439069</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92.40947740517818</v>
      </c>
      <c r="D38" s="20">
        <v>96.780357313461366</v>
      </c>
      <c r="E38" s="20">
        <v>101.91554409095252</v>
      </c>
      <c r="F38" s="20">
        <v>105.16384828508646</v>
      </c>
      <c r="G38" s="20">
        <v>114.6221457915353</v>
      </c>
      <c r="H38" s="20">
        <v>124.82086557752939</v>
      </c>
      <c r="I38" s="26">
        <v>147.94139006254952</v>
      </c>
      <c r="J38" s="20">
        <v>143.11839545861824</v>
      </c>
      <c r="K38" s="20">
        <v>166.35892537575597</v>
      </c>
      <c r="L38" s="20">
        <v>199.27133645539087</v>
      </c>
      <c r="M38" s="20">
        <v>185.87102076593823</v>
      </c>
      <c r="N38" s="20">
        <v>211.03519369395494</v>
      </c>
      <c r="O38" s="20">
        <v>226.97380344404414</v>
      </c>
      <c r="P38" s="20">
        <v>240.49101703758362</v>
      </c>
      <c r="Q38" s="20">
        <v>257.02760096595648</v>
      </c>
      <c r="R38" s="20">
        <v>275.75204762467871</v>
      </c>
      <c r="S38" s="20">
        <v>247.5779103289704</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95.364937614854441</v>
      </c>
      <c r="D39" s="20">
        <v>111.93421896258346</v>
      </c>
      <c r="E39" s="20">
        <v>145.17882388398459</v>
      </c>
      <c r="F39" s="20">
        <v>177.58401996174698</v>
      </c>
      <c r="G39" s="20">
        <v>217.34066248140479</v>
      </c>
      <c r="H39" s="20">
        <v>255.67362209258334</v>
      </c>
      <c r="I39" s="20">
        <v>295.72652630311927</v>
      </c>
      <c r="J39" s="20">
        <v>336.84019261624758</v>
      </c>
      <c r="K39" s="20">
        <v>368.82958131150122</v>
      </c>
      <c r="L39" s="20">
        <v>396.88945265968403</v>
      </c>
      <c r="M39" s="20">
        <v>421.92953573189789</v>
      </c>
      <c r="N39" s="20">
        <v>444.60467417926344</v>
      </c>
      <c r="O39" s="20">
        <v>468.10706401514483</v>
      </c>
      <c r="P39" s="20">
        <v>490.99713459102202</v>
      </c>
      <c r="Q39" s="20">
        <v>523.3691514162698</v>
      </c>
      <c r="R39" s="20">
        <v>551.91937331596864</v>
      </c>
      <c r="S39" s="20">
        <v>576.69223205412243</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1215.9343462324141</v>
      </c>
      <c r="D40" s="22">
        <v>1309.1492758079066</v>
      </c>
      <c r="E40" s="22">
        <v>1299.1627734397312</v>
      </c>
      <c r="F40" s="22">
        <v>1300.1119649316524</v>
      </c>
      <c r="G40" s="22">
        <v>1380.0424872640549</v>
      </c>
      <c r="H40" s="22">
        <v>1387.2896534291651</v>
      </c>
      <c r="I40" s="22">
        <v>1661.7259933273717</v>
      </c>
      <c r="J40" s="22">
        <v>1650.6694338527413</v>
      </c>
      <c r="K40" s="22">
        <v>1591.0917182287039</v>
      </c>
      <c r="L40" s="22">
        <v>1528.1418907632014</v>
      </c>
      <c r="M40" s="22">
        <v>1338.5336255023358</v>
      </c>
      <c r="N40" s="22">
        <v>1431.3979578025592</v>
      </c>
      <c r="O40" s="22">
        <v>1450.2686943331641</v>
      </c>
      <c r="P40" s="22">
        <v>1516.821585653287</v>
      </c>
      <c r="Q40" s="22">
        <v>1572.39625786943</v>
      </c>
      <c r="R40" s="22">
        <v>1680.9240787215076</v>
      </c>
      <c r="S40" s="22">
        <v>1706.7047702674836</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4759.271357792556</v>
      </c>
      <c r="D42" s="22">
        <v>4539.8516499361185</v>
      </c>
      <c r="E42" s="22">
        <v>4568.9122479787584</v>
      </c>
      <c r="F42" s="22">
        <v>4433.3793529129271</v>
      </c>
      <c r="G42" s="22">
        <v>4463.6251757134678</v>
      </c>
      <c r="H42" s="22">
        <v>4360.5613645211679</v>
      </c>
      <c r="I42" s="22">
        <v>4927.0515119723659</v>
      </c>
      <c r="J42" s="22">
        <v>4760.9826880781757</v>
      </c>
      <c r="K42" s="22">
        <v>4684.1520304373253</v>
      </c>
      <c r="L42" s="22">
        <v>4664.9698147500631</v>
      </c>
      <c r="M42" s="22">
        <v>4330.8405966853707</v>
      </c>
      <c r="N42" s="22">
        <v>4380.8306892743249</v>
      </c>
      <c r="O42" s="22">
        <v>4483.5729759287779</v>
      </c>
      <c r="P42" s="22">
        <v>4672.267257357812</v>
      </c>
      <c r="Q42" s="22">
        <v>4750.5797896125059</v>
      </c>
      <c r="R42" s="22">
        <v>4750.5866609819659</v>
      </c>
      <c r="S42" s="22">
        <v>4724.3654645944871</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0.2554875010943668</v>
      </c>
      <c r="D44" s="25">
        <v>0.28836829411073994</v>
      </c>
      <c r="E44" s="25">
        <v>0.28434837504582583</v>
      </c>
      <c r="F44" s="25">
        <v>0.29325529386007115</v>
      </c>
      <c r="G44" s="25">
        <v>0.30917526291697833</v>
      </c>
      <c r="H44" s="25">
        <v>0.31814473813316074</v>
      </c>
      <c r="I44" s="25">
        <v>0.33726580476974966</v>
      </c>
      <c r="J44" s="25">
        <v>0.34670771603226574</v>
      </c>
      <c r="K44" s="25">
        <v>0.33967550751766595</v>
      </c>
      <c r="L44" s="25">
        <v>0.32757808762907831</v>
      </c>
      <c r="M44" s="25">
        <v>0.30907016677704297</v>
      </c>
      <c r="N44" s="25">
        <v>0.32674121857917937</v>
      </c>
      <c r="O44" s="25">
        <v>0.32346271648065217</v>
      </c>
      <c r="P44" s="25">
        <v>0.32464358353315953</v>
      </c>
      <c r="Q44" s="25">
        <v>0.33099039012197851</v>
      </c>
      <c r="R44" s="25">
        <v>0.35383505210576532</v>
      </c>
      <c r="S44" s="25">
        <v>0.36125587299668771</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10192.781542045792</v>
      </c>
      <c r="D47" s="30">
        <v>10439.503887034534</v>
      </c>
      <c r="E47" s="30">
        <v>10531.811310862176</v>
      </c>
      <c r="F47" s="30">
        <v>10685.107963331928</v>
      </c>
      <c r="G47" s="30">
        <v>10907.967833837101</v>
      </c>
      <c r="H47" s="30">
        <v>10980.236371357041</v>
      </c>
      <c r="I47" s="30">
        <v>10998.366628452211</v>
      </c>
      <c r="J47" s="30">
        <v>11169.19419510343</v>
      </c>
      <c r="K47" s="30">
        <v>11528.177296712031</v>
      </c>
      <c r="L47" s="30">
        <v>11759.353801059278</v>
      </c>
      <c r="M47" s="30">
        <v>11844.586476452238</v>
      </c>
      <c r="N47" s="30">
        <v>11758.664759612333</v>
      </c>
      <c r="O47" s="30">
        <v>11914.24852548832</v>
      </c>
      <c r="P47" s="30">
        <v>11956.555145558579</v>
      </c>
      <c r="Q47" s="30">
        <v>12389.923189675448</v>
      </c>
      <c r="R47" s="30">
        <v>12644.017032151647</v>
      </c>
      <c r="S47" s="30">
        <v>12883.740322001848</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1215.9343462324141</v>
      </c>
      <c r="D48" s="30">
        <v>1309.1492758079066</v>
      </c>
      <c r="E48" s="30">
        <v>1299.1627734397312</v>
      </c>
      <c r="F48" s="30">
        <v>1300.1119649316524</v>
      </c>
      <c r="G48" s="30">
        <v>1380.0424872640549</v>
      </c>
      <c r="H48" s="30">
        <v>1387.2896534291651</v>
      </c>
      <c r="I48" s="30">
        <v>1661.7259933273717</v>
      </c>
      <c r="J48" s="30">
        <v>1650.6694338527413</v>
      </c>
      <c r="K48" s="30">
        <v>1591.0917182287039</v>
      </c>
      <c r="L48" s="30">
        <v>1528.1418907632014</v>
      </c>
      <c r="M48" s="30">
        <v>1338.5336255023358</v>
      </c>
      <c r="N48" s="30">
        <v>1431.3979578025592</v>
      </c>
      <c r="O48" s="30">
        <v>1450.2686943331641</v>
      </c>
      <c r="P48" s="30">
        <v>1516.821585653287</v>
      </c>
      <c r="Q48" s="30">
        <v>1572.39625786943</v>
      </c>
      <c r="R48" s="30">
        <v>1680.9240787215076</v>
      </c>
      <c r="S48" s="30">
        <v>1706.7047702674836</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49.786634913418425</v>
      </c>
      <c r="D49" s="30">
        <v>50.629048363730078</v>
      </c>
      <c r="E49" s="30">
        <v>59.795494857160527</v>
      </c>
      <c r="F49" s="30">
        <v>83.626804356971448</v>
      </c>
      <c r="G49" s="30">
        <v>139.96777968854494</v>
      </c>
      <c r="H49" s="30">
        <v>151.11251203009135</v>
      </c>
      <c r="I49" s="30">
        <v>164.98151810451895</v>
      </c>
      <c r="J49" s="30">
        <v>46.861564918314699</v>
      </c>
      <c r="K49" s="30">
        <v>52.547424010689156</v>
      </c>
      <c r="L49" s="30">
        <v>54.342218400687877</v>
      </c>
      <c r="M49" s="30">
        <v>179.85710090197765</v>
      </c>
      <c r="N49" s="30">
        <v>207.55219140742045</v>
      </c>
      <c r="O49" s="30">
        <v>402.52972875322422</v>
      </c>
      <c r="P49" s="30">
        <v>585.63305682487817</v>
      </c>
      <c r="Q49" s="30">
        <v>470.59266141081491</v>
      </c>
      <c r="R49" s="30">
        <v>568.57502472246097</v>
      </c>
      <c r="S49" s="30">
        <v>508.46314967125255</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11458.502523191624</v>
      </c>
      <c r="D50" s="30">
        <v>11799.282211206171</v>
      </c>
      <c r="E50" s="30">
        <v>11890.769579159069</v>
      </c>
      <c r="F50" s="30">
        <v>12068.846732620552</v>
      </c>
      <c r="G50" s="30">
        <v>12427.9781007897</v>
      </c>
      <c r="H50" s="30">
        <v>12518.638536816297</v>
      </c>
      <c r="I50" s="30">
        <v>12825.074139884102</v>
      </c>
      <c r="J50" s="30">
        <v>12866.725193874485</v>
      </c>
      <c r="K50" s="30">
        <v>13171.816438951424</v>
      </c>
      <c r="L50" s="30">
        <v>13341.837910223168</v>
      </c>
      <c r="M50" s="30">
        <v>13362.977202856551</v>
      </c>
      <c r="N50" s="30">
        <v>13397.614908822312</v>
      </c>
      <c r="O50" s="30">
        <v>13767.046948574709</v>
      </c>
      <c r="P50" s="30">
        <v>14059.009788036743</v>
      </c>
      <c r="Q50" s="30">
        <v>14432.912108955694</v>
      </c>
      <c r="R50" s="30">
        <v>14893.516135595615</v>
      </c>
      <c r="S50" s="30">
        <v>15098.908241940584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11458.502523191624</v>
      </c>
      <c r="D51" s="30">
        <v>11799.282211206171</v>
      </c>
      <c r="E51" s="30">
        <v>11890.769579159069</v>
      </c>
      <c r="F51" s="30">
        <v>12068.846732620552</v>
      </c>
      <c r="G51" s="30">
        <v>12427.9781007897</v>
      </c>
      <c r="H51" s="30">
        <v>12518.638536816297</v>
      </c>
      <c r="I51" s="30">
        <v>12825.074139884102</v>
      </c>
      <c r="J51" s="30">
        <v>12866.725193874485</v>
      </c>
      <c r="K51" s="30">
        <v>13171.816438951424</v>
      </c>
      <c r="L51" s="30">
        <v>13341.837910223168</v>
      </c>
      <c r="M51" s="30">
        <v>13362.977202856551</v>
      </c>
      <c r="N51" s="30">
        <v>13397.614908822312</v>
      </c>
      <c r="O51" s="30">
        <v>13767.046948574709</v>
      </c>
      <c r="P51" s="30">
        <v>13999.007209169446</v>
      </c>
      <c r="Q51" s="30">
        <v>14432.912108955694</v>
      </c>
      <c r="R51" s="30">
        <v>14893.516135595615</v>
      </c>
      <c r="S51" s="30">
        <v>15098.908241940584</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30.224</v>
      </c>
      <c r="L55" s="20">
        <v>144.80000000000001</v>
      </c>
      <c r="M55" s="20">
        <v>221.66809974204645</v>
      </c>
      <c r="N55" s="20">
        <v>347.549441</v>
      </c>
      <c r="O55" s="20">
        <v>430.56749785038693</v>
      </c>
      <c r="P55" s="20">
        <v>461.05</v>
      </c>
      <c r="Q55" s="20">
        <v>431.5993121238177</v>
      </c>
      <c r="R55" s="20">
        <v>504.85812553740328</v>
      </c>
      <c r="S55" s="20">
        <v>227.34307824591571</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11458.502523191624</v>
      </c>
      <c r="D58" s="22">
        <v>11799.282211206171</v>
      </c>
      <c r="E58" s="22">
        <v>11890.769579159069</v>
      </c>
      <c r="F58" s="22">
        <v>12068.846732620552</v>
      </c>
      <c r="G58" s="22">
        <v>12427.9781007897</v>
      </c>
      <c r="H58" s="22">
        <v>12518.638536816297</v>
      </c>
      <c r="I58" s="22">
        <v>12825.074139884102</v>
      </c>
      <c r="J58" s="22">
        <v>12866.725193874485</v>
      </c>
      <c r="K58" s="22">
        <v>13202.040438951424</v>
      </c>
      <c r="L58" s="22">
        <v>13486.637910223168</v>
      </c>
      <c r="M58" s="22">
        <v>13584.645302598597</v>
      </c>
      <c r="N58" s="22">
        <v>13745.164349822311</v>
      </c>
      <c r="O58" s="22">
        <v>14197.614446425096</v>
      </c>
      <c r="P58" s="22">
        <v>14460.057209169445</v>
      </c>
      <c r="Q58" s="22">
        <v>14864.511421079511</v>
      </c>
      <c r="R58" s="22">
        <v>15398.374261133018</v>
      </c>
      <c r="S58" s="22">
        <v>15326.2513201865</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19519.717540842648</v>
      </c>
      <c r="D61" s="20">
        <v>19530.852847043087</v>
      </c>
      <c r="E61" s="20">
        <v>19502.060810165283</v>
      </c>
      <c r="F61" s="20">
        <v>19804.731561096782</v>
      </c>
      <c r="G61" s="20">
        <v>19826.789218496226</v>
      </c>
      <c r="H61" s="20">
        <v>18982.627543708801</v>
      </c>
      <c r="I61" s="20">
        <v>20426.832036962911</v>
      </c>
      <c r="J61" s="20">
        <v>19569.069872162818</v>
      </c>
      <c r="K61" s="20">
        <v>19963.304102335413</v>
      </c>
      <c r="L61" s="20">
        <v>19889.995101449269</v>
      </c>
      <c r="M61" s="20">
        <v>19437.041259985079</v>
      </c>
      <c r="N61" s="20">
        <v>19608.135840035204</v>
      </c>
      <c r="O61" s="20">
        <v>20038.369992220545</v>
      </c>
      <c r="P61" s="20">
        <v>20155.617811100161</v>
      </c>
      <c r="Q61" s="20">
        <v>20246.930698166663</v>
      </c>
      <c r="R61" s="20">
        <v>20143.238453223908</v>
      </c>
      <c r="S61" s="20">
        <v>19235.530175948337</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19615.082478457502</v>
      </c>
      <c r="D64" s="20">
        <v>19642.787066005669</v>
      </c>
      <c r="E64" s="20">
        <v>19647.239634049267</v>
      </c>
      <c r="F64" s="20">
        <v>19982.31558105853</v>
      </c>
      <c r="G64" s="20">
        <v>20044.129880977631</v>
      </c>
      <c r="H64" s="20">
        <v>19238.301165801386</v>
      </c>
      <c r="I64" s="20">
        <v>20722.55856326603</v>
      </c>
      <c r="J64" s="20">
        <v>19905.910064779066</v>
      </c>
      <c r="K64" s="20">
        <v>20332.133683646913</v>
      </c>
      <c r="L64" s="20">
        <v>20286.884554108954</v>
      </c>
      <c r="M64" s="20">
        <v>19858.970795716978</v>
      </c>
      <c r="N64" s="20">
        <v>20052.740514214467</v>
      </c>
      <c r="O64" s="20">
        <v>20506.47705623569</v>
      </c>
      <c r="P64" s="20">
        <v>20646.614945691184</v>
      </c>
      <c r="Q64" s="20">
        <v>20770.299849582934</v>
      </c>
      <c r="R64" s="20">
        <v>20695.157826539878</v>
      </c>
      <c r="S64" s="20">
        <v>19812.222408002461</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19615.082478457502</v>
      </c>
      <c r="D65" s="20">
        <v>19642.787066005669</v>
      </c>
      <c r="E65" s="20">
        <v>19647.239634049267</v>
      </c>
      <c r="F65" s="20">
        <v>19982.31558105853</v>
      </c>
      <c r="G65" s="20">
        <v>20044.129880977631</v>
      </c>
      <c r="H65" s="20">
        <v>19238.301165801386</v>
      </c>
      <c r="I65" s="20">
        <v>20722.55856326603</v>
      </c>
      <c r="J65" s="20">
        <v>19905.910064779066</v>
      </c>
      <c r="K65" s="20">
        <v>20332.133683646913</v>
      </c>
      <c r="L65" s="20">
        <v>20286.884554108954</v>
      </c>
      <c r="M65" s="20">
        <v>19858.970795716978</v>
      </c>
      <c r="N65" s="20">
        <v>20052.740514214467</v>
      </c>
      <c r="O65" s="20">
        <v>20506.47705623569</v>
      </c>
      <c r="P65" s="20">
        <v>20646.614945691184</v>
      </c>
      <c r="Q65" s="20">
        <v>20770.299849582934</v>
      </c>
      <c r="R65" s="20">
        <v>20695.157826539878</v>
      </c>
      <c r="S65" s="20">
        <v>19812.222408002461</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0.58416795013612921</v>
      </c>
      <c r="D67" s="25">
        <v>0.60069287375345648</v>
      </c>
      <c r="E67" s="25">
        <v>0.60521324117979414</v>
      </c>
      <c r="F67" s="25">
        <v>0.60397638520236119</v>
      </c>
      <c r="G67" s="25">
        <v>0.62003081074545197</v>
      </c>
      <c r="H67" s="25">
        <v>0.65071434472965972</v>
      </c>
      <c r="I67" s="25">
        <v>0.61889433685175088</v>
      </c>
      <c r="J67" s="25">
        <v>0.64637713884985804</v>
      </c>
      <c r="K67" s="25">
        <v>0.649318986603447</v>
      </c>
      <c r="L67" s="25">
        <v>0.66479591157783524</v>
      </c>
      <c r="M67" s="25">
        <v>0.68405585779543132</v>
      </c>
      <c r="N67" s="25">
        <v>0.68545066646022745</v>
      </c>
      <c r="O67" s="25">
        <v>0.69234780832858023</v>
      </c>
      <c r="P67" s="25">
        <v>0.70035970773926626</v>
      </c>
      <c r="Q67" s="25">
        <v>0.71566185990222908</v>
      </c>
      <c r="R67" s="25">
        <v>0.7440568653883779</v>
      </c>
      <c r="S67" s="25">
        <v>0.7735755739344008</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176</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9"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8">
        <v>0.58199999999999996</v>
      </c>
      <c r="J71" s="172">
        <v>0.60060000000000002</v>
      </c>
      <c r="K71" s="172"/>
      <c r="L71" s="172">
        <v>0.6099</v>
      </c>
      <c r="M71" s="172"/>
      <c r="N71" s="172">
        <v>0.62385000000000002</v>
      </c>
      <c r="O71" s="172"/>
      <c r="P71" s="172">
        <v>0.64244999999999997</v>
      </c>
      <c r="Q71" s="172"/>
      <c r="R71" s="44"/>
      <c r="S71" s="45">
        <v>0.67500000000000004</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C000"/>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146</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0</v>
      </c>
      <c r="D7" s="20">
        <v>156.47674096537045</v>
      </c>
      <c r="E7" s="20">
        <v>156.0953924572392</v>
      </c>
      <c r="F7" s="20">
        <v>153.04279144122606</v>
      </c>
      <c r="G7" s="20">
        <v>151.45192731257322</v>
      </c>
      <c r="H7" s="20">
        <v>152.91064759206026</v>
      </c>
      <c r="I7" s="20">
        <v>158.26160060298892</v>
      </c>
      <c r="J7" s="20">
        <v>150.8127724623096</v>
      </c>
      <c r="K7" s="20">
        <v>149.14427028313426</v>
      </c>
      <c r="L7" s="20">
        <v>151.88449054800901</v>
      </c>
      <c r="M7" s="20">
        <v>151.89769191158857</v>
      </c>
      <c r="N7" s="20">
        <v>150.41676888422523</v>
      </c>
      <c r="O7" s="20">
        <v>150.95471086116109</v>
      </c>
      <c r="P7" s="20">
        <v>146.90446860090296</v>
      </c>
      <c r="Q7" s="20">
        <v>149.16620820220757</v>
      </c>
      <c r="R7" s="20">
        <v>148.48088108641417</v>
      </c>
      <c r="S7" s="20">
        <v>155.84009316141822</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0</v>
      </c>
      <c r="L8" s="20">
        <v>0</v>
      </c>
      <c r="M8" s="20">
        <v>0</v>
      </c>
      <c r="N8" s="20">
        <v>0</v>
      </c>
      <c r="O8" s="20">
        <v>0</v>
      </c>
      <c r="P8" s="20">
        <v>8.3404987102321577</v>
      </c>
      <c r="Q8" s="20">
        <v>13.757523645743765</v>
      </c>
      <c r="R8" s="20">
        <v>21.543994002261858</v>
      </c>
      <c r="S8" s="20">
        <v>26.892101477808758</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0</v>
      </c>
      <c r="N9" s="20">
        <v>0</v>
      </c>
      <c r="O9" s="20">
        <v>0</v>
      </c>
      <c r="P9" s="20">
        <v>0</v>
      </c>
      <c r="Q9" s="20">
        <v>0</v>
      </c>
      <c r="R9" s="20">
        <v>0</v>
      </c>
      <c r="S9" s="20">
        <v>0.19776440240756663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0</v>
      </c>
      <c r="G11" s="20">
        <v>0</v>
      </c>
      <c r="H11" s="20">
        <v>0</v>
      </c>
      <c r="I11" s="20">
        <v>0</v>
      </c>
      <c r="J11" s="20">
        <v>0</v>
      </c>
      <c r="K11" s="20">
        <v>0</v>
      </c>
      <c r="L11" s="20">
        <v>0</v>
      </c>
      <c r="M11" s="20">
        <v>0</v>
      </c>
      <c r="N11" s="20">
        <v>0</v>
      </c>
      <c r="O11" s="20">
        <v>0</v>
      </c>
      <c r="P11" s="20">
        <v>0</v>
      </c>
      <c r="Q11" s="20">
        <v>0</v>
      </c>
      <c r="R11" s="20">
        <v>4.8876542442655213E-15</v>
      </c>
      <c r="S11" s="20">
        <v>9.9280476836643414E-16</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0</v>
      </c>
      <c r="D12" s="22">
        <v>156.47674096537045</v>
      </c>
      <c r="E12" s="22">
        <v>156.0953924572392</v>
      </c>
      <c r="F12" s="22">
        <v>153.04279144122606</v>
      </c>
      <c r="G12" s="22">
        <v>151.45192731257322</v>
      </c>
      <c r="H12" s="22">
        <v>152.91064759206026</v>
      </c>
      <c r="I12" s="22">
        <v>158.26160060298892</v>
      </c>
      <c r="J12" s="22">
        <v>150.8127724623096</v>
      </c>
      <c r="K12" s="22">
        <v>149.14427028313426</v>
      </c>
      <c r="L12" s="22">
        <v>151.88449054800901</v>
      </c>
      <c r="M12" s="22">
        <v>151.89769191158857</v>
      </c>
      <c r="N12" s="22">
        <v>150.41676888422523</v>
      </c>
      <c r="O12" s="22">
        <v>150.95471086116109</v>
      </c>
      <c r="P12" s="22">
        <v>155.24496731113513</v>
      </c>
      <c r="Q12" s="22">
        <v>162.92373184795133</v>
      </c>
      <c r="R12" s="22">
        <v>170.02487508867603</v>
      </c>
      <c r="S12" s="22">
        <v>182.92995904163453</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0</v>
      </c>
      <c r="D15" s="22">
        <v>400.17196904557181</v>
      </c>
      <c r="E15" s="22">
        <v>414.27343078245912</v>
      </c>
      <c r="F15" s="22">
        <v>406.79277730008602</v>
      </c>
      <c r="G15" s="22">
        <v>395.87274290627687</v>
      </c>
      <c r="H15" s="22">
        <v>328.0309544282029</v>
      </c>
      <c r="I15" s="22">
        <v>346.00171969045567</v>
      </c>
      <c r="J15" s="22">
        <v>362.68271711092007</v>
      </c>
      <c r="K15" s="22">
        <v>348.75322441960446</v>
      </c>
      <c r="L15" s="22">
        <v>309.54428202923475</v>
      </c>
      <c r="M15" s="22">
        <v>295.27085124677558</v>
      </c>
      <c r="N15" s="22">
        <v>303.18142734307821</v>
      </c>
      <c r="O15" s="22">
        <v>296.21668099742044</v>
      </c>
      <c r="P15" s="22">
        <v>309.80223559759247</v>
      </c>
      <c r="Q15" s="22">
        <v>310.80825451418741</v>
      </c>
      <c r="R15" s="22">
        <v>316.93035253654341</v>
      </c>
      <c r="S15" s="22">
        <v>297.49785038693034</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t="s">
        <v>19</v>
      </c>
      <c r="D16" s="25">
        <v>0.39102374246395755</v>
      </c>
      <c r="E16" s="25">
        <v>0.37679315364833793</v>
      </c>
      <c r="F16" s="25">
        <v>0.37621806477731112</v>
      </c>
      <c r="G16" s="25">
        <v>0.38257730552676511</v>
      </c>
      <c r="H16" s="25">
        <v>0.46614700694512734</v>
      </c>
      <c r="I16" s="25">
        <v>0.45740119657374784</v>
      </c>
      <c r="J16" s="25">
        <v>0.41582563862889055</v>
      </c>
      <c r="K16" s="25">
        <v>0.42764986770040719</v>
      </c>
      <c r="L16" s="25">
        <v>0.49067128474259575</v>
      </c>
      <c r="M16" s="25">
        <v>0.51443510685258442</v>
      </c>
      <c r="N16" s="25">
        <v>0.49612791325114569</v>
      </c>
      <c r="O16" s="25">
        <v>0.50960908194928989</v>
      </c>
      <c r="P16" s="25">
        <v>0.50110990003566513</v>
      </c>
      <c r="Q16" s="25">
        <v>0.52419370940649967</v>
      </c>
      <c r="R16" s="25">
        <v>0.53647394049792518</v>
      </c>
      <c r="S16" s="25">
        <v>0.61489506160704344</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v>
      </c>
      <c r="D20" s="20">
        <v>0.3138521066208082</v>
      </c>
      <c r="E20" s="20">
        <v>0.3138521066208082</v>
      </c>
      <c r="F20" s="20">
        <v>0.80692775744926748</v>
      </c>
      <c r="G20" s="20">
        <v>0.71276434911981379</v>
      </c>
      <c r="H20" s="20">
        <v>0.58228075373960453</v>
      </c>
      <c r="I20" s="20">
        <v>0.72370599497754362</v>
      </c>
      <c r="J20" s="20">
        <v>0.52105856322327226</v>
      </c>
      <c r="K20" s="20">
        <v>0.58994135413639004</v>
      </c>
      <c r="L20" s="20">
        <v>0.7150913819929331</v>
      </c>
      <c r="M20" s="20">
        <v>0.66188285628609889</v>
      </c>
      <c r="N20" s="20">
        <v>0.84380272526671662</v>
      </c>
      <c r="O20" s="20">
        <v>0.92890260050767615</v>
      </c>
      <c r="P20" s="20">
        <v>0.86598423379176737</v>
      </c>
      <c r="Q20" s="20">
        <v>0.84131507940037542</v>
      </c>
      <c r="R20" s="20">
        <v>0.89191529928961866</v>
      </c>
      <c r="S20" s="20">
        <v>0.55439231519346055</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0</v>
      </c>
      <c r="D29" s="22">
        <v>0.78463026655202051</v>
      </c>
      <c r="E29" s="22">
        <v>0.78463026655202051</v>
      </c>
      <c r="F29" s="22">
        <v>2.0173193936231688</v>
      </c>
      <c r="G29" s="22">
        <v>1.7819108727995345</v>
      </c>
      <c r="H29" s="22">
        <v>1.4557018843490113</v>
      </c>
      <c r="I29" s="32">
        <v>1.8092649874438591</v>
      </c>
      <c r="J29" s="22">
        <v>1.3026464080581808</v>
      </c>
      <c r="K29" s="22">
        <v>1.4748533853409751</v>
      </c>
      <c r="L29" s="22">
        <v>1.7877284549823327</v>
      </c>
      <c r="M29" s="22">
        <v>1.6547071407152472</v>
      </c>
      <c r="N29" s="22">
        <v>2.1095068131667913</v>
      </c>
      <c r="O29" s="22">
        <v>2.3222565012691905</v>
      </c>
      <c r="P29" s="22">
        <v>2.1649605844794184</v>
      </c>
      <c r="Q29" s="22">
        <v>2.1032876985009388</v>
      </c>
      <c r="R29" s="22">
        <v>2.2297882482240468</v>
      </c>
      <c r="S29" s="22">
        <v>1.3859807879836514</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0</v>
      </c>
      <c r="D32" s="22">
        <v>157.53106286423997</v>
      </c>
      <c r="E32" s="22">
        <v>155.4769881532435</v>
      </c>
      <c r="F32" s="22">
        <v>202.51926714969261</v>
      </c>
      <c r="G32" s="22">
        <v>202.20605299162662</v>
      </c>
      <c r="H32" s="22">
        <v>208.85565099590033</v>
      </c>
      <c r="I32" s="22">
        <v>229.95247405886548</v>
      </c>
      <c r="J32" s="22">
        <v>212.44204451818928</v>
      </c>
      <c r="K32" s="22">
        <v>200.39288948415194</v>
      </c>
      <c r="L32" s="22">
        <v>163.01015498643164</v>
      </c>
      <c r="M32" s="22">
        <v>154.54207430831377</v>
      </c>
      <c r="N32" s="22">
        <v>177.58174497831754</v>
      </c>
      <c r="O32" s="22">
        <v>210.66057468990837</v>
      </c>
      <c r="P32" s="22">
        <v>227.45212433960521</v>
      </c>
      <c r="Q32" s="22">
        <v>244.67746894087372</v>
      </c>
      <c r="R32" s="22">
        <v>257.72031299861436</v>
      </c>
      <c r="S32" s="22">
        <v>219.31300626203259</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t="s">
        <v>19</v>
      </c>
      <c r="D34" s="25">
        <v>4.9807971347734358E-3</v>
      </c>
      <c r="E34" s="25">
        <v>5.0466006312050614E-3</v>
      </c>
      <c r="F34" s="25">
        <v>9.9611233144156226E-3</v>
      </c>
      <c r="G34" s="25">
        <v>8.8123517888622441E-3</v>
      </c>
      <c r="H34" s="25">
        <v>6.9698946492838037E-3</v>
      </c>
      <c r="I34" s="35">
        <v>7.8679953101122354E-3</v>
      </c>
      <c r="J34" s="25">
        <v>6.1317730725692025E-3</v>
      </c>
      <c r="K34" s="25">
        <v>7.3598089689585209E-3</v>
      </c>
      <c r="L34" s="25">
        <v>1.0966975984601305E-2</v>
      </c>
      <c r="M34" s="25">
        <v>1.0707162745946333E-2</v>
      </c>
      <c r="N34" s="25">
        <v>1.187907469556828E-2</v>
      </c>
      <c r="O34" s="25">
        <v>1.1023688246780603E-2</v>
      </c>
      <c r="P34" s="25">
        <v>9.5183133187490034E-3</v>
      </c>
      <c r="Q34" s="25">
        <v>8.596164197730842E-3</v>
      </c>
      <c r="R34" s="25">
        <v>8.6519693472358744E-3</v>
      </c>
      <c r="S34" s="25">
        <v>6.3196470268967906E-3</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0</v>
      </c>
      <c r="D37" s="20">
        <v>143.1881150281838</v>
      </c>
      <c r="E37" s="20">
        <v>146.31699627400403</v>
      </c>
      <c r="F37" s="20">
        <v>152.5269895863189</v>
      </c>
      <c r="G37" s="20">
        <v>152.45533581733065</v>
      </c>
      <c r="H37" s="20">
        <v>159.5012897678418</v>
      </c>
      <c r="I37" s="26">
        <v>161.00601891659502</v>
      </c>
      <c r="J37" s="20">
        <v>173.75561287857073</v>
      </c>
      <c r="K37" s="20">
        <v>175.97687971720646</v>
      </c>
      <c r="L37" s="20">
        <v>167.61727333524411</v>
      </c>
      <c r="M37" s="20">
        <v>164.20177701347092</v>
      </c>
      <c r="N37" s="20">
        <v>169.55192509792681</v>
      </c>
      <c r="O37" s="20">
        <v>166.82908187637335</v>
      </c>
      <c r="P37" s="20">
        <v>163.86739275819241</v>
      </c>
      <c r="Q37" s="20">
        <v>150.68309926435464</v>
      </c>
      <c r="R37" s="20">
        <v>146.52718066303621</v>
      </c>
      <c r="S37" s="20">
        <v>148.10356358077769</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v>
      </c>
      <c r="K38" s="20">
        <v>0</v>
      </c>
      <c r="L38" s="20">
        <v>0</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0</v>
      </c>
      <c r="D40" s="22">
        <v>143.1881150281838</v>
      </c>
      <c r="E40" s="22">
        <v>146.31699627400403</v>
      </c>
      <c r="F40" s="22">
        <v>152.5269895863189</v>
      </c>
      <c r="G40" s="22">
        <v>152.45533581733065</v>
      </c>
      <c r="H40" s="22">
        <v>159.5012897678418</v>
      </c>
      <c r="I40" s="22">
        <v>161.00601891659502</v>
      </c>
      <c r="J40" s="22">
        <v>173.75561287857073</v>
      </c>
      <c r="K40" s="22">
        <v>175.97687971720646</v>
      </c>
      <c r="L40" s="22">
        <v>167.61727333524411</v>
      </c>
      <c r="M40" s="22">
        <v>164.20177701347092</v>
      </c>
      <c r="N40" s="22">
        <v>169.55192509792681</v>
      </c>
      <c r="O40" s="22">
        <v>166.82908187637335</v>
      </c>
      <c r="P40" s="22">
        <v>163.86739275819241</v>
      </c>
      <c r="Q40" s="22">
        <v>150.68309926435464</v>
      </c>
      <c r="R40" s="22">
        <v>146.52718066303621</v>
      </c>
      <c r="S40" s="22">
        <v>148.10356358077769</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0</v>
      </c>
      <c r="D42" s="22">
        <v>270.64273430782458</v>
      </c>
      <c r="E42" s="22">
        <v>284.89347473010412</v>
      </c>
      <c r="F42" s="22">
        <v>310.47984140632462</v>
      </c>
      <c r="G42" s="22">
        <v>331.36720168147508</v>
      </c>
      <c r="H42" s="22">
        <v>256.93880768128406</v>
      </c>
      <c r="I42" s="22">
        <v>210.52593866437377</v>
      </c>
      <c r="J42" s="22">
        <v>213.74510365911914</v>
      </c>
      <c r="K42" s="22">
        <v>220.54194133944779</v>
      </c>
      <c r="L42" s="22">
        <v>244.72699914015476</v>
      </c>
      <c r="M42" s="22">
        <v>242.83701156014141</v>
      </c>
      <c r="N42" s="22">
        <v>247.36600745199195</v>
      </c>
      <c r="O42" s="22">
        <v>241.48275532626349</v>
      </c>
      <c r="P42" s="22">
        <v>249.4987818859272</v>
      </c>
      <c r="Q42" s="22">
        <v>233.62900066876853</v>
      </c>
      <c r="R42" s="22">
        <v>233.89139677080345</v>
      </c>
      <c r="S42" s="22">
        <v>228.61723989681857</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t="s">
        <v>19</v>
      </c>
      <c r="D44" s="25">
        <v>0.52906690953441227</v>
      </c>
      <c r="E44" s="25">
        <v>0.51358493350056011</v>
      </c>
      <c r="F44" s="25">
        <v>0.49126213442858274</v>
      </c>
      <c r="G44" s="25">
        <v>0.46007973946642283</v>
      </c>
      <c r="H44" s="25">
        <v>0.6207753947612803</v>
      </c>
      <c r="I44" s="25">
        <v>0.76477995983799052</v>
      </c>
      <c r="J44" s="25">
        <v>0.81291037737957417</v>
      </c>
      <c r="K44" s="25">
        <v>0.79792931289360114</v>
      </c>
      <c r="L44" s="25">
        <v>0.68491532983350956</v>
      </c>
      <c r="M44" s="25">
        <v>0.67618101523541618</v>
      </c>
      <c r="N44" s="25">
        <v>0.68542936373678154</v>
      </c>
      <c r="O44" s="25">
        <v>0.69085298306694098</v>
      </c>
      <c r="P44" s="25">
        <v>0.65678634388328949</v>
      </c>
      <c r="Q44" s="25">
        <v>0.64496744339538636</v>
      </c>
      <c r="R44" s="25">
        <v>0.62647529018188808</v>
      </c>
      <c r="S44" s="25">
        <v>0.64782325098326365</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0</v>
      </c>
      <c r="D47" s="30">
        <v>156.16288885874965</v>
      </c>
      <c r="E47" s="30">
        <v>155.7815403506184</v>
      </c>
      <c r="F47" s="30">
        <v>152.23586368377678</v>
      </c>
      <c r="G47" s="30">
        <v>150.7391629634534</v>
      </c>
      <c r="H47" s="30">
        <v>152.32836683832065</v>
      </c>
      <c r="I47" s="30">
        <v>157.53789460801138</v>
      </c>
      <c r="J47" s="30">
        <v>150.29171389908632</v>
      </c>
      <c r="K47" s="30">
        <v>148.55432892899788</v>
      </c>
      <c r="L47" s="30">
        <v>151.16939916601609</v>
      </c>
      <c r="M47" s="30">
        <v>151.23580905530247</v>
      </c>
      <c r="N47" s="30">
        <v>149.57296615895851</v>
      </c>
      <c r="O47" s="30">
        <v>150.02580826065341</v>
      </c>
      <c r="P47" s="30">
        <v>154.37898307734332</v>
      </c>
      <c r="Q47" s="30">
        <v>162.08241676855096</v>
      </c>
      <c r="R47" s="30">
        <v>169.1329597893864</v>
      </c>
      <c r="S47" s="30">
        <v>182.37556672644109</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0</v>
      </c>
      <c r="D48" s="30">
        <v>143.1881150281838</v>
      </c>
      <c r="E48" s="30">
        <v>146.31699627400403</v>
      </c>
      <c r="F48" s="30">
        <v>152.5269895863189</v>
      </c>
      <c r="G48" s="30">
        <v>152.45533581733065</v>
      </c>
      <c r="H48" s="30">
        <v>159.5012897678418</v>
      </c>
      <c r="I48" s="30">
        <v>161.00601891659502</v>
      </c>
      <c r="J48" s="30">
        <v>173.75561287857073</v>
      </c>
      <c r="K48" s="30">
        <v>175.97687971720646</v>
      </c>
      <c r="L48" s="30">
        <v>167.61727333524411</v>
      </c>
      <c r="M48" s="30">
        <v>164.20177701347092</v>
      </c>
      <c r="N48" s="30">
        <v>169.55192509792681</v>
      </c>
      <c r="O48" s="30">
        <v>166.82908187637335</v>
      </c>
      <c r="P48" s="30">
        <v>163.86739275819241</v>
      </c>
      <c r="Q48" s="30">
        <v>150.68309926435464</v>
      </c>
      <c r="R48" s="30">
        <v>146.52718066303621</v>
      </c>
      <c r="S48" s="30">
        <v>148.10356358077769</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v>
      </c>
      <c r="D49" s="30">
        <v>0.3138521066208082</v>
      </c>
      <c r="E49" s="30">
        <v>0.3138521066208082</v>
      </c>
      <c r="F49" s="30">
        <v>0.80692775744926748</v>
      </c>
      <c r="G49" s="30">
        <v>0.71276434911981379</v>
      </c>
      <c r="H49" s="30">
        <v>0.58228075373960453</v>
      </c>
      <c r="I49" s="30">
        <v>0.72370599497754362</v>
      </c>
      <c r="J49" s="30">
        <v>0.52105856322327226</v>
      </c>
      <c r="K49" s="30">
        <v>0.58994135413639004</v>
      </c>
      <c r="L49" s="30">
        <v>0.7150913819929331</v>
      </c>
      <c r="M49" s="30">
        <v>0.66188285628609889</v>
      </c>
      <c r="N49" s="30">
        <v>0.84380272526671662</v>
      </c>
      <c r="O49" s="30">
        <v>0.92890260050767615</v>
      </c>
      <c r="P49" s="30">
        <v>0.86598423379176737</v>
      </c>
      <c r="Q49" s="30">
        <v>0.84131507940037542</v>
      </c>
      <c r="R49" s="30">
        <v>0.89191529928961866</v>
      </c>
      <c r="S49" s="30">
        <v>0.55439231519346055</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0</v>
      </c>
      <c r="D50" s="30">
        <v>299.66485599355423</v>
      </c>
      <c r="E50" s="30">
        <v>302.4123887312432</v>
      </c>
      <c r="F50" s="30">
        <v>305.56978102754493</v>
      </c>
      <c r="G50" s="30">
        <v>303.90726312990387</v>
      </c>
      <c r="H50" s="30">
        <v>312.41193735990203</v>
      </c>
      <c r="I50" s="30">
        <v>319.26761951958395</v>
      </c>
      <c r="J50" s="30">
        <v>324.56838534088035</v>
      </c>
      <c r="K50" s="30">
        <v>325.12115000034072</v>
      </c>
      <c r="L50" s="30">
        <v>319.50176388325315</v>
      </c>
      <c r="M50" s="30">
        <v>316.09946892505951</v>
      </c>
      <c r="N50" s="30">
        <v>319.96869398215205</v>
      </c>
      <c r="O50" s="30">
        <v>317.78379273753444</v>
      </c>
      <c r="P50" s="30">
        <v>319.11236006932751</v>
      </c>
      <c r="Q50" s="30">
        <v>313.60683111230594</v>
      </c>
      <c r="R50" s="30">
        <v>316.55205575171226</v>
      </c>
      <c r="S50" s="30">
        <v>331.03352262241225</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0</v>
      </c>
      <c r="D51" s="30">
        <v>299.66485599355423</v>
      </c>
      <c r="E51" s="30">
        <v>302.4123887312432</v>
      </c>
      <c r="F51" s="30">
        <v>305.56978102754493</v>
      </c>
      <c r="G51" s="30">
        <v>303.90726312990387</v>
      </c>
      <c r="H51" s="30">
        <v>312.41193735990203</v>
      </c>
      <c r="I51" s="30">
        <v>319.26761951958395</v>
      </c>
      <c r="J51" s="30">
        <v>324.56838534088035</v>
      </c>
      <c r="K51" s="30">
        <v>325.12115000034072</v>
      </c>
      <c r="L51" s="30">
        <v>319.50176388325315</v>
      </c>
      <c r="M51" s="30">
        <v>316.09946892505951</v>
      </c>
      <c r="N51" s="30">
        <v>319.96869398215205</v>
      </c>
      <c r="O51" s="30">
        <v>317.78379273753444</v>
      </c>
      <c r="P51" s="30">
        <v>319.11236006932751</v>
      </c>
      <c r="Q51" s="30">
        <v>313.60683111230594</v>
      </c>
      <c r="R51" s="30">
        <v>316.55205575171226</v>
      </c>
      <c r="S51" s="30">
        <v>331.03352262241225</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0</v>
      </c>
      <c r="D58" s="22">
        <v>299.66485599355423</v>
      </c>
      <c r="E58" s="22">
        <v>302.4123887312432</v>
      </c>
      <c r="F58" s="22">
        <v>305.56978102754493</v>
      </c>
      <c r="G58" s="22">
        <v>303.90726312990387</v>
      </c>
      <c r="H58" s="22">
        <v>312.41193735990203</v>
      </c>
      <c r="I58" s="22">
        <v>319.26761951958395</v>
      </c>
      <c r="J58" s="22">
        <v>324.56838534088035</v>
      </c>
      <c r="K58" s="22">
        <v>325.12115000034072</v>
      </c>
      <c r="L58" s="22">
        <v>319.50176388325315</v>
      </c>
      <c r="M58" s="22">
        <v>316.09946892505951</v>
      </c>
      <c r="N58" s="22">
        <v>319.96869398215205</v>
      </c>
      <c r="O58" s="22">
        <v>317.78379273753444</v>
      </c>
      <c r="P58" s="22">
        <v>319.11236006932751</v>
      </c>
      <c r="Q58" s="22">
        <v>313.60683111230594</v>
      </c>
      <c r="R58" s="22">
        <v>316.55205575171226</v>
      </c>
      <c r="S58" s="22">
        <v>331.03352262241225</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0</v>
      </c>
      <c r="D61" s="20">
        <v>839.54690933409768</v>
      </c>
      <c r="E61" s="20">
        <v>867.944969905417</v>
      </c>
      <c r="F61" s="20">
        <v>928.06749785038699</v>
      </c>
      <c r="G61" s="20">
        <v>941.18472341645179</v>
      </c>
      <c r="H61" s="20">
        <v>793.50420368778077</v>
      </c>
      <c r="I61" s="20">
        <v>785.60284704308776</v>
      </c>
      <c r="J61" s="20">
        <v>798.49025508741772</v>
      </c>
      <c r="K61" s="20">
        <v>783.17330658259289</v>
      </c>
      <c r="L61" s="20">
        <v>731.19900640107005</v>
      </c>
      <c r="M61" s="20">
        <v>716.81857265692179</v>
      </c>
      <c r="N61" s="20">
        <v>742.84489347473004</v>
      </c>
      <c r="O61" s="20">
        <v>765.20182478265031</v>
      </c>
      <c r="P61" s="20">
        <v>803.96059042705645</v>
      </c>
      <c r="Q61" s="20">
        <v>808.25028661507588</v>
      </c>
      <c r="R61" s="20">
        <v>839.16263017101369</v>
      </c>
      <c r="S61" s="20">
        <v>756.30638196235805</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0</v>
      </c>
      <c r="D64" s="20">
        <v>839.54690933409768</v>
      </c>
      <c r="E64" s="20">
        <v>867.944969905417</v>
      </c>
      <c r="F64" s="20">
        <v>928.06749785038699</v>
      </c>
      <c r="G64" s="20">
        <v>941.18472341645179</v>
      </c>
      <c r="H64" s="20">
        <v>793.50420368778077</v>
      </c>
      <c r="I64" s="20">
        <v>785.60284704308776</v>
      </c>
      <c r="J64" s="20">
        <v>798.49025508741772</v>
      </c>
      <c r="K64" s="20">
        <v>783.17330658259289</v>
      </c>
      <c r="L64" s="20">
        <v>731.19900640107005</v>
      </c>
      <c r="M64" s="20">
        <v>716.81857265692179</v>
      </c>
      <c r="N64" s="20">
        <v>742.84489347473004</v>
      </c>
      <c r="O64" s="20">
        <v>765.20182478265031</v>
      </c>
      <c r="P64" s="20">
        <v>803.96059042705645</v>
      </c>
      <c r="Q64" s="20">
        <v>808.25028661507588</v>
      </c>
      <c r="R64" s="20">
        <v>839.16263017101369</v>
      </c>
      <c r="S64" s="20">
        <v>756.30638196235805</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0</v>
      </c>
      <c r="D65" s="20">
        <v>839.54690933409768</v>
      </c>
      <c r="E65" s="20">
        <v>867.944969905417</v>
      </c>
      <c r="F65" s="20">
        <v>928.06749785038699</v>
      </c>
      <c r="G65" s="20">
        <v>941.18472341645179</v>
      </c>
      <c r="H65" s="20">
        <v>793.50420368778077</v>
      </c>
      <c r="I65" s="20">
        <v>785.60284704308776</v>
      </c>
      <c r="J65" s="20">
        <v>798.49025508741772</v>
      </c>
      <c r="K65" s="20">
        <v>783.17330658259289</v>
      </c>
      <c r="L65" s="20">
        <v>731.19900640107005</v>
      </c>
      <c r="M65" s="20">
        <v>716.81857265692179</v>
      </c>
      <c r="N65" s="20">
        <v>742.84489347473004</v>
      </c>
      <c r="O65" s="20">
        <v>765.20182478265031</v>
      </c>
      <c r="P65" s="20">
        <v>803.96059042705645</v>
      </c>
      <c r="Q65" s="20">
        <v>808.25028661507588</v>
      </c>
      <c r="R65" s="20">
        <v>839.16263017101369</v>
      </c>
      <c r="S65" s="20">
        <v>756.30638196235805</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t="s">
        <v>19</v>
      </c>
      <c r="D67" s="25">
        <v>0.35693640541329491</v>
      </c>
      <c r="E67" s="25">
        <v>0.34842345910962319</v>
      </c>
      <c r="F67" s="25">
        <v>0.32925383308359929</v>
      </c>
      <c r="G67" s="25">
        <v>0.32289863569686539</v>
      </c>
      <c r="H67" s="25">
        <v>0.39371176095599664</v>
      </c>
      <c r="I67" s="25">
        <v>0.40639824654565332</v>
      </c>
      <c r="J67" s="25">
        <v>0.40647757849636751</v>
      </c>
      <c r="K67" s="25">
        <v>0.41513308391346926</v>
      </c>
      <c r="L67" s="25">
        <v>0.43695596012339655</v>
      </c>
      <c r="M67" s="25">
        <v>0.44097555641369884</v>
      </c>
      <c r="N67" s="25">
        <v>0.43073419066726976</v>
      </c>
      <c r="O67" s="25">
        <v>0.41529408640367327</v>
      </c>
      <c r="P67" s="25">
        <v>0.39692537652849125</v>
      </c>
      <c r="Q67" s="25">
        <v>0.38800707689901409</v>
      </c>
      <c r="R67" s="25">
        <v>0.37722372800037801</v>
      </c>
      <c r="S67" s="25">
        <v>0.4376976454482544</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8"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7" t="s">
        <v>85</v>
      </c>
      <c r="J71" s="172">
        <v>0.27600000000000002</v>
      </c>
      <c r="K71" s="172"/>
      <c r="L71" s="172">
        <v>0.28299999999999997</v>
      </c>
      <c r="M71" s="172"/>
      <c r="N71" s="172">
        <v>0.29299999999999998</v>
      </c>
      <c r="O71" s="172"/>
      <c r="P71" s="172">
        <v>0.307</v>
      </c>
      <c r="Q71" s="172"/>
      <c r="R71" s="44"/>
      <c r="S71" s="45">
        <v>0.33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C000"/>
  </sheetPr>
  <dimension ref="A1:AW205"/>
  <sheetViews>
    <sheetView workbookViewId="0"/>
  </sheetViews>
  <sheetFormatPr defaultColWidth="9.1796875" defaultRowHeight="13" x14ac:dyDescent="0.35"/>
  <cols>
    <col min="1" max="1" width="11.453125" style="12" customWidth="1"/>
    <col min="2" max="2" width="26.1796875" style="12" customWidth="1"/>
    <col min="3" max="49" width="11.453125" style="12" customWidth="1"/>
    <col min="50" max="16384" width="9.1796875" style="12"/>
  </cols>
  <sheetData>
    <row r="1" spans="1:49" ht="12.75" customHeight="1" x14ac:dyDescent="0.35">
      <c r="A1" s="49" t="s">
        <v>70</v>
      </c>
      <c r="G1" s="171" t="s">
        <v>87</v>
      </c>
      <c r="H1" s="171"/>
      <c r="I1" s="171"/>
      <c r="J1" s="171"/>
      <c r="K1" s="171"/>
      <c r="L1" s="171"/>
      <c r="AA1" s="13">
        <v>1</v>
      </c>
    </row>
    <row r="2" spans="1:49" ht="12.75" customHeight="1" x14ac:dyDescent="0.35">
      <c r="G2" s="171"/>
      <c r="H2" s="171"/>
      <c r="I2" s="171"/>
      <c r="J2" s="171"/>
      <c r="K2" s="171"/>
      <c r="L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586.71324925105671</v>
      </c>
      <c r="D7" s="20">
        <v>652.12210565690361</v>
      </c>
      <c r="E7" s="20">
        <v>711.45312314042337</v>
      </c>
      <c r="F7" s="20">
        <v>765.69994457923099</v>
      </c>
      <c r="G7" s="20">
        <v>820.52367630751985</v>
      </c>
      <c r="H7" s="20">
        <v>881.67138111651559</v>
      </c>
      <c r="I7" s="20">
        <v>899.66566431934689</v>
      </c>
      <c r="J7" s="20">
        <v>893.38099074172999</v>
      </c>
      <c r="K7" s="20">
        <v>895.70708514355965</v>
      </c>
      <c r="L7" s="20">
        <v>880.7045656952713</v>
      </c>
      <c r="M7" s="20">
        <v>908.92804085384591</v>
      </c>
      <c r="N7" s="20">
        <v>908.95238076563703</v>
      </c>
      <c r="O7" s="20">
        <v>913.58649877050902</v>
      </c>
      <c r="P7" s="20">
        <v>861.34147871630614</v>
      </c>
      <c r="Q7" s="20">
        <v>871.26474391388001</v>
      </c>
      <c r="R7" s="20">
        <v>873.69271907469977</v>
      </c>
      <c r="S7" s="20">
        <v>859.81607003970157</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0</v>
      </c>
      <c r="L8" s="20">
        <v>0</v>
      </c>
      <c r="M8" s="20">
        <v>0</v>
      </c>
      <c r="N8" s="20">
        <v>0</v>
      </c>
      <c r="O8" s="20">
        <v>2.2355975924333622</v>
      </c>
      <c r="P8" s="20">
        <v>4.5574624364224601</v>
      </c>
      <c r="Q8" s="20">
        <v>15.667568905121195</v>
      </c>
      <c r="R8" s="20">
        <v>64.481904208097248</v>
      </c>
      <c r="S8" s="20">
        <v>82.9352858240713</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0.51590713671539123</v>
      </c>
      <c r="N9" s="20">
        <v>0.94582975064488395</v>
      </c>
      <c r="O9" s="20">
        <v>1.0318142734307825</v>
      </c>
      <c r="P9" s="20">
        <v>1.1297506448839207</v>
      </c>
      <c r="Q9" s="20">
        <v>1.1212381771281168</v>
      </c>
      <c r="R9" s="20">
        <v>1.1647463456577816</v>
      </c>
      <c r="S9" s="20">
        <v>1.1402407566638004</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8.5984522785898537E-5</v>
      </c>
      <c r="M10" s="20">
        <v>8.5984522785898537E-5</v>
      </c>
      <c r="N10" s="20">
        <v>8.5984522785898537E-5</v>
      </c>
      <c r="O10" s="20">
        <v>8.5984522785898537E-5</v>
      </c>
      <c r="P10" s="20">
        <v>8.5984522785898537E-5</v>
      </c>
      <c r="Q10" s="20">
        <v>8.5984522785898537E-5</v>
      </c>
      <c r="R10" s="20">
        <v>0.97979363714531376</v>
      </c>
      <c r="S10" s="20">
        <v>1.6740326741186586</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0</v>
      </c>
      <c r="G11" s="20">
        <v>0</v>
      </c>
      <c r="H11" s="20">
        <v>0</v>
      </c>
      <c r="I11" s="20">
        <v>0</v>
      </c>
      <c r="J11" s="20">
        <v>0</v>
      </c>
      <c r="K11" s="20">
        <v>0.51590713671539123</v>
      </c>
      <c r="L11" s="20">
        <v>1.719690455717988</v>
      </c>
      <c r="M11" s="20">
        <v>1.8916595012897852</v>
      </c>
      <c r="N11" s="20">
        <v>1.9776440240756838</v>
      </c>
      <c r="O11" s="20">
        <v>2.9234737747205681</v>
      </c>
      <c r="P11" s="20">
        <v>6.4649183147032598</v>
      </c>
      <c r="Q11" s="20">
        <v>8.746431642304497</v>
      </c>
      <c r="R11" s="20">
        <v>10.896646603611408</v>
      </c>
      <c r="S11" s="20">
        <v>14.873430782459264</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586.71324925105671</v>
      </c>
      <c r="D12" s="22">
        <v>652.12210565690361</v>
      </c>
      <c r="E12" s="22">
        <v>711.45312314042337</v>
      </c>
      <c r="F12" s="22">
        <v>765.69994457923099</v>
      </c>
      <c r="G12" s="22">
        <v>820.52367630751985</v>
      </c>
      <c r="H12" s="22">
        <v>881.67138111651559</v>
      </c>
      <c r="I12" s="22">
        <v>899.66566431934689</v>
      </c>
      <c r="J12" s="22">
        <v>893.38099074172999</v>
      </c>
      <c r="K12" s="22">
        <v>896.22299228027509</v>
      </c>
      <c r="L12" s="22">
        <v>882.42434213551212</v>
      </c>
      <c r="M12" s="22">
        <v>911.33569347637399</v>
      </c>
      <c r="N12" s="22">
        <v>911.87594052488032</v>
      </c>
      <c r="O12" s="22">
        <v>919.77747039561655</v>
      </c>
      <c r="P12" s="22">
        <v>873.49369609683856</v>
      </c>
      <c r="Q12" s="22">
        <v>896.8000686229567</v>
      </c>
      <c r="R12" s="22">
        <v>951.21580986921163</v>
      </c>
      <c r="S12" s="22">
        <v>960.43906007701469</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3173.8899398108338</v>
      </c>
      <c r="D15" s="22">
        <v>2915.6986242476351</v>
      </c>
      <c r="E15" s="22">
        <v>3014.2988822012039</v>
      </c>
      <c r="F15" s="22">
        <v>3086.015305245056</v>
      </c>
      <c r="G15" s="22">
        <v>3173.1728288907993</v>
      </c>
      <c r="H15" s="22">
        <v>3120.7447979363719</v>
      </c>
      <c r="I15" s="22">
        <v>3192.2699914015475</v>
      </c>
      <c r="J15" s="22">
        <v>3245.5772141014618</v>
      </c>
      <c r="K15" s="22">
        <v>3143.6325881341359</v>
      </c>
      <c r="L15" s="22">
        <v>3154.7567497850387</v>
      </c>
      <c r="M15" s="22">
        <v>3010.2638865004296</v>
      </c>
      <c r="N15" s="22">
        <v>3153.6699054170244</v>
      </c>
      <c r="O15" s="22">
        <v>3154.9361994840924</v>
      </c>
      <c r="P15" s="22">
        <v>3182.3269131556312</v>
      </c>
      <c r="Q15" s="22">
        <v>3129.354256233878</v>
      </c>
      <c r="R15" s="22">
        <v>3159.442476354257</v>
      </c>
      <c r="S15" s="22">
        <v>3128.3881341358551</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0.1848562049653257</v>
      </c>
      <c r="D16" s="25">
        <v>0.22365895440417022</v>
      </c>
      <c r="E16" s="25">
        <v>0.23602607138310117</v>
      </c>
      <c r="F16" s="25">
        <v>0.24811929586928211</v>
      </c>
      <c r="G16" s="25">
        <v>0.25858146421679107</v>
      </c>
      <c r="H16" s="25">
        <v>0.28251953882917014</v>
      </c>
      <c r="I16" s="25">
        <v>0.28182630753119786</v>
      </c>
      <c r="J16" s="25">
        <v>0.27526104967096354</v>
      </c>
      <c r="K16" s="25">
        <v>0.28509151981154934</v>
      </c>
      <c r="L16" s="25">
        <v>0.27971232399950946</v>
      </c>
      <c r="M16" s="25">
        <v>0.3027427919403583</v>
      </c>
      <c r="N16" s="25">
        <v>0.28914755439640683</v>
      </c>
      <c r="O16" s="25">
        <v>0.29153599700241867</v>
      </c>
      <c r="P16" s="25">
        <v>0.27448270398803004</v>
      </c>
      <c r="Q16" s="25">
        <v>0.28657671685347619</v>
      </c>
      <c r="R16" s="25">
        <v>0.30107077973036506</v>
      </c>
      <c r="S16" s="25">
        <v>0.30700764064313069</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3.7988506437414311</v>
      </c>
      <c r="D20" s="20">
        <v>3.9101140517171218</v>
      </c>
      <c r="E20" s="20">
        <v>4.0690617773966791</v>
      </c>
      <c r="F20" s="20">
        <v>4.9039581576150812</v>
      </c>
      <c r="G20" s="20">
        <v>5.3577715258072827</v>
      </c>
      <c r="H20" s="20">
        <v>10.709878463145282</v>
      </c>
      <c r="I20" s="20">
        <v>4.9804168516389673</v>
      </c>
      <c r="J20" s="20">
        <v>12.850630785952797</v>
      </c>
      <c r="K20" s="20">
        <v>11.922488676298311</v>
      </c>
      <c r="L20" s="20">
        <v>11.313394818806584</v>
      </c>
      <c r="M20" s="20">
        <v>8.2365219825176759</v>
      </c>
      <c r="N20" s="20">
        <v>8.4418766744477907</v>
      </c>
      <c r="O20" s="20">
        <v>9.1629804611355201</v>
      </c>
      <c r="P20" s="20">
        <v>9.5532911865864136</v>
      </c>
      <c r="Q20" s="20">
        <v>9.7198764230438535</v>
      </c>
      <c r="R20" s="20">
        <v>10.02195494411006</v>
      </c>
      <c r="S20" s="20">
        <v>9.9070512467755805</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9.4971266093535771</v>
      </c>
      <c r="D29" s="22">
        <v>9.7752851292928042</v>
      </c>
      <c r="E29" s="22">
        <v>10.172654443491698</v>
      </c>
      <c r="F29" s="22">
        <v>12.259895394037702</v>
      </c>
      <c r="G29" s="22">
        <v>13.394428814518207</v>
      </c>
      <c r="H29" s="22">
        <v>26.774696157863204</v>
      </c>
      <c r="I29" s="32">
        <v>12.451042129097418</v>
      </c>
      <c r="J29" s="22">
        <v>32.126576964881991</v>
      </c>
      <c r="K29" s="22">
        <v>29.80622169074578</v>
      </c>
      <c r="L29" s="22">
        <v>28.283487047016461</v>
      </c>
      <c r="M29" s="22">
        <v>20.591304956294188</v>
      </c>
      <c r="N29" s="22">
        <v>21.104691686119477</v>
      </c>
      <c r="O29" s="22">
        <v>22.907451152838799</v>
      </c>
      <c r="P29" s="22">
        <v>23.883227966466034</v>
      </c>
      <c r="Q29" s="22">
        <v>24.299691057609635</v>
      </c>
      <c r="R29" s="22">
        <v>25.054887360275153</v>
      </c>
      <c r="S29" s="22">
        <v>24.767628116938951</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2102.9181097288679</v>
      </c>
      <c r="D32" s="22">
        <v>2197.147295850672</v>
      </c>
      <c r="E32" s="22">
        <v>2373.868950457248</v>
      </c>
      <c r="F32" s="22">
        <v>1844.0569977122036</v>
      </c>
      <c r="G32" s="22">
        <v>1979.0548573460337</v>
      </c>
      <c r="H32" s="22">
        <v>1827.8303426779987</v>
      </c>
      <c r="I32" s="22">
        <v>1851.8195074786622</v>
      </c>
      <c r="J32" s="22">
        <v>1710.1185706176414</v>
      </c>
      <c r="K32" s="22">
        <v>1489.8670854554525</v>
      </c>
      <c r="L32" s="22">
        <v>1681.8597215393784</v>
      </c>
      <c r="M32" s="22">
        <v>1765.6842708881743</v>
      </c>
      <c r="N32" s="22">
        <v>1791.9309672998156</v>
      </c>
      <c r="O32" s="22">
        <v>1858.8289982545198</v>
      </c>
      <c r="P32" s="22">
        <v>1977.0615237914396</v>
      </c>
      <c r="Q32" s="22">
        <v>2051.364583766122</v>
      </c>
      <c r="R32" s="22">
        <v>2202.6890072704691</v>
      </c>
      <c r="S32" s="22">
        <v>2109.7906925671155</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4.5161656868217539E-3</v>
      </c>
      <c r="D34" s="25">
        <v>4.4490804725534324E-3</v>
      </c>
      <c r="E34" s="25">
        <v>4.2852637006487952E-3</v>
      </c>
      <c r="F34" s="25">
        <v>6.6483277953163717E-3</v>
      </c>
      <c r="G34" s="25">
        <v>6.7680937518227761E-3</v>
      </c>
      <c r="H34" s="25">
        <v>1.4648348663823441E-2</v>
      </c>
      <c r="I34" s="35">
        <v>6.72368018525201E-3</v>
      </c>
      <c r="J34" s="25">
        <v>1.8786169284904539E-2</v>
      </c>
      <c r="K34" s="25">
        <v>2.0005960250899842E-2</v>
      </c>
      <c r="L34" s="25">
        <v>1.6816793151529341E-2</v>
      </c>
      <c r="M34" s="25">
        <v>1.1661940526851017E-2</v>
      </c>
      <c r="N34" s="25">
        <v>1.1777625405916857E-2</v>
      </c>
      <c r="O34" s="25">
        <v>1.2323592527526409E-2</v>
      </c>
      <c r="P34" s="25">
        <v>1.2080164263510031E-2</v>
      </c>
      <c r="Q34" s="25">
        <v>1.1845622786856139E-2</v>
      </c>
      <c r="R34" s="25">
        <v>1.1374682162382377E-2</v>
      </c>
      <c r="S34" s="25">
        <v>1.173937689847452E-2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802.52221266838637</v>
      </c>
      <c r="D37" s="20">
        <v>802.52221266838637</v>
      </c>
      <c r="E37" s="20">
        <v>801.20856023693511</v>
      </c>
      <c r="F37" s="20">
        <v>801.30409859558608</v>
      </c>
      <c r="G37" s="20">
        <v>810.21305053979177</v>
      </c>
      <c r="H37" s="20">
        <v>1058.8755135186777</v>
      </c>
      <c r="I37" s="26">
        <v>1030.3573134613548</v>
      </c>
      <c r="J37" s="20">
        <v>1027.3717397535111</v>
      </c>
      <c r="K37" s="20">
        <v>1030.0468137957389</v>
      </c>
      <c r="L37" s="20">
        <v>1031.5037737651669</v>
      </c>
      <c r="M37" s="20">
        <v>1037.6659978981561</v>
      </c>
      <c r="N37" s="20">
        <v>1040.9620712716155</v>
      </c>
      <c r="O37" s="20">
        <v>1043.1355689309257</v>
      </c>
      <c r="P37" s="20">
        <v>1052.0341788478072</v>
      </c>
      <c r="Q37" s="20">
        <v>1053.6365004299228</v>
      </c>
      <c r="R37" s="20">
        <v>1105.562243240661</v>
      </c>
      <c r="S37" s="20">
        <v>1582.9229721983377</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1.1464603038119805</v>
      </c>
      <c r="F38" s="20">
        <v>2.0540747109964652</v>
      </c>
      <c r="G38" s="20">
        <v>0.47769179325499189</v>
      </c>
      <c r="H38" s="20">
        <v>1.2181140728002293</v>
      </c>
      <c r="I38" s="26">
        <v>1.6002675074042227</v>
      </c>
      <c r="J38" s="20">
        <v>1.7435750453807204</v>
      </c>
      <c r="K38" s="20">
        <v>1.4569599694277253</v>
      </c>
      <c r="L38" s="20">
        <v>3.1288812458201969</v>
      </c>
      <c r="M38" s="20">
        <v>3.0572274768319478</v>
      </c>
      <c r="N38" s="20">
        <v>3.702111397726187</v>
      </c>
      <c r="O38" s="20">
        <v>3.5349192700869398</v>
      </c>
      <c r="P38" s="20">
        <v>3.337369828986338</v>
      </c>
      <c r="Q38" s="20">
        <v>3.9070650616222422</v>
      </c>
      <c r="R38" s="20">
        <v>7.2307729053214862</v>
      </c>
      <c r="S38" s="20">
        <v>10.396006496608388</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802.52221266838637</v>
      </c>
      <c r="D40" s="22">
        <v>802.52221266838637</v>
      </c>
      <c r="E40" s="22">
        <v>802.35502054074709</v>
      </c>
      <c r="F40" s="22">
        <v>803.35817330658256</v>
      </c>
      <c r="G40" s="22">
        <v>810.69074233304673</v>
      </c>
      <c r="H40" s="22">
        <v>1060.093627591478</v>
      </c>
      <c r="I40" s="22">
        <v>1031.957580968759</v>
      </c>
      <c r="J40" s="22">
        <v>1029.1153147988919</v>
      </c>
      <c r="K40" s="22">
        <v>1031.5037737651667</v>
      </c>
      <c r="L40" s="22">
        <v>1034.632655010987</v>
      </c>
      <c r="M40" s="22">
        <v>1040.723225374988</v>
      </c>
      <c r="N40" s="22">
        <v>1044.6641826693417</v>
      </c>
      <c r="O40" s="22">
        <v>1046.6704882010126</v>
      </c>
      <c r="P40" s="22">
        <v>1055.3715486767935</v>
      </c>
      <c r="Q40" s="22">
        <v>1057.543565491545</v>
      </c>
      <c r="R40" s="22">
        <v>1112.7930161459824</v>
      </c>
      <c r="S40" s="22">
        <v>1593.3189786949461</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5721.0808254514195</v>
      </c>
      <c r="D42" s="22">
        <v>5156.7096828126496</v>
      </c>
      <c r="E42" s="22">
        <v>5091.5733973440338</v>
      </c>
      <c r="F42" s="22">
        <v>6091.2981991019387</v>
      </c>
      <c r="G42" s="22">
        <v>4845.7903888411201</v>
      </c>
      <c r="H42" s="22">
        <v>3999.8584599216583</v>
      </c>
      <c r="I42" s="22">
        <v>4448.8702589089517</v>
      </c>
      <c r="J42" s="22">
        <v>4879.9054170249356</v>
      </c>
      <c r="K42" s="22">
        <v>4445.1820961115891</v>
      </c>
      <c r="L42" s="22">
        <v>4114.6563962931114</v>
      </c>
      <c r="M42" s="22">
        <v>3608.0634852393237</v>
      </c>
      <c r="N42" s="22">
        <v>3879.2721410146173</v>
      </c>
      <c r="O42" s="22">
        <v>4173.5171730199672</v>
      </c>
      <c r="P42" s="22">
        <v>4239.1605028972244</v>
      </c>
      <c r="Q42" s="22">
        <v>4353.0334663907033</v>
      </c>
      <c r="R42" s="22">
        <v>4175.8419505801567</v>
      </c>
      <c r="S42" s="22">
        <v>4465.5290467118321</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0.14027458047755578</v>
      </c>
      <c r="D44" s="25">
        <v>0.15562679732450299</v>
      </c>
      <c r="E44" s="25">
        <v>0.15758488740617729</v>
      </c>
      <c r="F44" s="25">
        <v>0.13188620012479843</v>
      </c>
      <c r="G44" s="25">
        <v>0.16729793847457874</v>
      </c>
      <c r="H44" s="25">
        <v>0.26503278508816064</v>
      </c>
      <c r="I44" s="25">
        <v>0.23195946856446156</v>
      </c>
      <c r="J44" s="25">
        <v>0.21088837320668777</v>
      </c>
      <c r="K44" s="25">
        <v>0.23204983540887375</v>
      </c>
      <c r="L44" s="25">
        <v>0.25145055998918553</v>
      </c>
      <c r="M44" s="25">
        <v>0.28844371215545744</v>
      </c>
      <c r="N44" s="25">
        <v>0.26929386356382606</v>
      </c>
      <c r="O44" s="25">
        <v>0.25078859024884265</v>
      </c>
      <c r="P44" s="25">
        <v>0.2489576763973686</v>
      </c>
      <c r="Q44" s="25">
        <v>0.24294404664166347</v>
      </c>
      <c r="R44" s="25">
        <v>0.26648350903016821</v>
      </c>
      <c r="S44" s="25">
        <v>0.356804078985485</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582.91439860731532</v>
      </c>
      <c r="D47" s="30">
        <v>648.21199160518654</v>
      </c>
      <c r="E47" s="30">
        <v>707.38406136302672</v>
      </c>
      <c r="F47" s="30">
        <v>760.79598642161591</v>
      </c>
      <c r="G47" s="30">
        <v>815.16590478171258</v>
      </c>
      <c r="H47" s="30">
        <v>870.9615026533703</v>
      </c>
      <c r="I47" s="30">
        <v>894.68524746770788</v>
      </c>
      <c r="J47" s="30">
        <v>880.53035995577716</v>
      </c>
      <c r="K47" s="30">
        <v>884.30050360397672</v>
      </c>
      <c r="L47" s="30">
        <v>871.11094731670539</v>
      </c>
      <c r="M47" s="30">
        <v>903.09917149385615</v>
      </c>
      <c r="N47" s="30">
        <v>903.43406385043249</v>
      </c>
      <c r="O47" s="30">
        <v>910.61448993448107</v>
      </c>
      <c r="P47" s="30">
        <v>863.94040491025214</v>
      </c>
      <c r="Q47" s="30">
        <v>887.08019219991274</v>
      </c>
      <c r="R47" s="30">
        <v>941.19385492510139</v>
      </c>
      <c r="S47" s="30">
        <v>950.53200883023896</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802.52221266838637</v>
      </c>
      <c r="D48" s="30">
        <v>802.52221266838637</v>
      </c>
      <c r="E48" s="30">
        <v>802.35502054074709</v>
      </c>
      <c r="F48" s="30">
        <v>803.35817330658256</v>
      </c>
      <c r="G48" s="30">
        <v>810.69074233304673</v>
      </c>
      <c r="H48" s="30">
        <v>1060.093627591478</v>
      </c>
      <c r="I48" s="30">
        <v>1031.957580968759</v>
      </c>
      <c r="J48" s="30">
        <v>1029.1153147988919</v>
      </c>
      <c r="K48" s="30">
        <v>1031.5037737651667</v>
      </c>
      <c r="L48" s="30">
        <v>1034.632655010987</v>
      </c>
      <c r="M48" s="30">
        <v>1040.723225374988</v>
      </c>
      <c r="N48" s="30">
        <v>1044.6641826693417</v>
      </c>
      <c r="O48" s="30">
        <v>1046.6704882010126</v>
      </c>
      <c r="P48" s="30">
        <v>1055.3715486767935</v>
      </c>
      <c r="Q48" s="30">
        <v>1057.543565491545</v>
      </c>
      <c r="R48" s="30">
        <v>1112.7930161459824</v>
      </c>
      <c r="S48" s="30">
        <v>1593.3189786949461</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3.7988506437414311</v>
      </c>
      <c r="D49" s="30">
        <v>3.9101140517171218</v>
      </c>
      <c r="E49" s="30">
        <v>4.0690617773966791</v>
      </c>
      <c r="F49" s="30">
        <v>4.9039581576150812</v>
      </c>
      <c r="G49" s="30">
        <v>5.3577715258072827</v>
      </c>
      <c r="H49" s="30">
        <v>10.709878463145282</v>
      </c>
      <c r="I49" s="30">
        <v>4.9804168516389673</v>
      </c>
      <c r="J49" s="30">
        <v>12.850630785952797</v>
      </c>
      <c r="K49" s="30">
        <v>11.922488676298311</v>
      </c>
      <c r="L49" s="30">
        <v>11.313394818806584</v>
      </c>
      <c r="M49" s="30">
        <v>8.2365219825176759</v>
      </c>
      <c r="N49" s="30">
        <v>8.4418766744477907</v>
      </c>
      <c r="O49" s="30">
        <v>9.1629804611355201</v>
      </c>
      <c r="P49" s="30">
        <v>9.5532911865864136</v>
      </c>
      <c r="Q49" s="30">
        <v>9.7198764230438535</v>
      </c>
      <c r="R49" s="30">
        <v>10.02195494411006</v>
      </c>
      <c r="S49" s="30">
        <v>9.9070512467755805</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1389.235461919443</v>
      </c>
      <c r="D50" s="30">
        <v>1454.64431832529</v>
      </c>
      <c r="E50" s="30">
        <v>1513.8081436811703</v>
      </c>
      <c r="F50" s="30">
        <v>1569.0581178858135</v>
      </c>
      <c r="G50" s="30">
        <v>1631.2144186405665</v>
      </c>
      <c r="H50" s="30">
        <v>1941.7650087079937</v>
      </c>
      <c r="I50" s="30">
        <v>1931.6232452881059</v>
      </c>
      <c r="J50" s="30">
        <v>1922.4963055406217</v>
      </c>
      <c r="K50" s="30">
        <v>1927.7267660454418</v>
      </c>
      <c r="L50" s="30">
        <v>1917.0569971464988</v>
      </c>
      <c r="M50" s="30">
        <v>1952.0589188513618</v>
      </c>
      <c r="N50" s="30">
        <v>1956.5401231942219</v>
      </c>
      <c r="O50" s="30">
        <v>1966.4479585966292</v>
      </c>
      <c r="P50" s="30">
        <v>1928.865244773632</v>
      </c>
      <c r="Q50" s="30">
        <v>1954.3436341145016</v>
      </c>
      <c r="R50" s="30">
        <v>2064.0088260151938</v>
      </c>
      <c r="S50" s="30">
        <v>2553.7580387719604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1389.235461919443</v>
      </c>
      <c r="D51" s="30">
        <v>1454.64431832529</v>
      </c>
      <c r="E51" s="30">
        <v>1513.8081436811703</v>
      </c>
      <c r="F51" s="30">
        <v>1569.0581178858135</v>
      </c>
      <c r="G51" s="30">
        <v>1631.2144186405665</v>
      </c>
      <c r="H51" s="30">
        <v>1941.7650087079937</v>
      </c>
      <c r="I51" s="30">
        <v>1931.6232452881059</v>
      </c>
      <c r="J51" s="30">
        <v>1922.4963055406217</v>
      </c>
      <c r="K51" s="30">
        <v>1927.7267660454418</v>
      </c>
      <c r="L51" s="30">
        <v>1917.0569971464988</v>
      </c>
      <c r="M51" s="30">
        <v>1952.0589188513618</v>
      </c>
      <c r="N51" s="30">
        <v>1956.5401231942219</v>
      </c>
      <c r="O51" s="30">
        <v>1966.4479585966292</v>
      </c>
      <c r="P51" s="30">
        <v>1928.865244773632</v>
      </c>
      <c r="Q51" s="30">
        <v>1954.3436341145016</v>
      </c>
      <c r="R51" s="30">
        <v>2064.0088260151938</v>
      </c>
      <c r="S51" s="30">
        <v>2553.7580387719604</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1389.235461919443</v>
      </c>
      <c r="D58" s="22">
        <v>1454.64431832529</v>
      </c>
      <c r="E58" s="22">
        <v>1513.8081436811703</v>
      </c>
      <c r="F58" s="22">
        <v>1569.0581178858135</v>
      </c>
      <c r="G58" s="22">
        <v>1631.2144186405665</v>
      </c>
      <c r="H58" s="22">
        <v>1941.7650087079937</v>
      </c>
      <c r="I58" s="22">
        <v>1931.6232452881059</v>
      </c>
      <c r="J58" s="22">
        <v>1922.4963055406217</v>
      </c>
      <c r="K58" s="22">
        <v>1927.7267660454418</v>
      </c>
      <c r="L58" s="22">
        <v>1917.0569971464988</v>
      </c>
      <c r="M58" s="22">
        <v>1952.0589188513618</v>
      </c>
      <c r="N58" s="22">
        <v>1956.5401231942219</v>
      </c>
      <c r="O58" s="22">
        <v>1966.4479585966292</v>
      </c>
      <c r="P58" s="22">
        <v>1928.865244773632</v>
      </c>
      <c r="Q58" s="22">
        <v>1954.3436341145016</v>
      </c>
      <c r="R58" s="22">
        <v>2064.0088260151938</v>
      </c>
      <c r="S58" s="22">
        <v>2553.7580387719604</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10918.166905512562</v>
      </c>
      <c r="D61" s="20">
        <v>10203.050563676316</v>
      </c>
      <c r="E61" s="20">
        <v>10410.251146460303</v>
      </c>
      <c r="F61" s="20">
        <v>10951.492141970002</v>
      </c>
      <c r="G61" s="20">
        <v>10267.264474061336</v>
      </c>
      <c r="H61" s="20">
        <v>9235.9452326359024</v>
      </c>
      <c r="I61" s="20">
        <v>9773.7011798987278</v>
      </c>
      <c r="J61" s="20">
        <v>10055.791511416834</v>
      </c>
      <c r="K61" s="20">
        <v>9272.2477070793939</v>
      </c>
      <c r="L61" s="20">
        <v>9087.5750931498987</v>
      </c>
      <c r="M61" s="20">
        <v>8537.7288525843123</v>
      </c>
      <c r="N61" s="20">
        <v>8897.881427343078</v>
      </c>
      <c r="O61" s="20">
        <v>9299.0563103085879</v>
      </c>
      <c r="P61" s="20">
        <v>9507.9541712358132</v>
      </c>
      <c r="Q61" s="20">
        <v>9617.8992907434294</v>
      </c>
      <c r="R61" s="20">
        <v>9625.3711625320066</v>
      </c>
      <c r="S61" s="20">
        <v>9711.2658592416883</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10918.166905512562</v>
      </c>
      <c r="D64" s="20">
        <v>10203.050563676316</v>
      </c>
      <c r="E64" s="20">
        <v>10410.251146460303</v>
      </c>
      <c r="F64" s="20">
        <v>10951.492141970002</v>
      </c>
      <c r="G64" s="20">
        <v>10267.264474061336</v>
      </c>
      <c r="H64" s="20">
        <v>9235.9452326359024</v>
      </c>
      <c r="I64" s="20">
        <v>9773.7011798987278</v>
      </c>
      <c r="J64" s="20">
        <v>10055.791511416834</v>
      </c>
      <c r="K64" s="20">
        <v>9272.2477070793939</v>
      </c>
      <c r="L64" s="20">
        <v>9087.5750931498987</v>
      </c>
      <c r="M64" s="20">
        <v>8537.7288525843123</v>
      </c>
      <c r="N64" s="20">
        <v>8897.881427343078</v>
      </c>
      <c r="O64" s="20">
        <v>9299.0563103085879</v>
      </c>
      <c r="P64" s="20">
        <v>9507.9541712358132</v>
      </c>
      <c r="Q64" s="20">
        <v>9617.8992907434294</v>
      </c>
      <c r="R64" s="20">
        <v>9625.3711625320066</v>
      </c>
      <c r="S64" s="20">
        <v>9711.2658592416883</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10918.166905512562</v>
      </c>
      <c r="D65" s="20">
        <v>10203.050563676316</v>
      </c>
      <c r="E65" s="20">
        <v>10410.251146460303</v>
      </c>
      <c r="F65" s="20">
        <v>10951.492141970002</v>
      </c>
      <c r="G65" s="20">
        <v>10267.264474061336</v>
      </c>
      <c r="H65" s="20">
        <v>9235.9452326359024</v>
      </c>
      <c r="I65" s="20">
        <v>9773.7011798987278</v>
      </c>
      <c r="J65" s="20">
        <v>10055.791511416834</v>
      </c>
      <c r="K65" s="20">
        <v>9272.2477070793939</v>
      </c>
      <c r="L65" s="20">
        <v>9087.5750931498987</v>
      </c>
      <c r="M65" s="20">
        <v>8537.7288525843123</v>
      </c>
      <c r="N65" s="20">
        <v>8897.881427343078</v>
      </c>
      <c r="O65" s="20">
        <v>9299.0563103085879</v>
      </c>
      <c r="P65" s="20">
        <v>9507.9541712358132</v>
      </c>
      <c r="Q65" s="20">
        <v>9617.8992907434294</v>
      </c>
      <c r="R65" s="20">
        <v>9625.3711625320066</v>
      </c>
      <c r="S65" s="20">
        <v>9711.2658592416883</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0.12724072401000031</v>
      </c>
      <c r="D67" s="25">
        <v>0.14256954910171094</v>
      </c>
      <c r="E67" s="25">
        <v>0.14541514151614832</v>
      </c>
      <c r="F67" s="25">
        <v>0.1432734551187437</v>
      </c>
      <c r="G67" s="25">
        <v>0.15887527030803372</v>
      </c>
      <c r="H67" s="25">
        <v>0.21023998733195406</v>
      </c>
      <c r="I67" s="25">
        <v>0.197634776195206</v>
      </c>
      <c r="J67" s="25">
        <v>0.19118299174738432</v>
      </c>
      <c r="K67" s="25">
        <v>0.20790285451213902</v>
      </c>
      <c r="L67" s="25">
        <v>0.21095363477013274</v>
      </c>
      <c r="M67" s="25">
        <v>0.22863913255578347</v>
      </c>
      <c r="N67" s="25">
        <v>0.21988831152343732</v>
      </c>
      <c r="O67" s="25">
        <v>0.2114674750831112</v>
      </c>
      <c r="P67" s="25">
        <v>0.20286858876633859</v>
      </c>
      <c r="Q67" s="25">
        <v>0.20319859618362024</v>
      </c>
      <c r="R67" s="25">
        <v>0.2144342063451655</v>
      </c>
      <c r="S67" s="25">
        <v>0.26296860530717386</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176</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5"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4" t="s">
        <v>85</v>
      </c>
      <c r="J71" s="172">
        <v>0.224</v>
      </c>
      <c r="K71" s="172"/>
      <c r="L71" s="172">
        <v>0.22900000000000001</v>
      </c>
      <c r="M71" s="172"/>
      <c r="N71" s="172">
        <v>0.23799999999999999</v>
      </c>
      <c r="O71" s="172"/>
      <c r="P71" s="172">
        <v>0.25</v>
      </c>
      <c r="Q71" s="172"/>
      <c r="R71" s="44"/>
      <c r="S71" s="45">
        <v>0.27</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G1:L2"/>
    <mergeCell ref="J71:K71"/>
    <mergeCell ref="L71:M71"/>
    <mergeCell ref="N71:O71"/>
    <mergeCell ref="P71:Q71"/>
    <mergeCell ref="J69:Q69"/>
    <mergeCell ref="J70:K70"/>
    <mergeCell ref="L70:M70"/>
    <mergeCell ref="N70:O70"/>
    <mergeCell ref="P70:Q70"/>
  </mergeCells>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AW205"/>
  <sheetViews>
    <sheetView workbookViewId="0">
      <selection activeCell="G16" sqref="G16"/>
    </sheetView>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173</v>
      </c>
      <c r="I1" s="171"/>
      <c r="J1" s="171"/>
      <c r="K1" s="171"/>
      <c r="AA1" s="13">
        <v>1</v>
      </c>
    </row>
    <row r="2" spans="1:49" ht="12.75" customHeight="1" x14ac:dyDescent="0.35">
      <c r="H2" s="171"/>
      <c r="I2" s="171"/>
      <c r="J2" s="171"/>
      <c r="K2" s="171"/>
    </row>
    <row r="3" spans="1:49" ht="15.5" x14ac:dyDescent="0.35">
      <c r="H3" s="175" t="s">
        <v>172</v>
      </c>
      <c r="I3" s="175"/>
      <c r="J3" s="175"/>
      <c r="K3" s="175"/>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363.03751004698728</v>
      </c>
      <c r="D7" s="20">
        <v>379.02631120644799</v>
      </c>
      <c r="E7" s="20">
        <v>384.66692178716073</v>
      </c>
      <c r="F7" s="20">
        <v>390.1707463139893</v>
      </c>
      <c r="G7" s="20">
        <v>405.20528544292068</v>
      </c>
      <c r="H7" s="20">
        <v>423.53866437270347</v>
      </c>
      <c r="I7" s="20">
        <v>463.8537595492968</v>
      </c>
      <c r="J7" s="20">
        <v>459.79178815619491</v>
      </c>
      <c r="K7" s="20">
        <v>443.33313627627041</v>
      </c>
      <c r="L7" s="20">
        <v>463.05686837141718</v>
      </c>
      <c r="M7" s="20">
        <v>468.34992582924968</v>
      </c>
      <c r="N7" s="20">
        <v>475.92872820552969</v>
      </c>
      <c r="O7" s="20">
        <v>488.61908426115599</v>
      </c>
      <c r="P7" s="20">
        <v>487.54822735304742</v>
      </c>
      <c r="Q7" s="20">
        <v>504.32240158542845</v>
      </c>
      <c r="R7" s="20">
        <v>504.2171126288581</v>
      </c>
      <c r="S7" s="20">
        <v>0</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0</v>
      </c>
      <c r="L8" s="20">
        <v>0</v>
      </c>
      <c r="M8" s="20">
        <v>0</v>
      </c>
      <c r="N8" s="20">
        <v>0</v>
      </c>
      <c r="O8" s="20">
        <v>0</v>
      </c>
      <c r="P8" s="20">
        <v>0</v>
      </c>
      <c r="Q8" s="20">
        <v>8.8564058469475491</v>
      </c>
      <c r="R8" s="20">
        <v>22.413298939524221</v>
      </c>
      <c r="S8" s="20">
        <v>0</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0</v>
      </c>
      <c r="N9" s="20">
        <v>0</v>
      </c>
      <c r="O9" s="20">
        <v>2.0298366294067067</v>
      </c>
      <c r="P9" s="20">
        <v>1.8056749785038695</v>
      </c>
      <c r="Q9" s="20">
        <v>1.8056749785038695</v>
      </c>
      <c r="R9" s="20">
        <v>2.5795356835769558</v>
      </c>
      <c r="S9" s="20">
        <v>0</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8.5984522785898534E-2</v>
      </c>
      <c r="Q10" s="20">
        <v>8.5984522785898534E-2</v>
      </c>
      <c r="R10" s="20">
        <v>8.5984522785898534E-2</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0</v>
      </c>
      <c r="G11" s="20">
        <v>0</v>
      </c>
      <c r="H11" s="20">
        <v>0</v>
      </c>
      <c r="I11" s="20">
        <v>0</v>
      </c>
      <c r="J11" s="20">
        <v>0</v>
      </c>
      <c r="K11" s="20">
        <v>0</v>
      </c>
      <c r="L11" s="20">
        <v>0</v>
      </c>
      <c r="M11" s="20">
        <v>0</v>
      </c>
      <c r="N11" s="20">
        <v>0</v>
      </c>
      <c r="O11" s="20">
        <v>-2.4438271221327606E-15</v>
      </c>
      <c r="P11" s="20">
        <v>0.42992261392949266</v>
      </c>
      <c r="Q11" s="20">
        <v>0.60189165950128976</v>
      </c>
      <c r="R11" s="20">
        <v>0.60189165950131418</v>
      </c>
      <c r="S11" s="20">
        <v>0</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363.03751004698728</v>
      </c>
      <c r="D12" s="22">
        <v>379.02631120644799</v>
      </c>
      <c r="E12" s="22">
        <v>384.66692178716073</v>
      </c>
      <c r="F12" s="22">
        <v>390.1707463139893</v>
      </c>
      <c r="G12" s="22">
        <v>405.20528544292068</v>
      </c>
      <c r="H12" s="22">
        <v>423.53866437270347</v>
      </c>
      <c r="I12" s="22">
        <v>463.8537595492968</v>
      </c>
      <c r="J12" s="22">
        <v>459.79178815619491</v>
      </c>
      <c r="K12" s="22">
        <v>443.33313627627041</v>
      </c>
      <c r="L12" s="22">
        <v>463.05686837141718</v>
      </c>
      <c r="M12" s="22">
        <v>468.34992582924968</v>
      </c>
      <c r="N12" s="22">
        <v>475.92872820552969</v>
      </c>
      <c r="O12" s="22">
        <v>490.64892089056269</v>
      </c>
      <c r="P12" s="22">
        <v>489.86980946826668</v>
      </c>
      <c r="Q12" s="22">
        <v>515.6723585931669</v>
      </c>
      <c r="R12" s="22">
        <v>529.89782343424656</v>
      </c>
      <c r="S12" s="22">
        <v>0</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899.05417024935502</v>
      </c>
      <c r="D15" s="22">
        <v>937.83319002579537</v>
      </c>
      <c r="E15" s="22">
        <v>961.73688736027509</v>
      </c>
      <c r="F15" s="22">
        <v>960.79105760963023</v>
      </c>
      <c r="G15" s="22">
        <v>1133.1040412725708</v>
      </c>
      <c r="H15" s="22">
        <v>1090.1117798796217</v>
      </c>
      <c r="I15" s="22">
        <v>1143.1642304385209</v>
      </c>
      <c r="J15" s="22">
        <v>1184.5227858985381</v>
      </c>
      <c r="K15" s="22">
        <v>1202.8374892519346</v>
      </c>
      <c r="L15" s="22">
        <v>1182.8030954428202</v>
      </c>
      <c r="M15" s="22">
        <v>1145.6577815993121</v>
      </c>
      <c r="N15" s="22">
        <v>1159.4153052450558</v>
      </c>
      <c r="O15" s="22">
        <v>1201.7196904557179</v>
      </c>
      <c r="P15" s="22">
        <v>1238.177128116939</v>
      </c>
      <c r="Q15" s="22">
        <v>1242.6483233018057</v>
      </c>
      <c r="R15" s="22">
        <v>1165.0643706050719</v>
      </c>
      <c r="S15" s="22">
        <v>0</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0.40379937278562189</v>
      </c>
      <c r="D16" s="25">
        <v>0.40415109556532408</v>
      </c>
      <c r="E16" s="25">
        <v>0.39997105948901918</v>
      </c>
      <c r="F16" s="25">
        <v>0.40609323247106638</v>
      </c>
      <c r="G16" s="25">
        <v>0.35760642507976687</v>
      </c>
      <c r="H16" s="25">
        <v>0.38852773833842413</v>
      </c>
      <c r="I16" s="25">
        <v>0.40576301042183699</v>
      </c>
      <c r="J16" s="25">
        <v>0.38816626714986552</v>
      </c>
      <c r="K16" s="25">
        <v>0.36857276252005328</v>
      </c>
      <c r="L16" s="25">
        <v>0.39149108601043781</v>
      </c>
      <c r="M16" s="25">
        <v>0.40880438587467532</v>
      </c>
      <c r="N16" s="25">
        <v>0.41049029286786642</v>
      </c>
      <c r="O16" s="25">
        <v>0.40828899184010048</v>
      </c>
      <c r="P16" s="25">
        <v>0.39563790861916259</v>
      </c>
      <c r="Q16" s="25">
        <v>0.41497851719059858</v>
      </c>
      <c r="R16" s="25">
        <v>0.45482278645174434</v>
      </c>
      <c r="S16" s="25" t="s">
        <v>19</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v>
      </c>
      <c r="D20" s="20">
        <v>0</v>
      </c>
      <c r="E20" s="20">
        <v>0</v>
      </c>
      <c r="F20" s="20">
        <v>0</v>
      </c>
      <c r="G20" s="20">
        <v>3.2327841437633538</v>
      </c>
      <c r="H20" s="20">
        <v>3.4219378144595445</v>
      </c>
      <c r="I20" s="20">
        <v>4.1818120215690708</v>
      </c>
      <c r="J20" s="20">
        <v>4.6436247316458257</v>
      </c>
      <c r="K20" s="20">
        <v>3.7331592532361606</v>
      </c>
      <c r="L20" s="20">
        <v>2.8036084643670423</v>
      </c>
      <c r="M20" s="20">
        <v>2.5353242477733668</v>
      </c>
      <c r="N20" s="20">
        <v>3.0632578527041998</v>
      </c>
      <c r="O20" s="20">
        <v>2.5660120523517884</v>
      </c>
      <c r="P20" s="20">
        <v>2.6824817074770291</v>
      </c>
      <c r="Q20" s="20">
        <v>2.0712855132042929</v>
      </c>
      <c r="R20" s="20">
        <v>2.0071054693491481</v>
      </c>
      <c r="S20" s="20">
        <v>0</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0</v>
      </c>
      <c r="D29" s="22">
        <v>0</v>
      </c>
      <c r="E29" s="22">
        <v>0</v>
      </c>
      <c r="F29" s="22">
        <v>0</v>
      </c>
      <c r="G29" s="22">
        <v>8.0819603594083844</v>
      </c>
      <c r="H29" s="22">
        <v>8.5548445361488614</v>
      </c>
      <c r="I29" s="32">
        <v>10.454530053922678</v>
      </c>
      <c r="J29" s="22">
        <v>11.609061829114564</v>
      </c>
      <c r="K29" s="22">
        <v>9.3328981330904011</v>
      </c>
      <c r="L29" s="22">
        <v>7.0090211609176052</v>
      </c>
      <c r="M29" s="22">
        <v>6.3383106194334173</v>
      </c>
      <c r="N29" s="22">
        <v>7.6581446317605</v>
      </c>
      <c r="O29" s="22">
        <v>6.4150301308794706</v>
      </c>
      <c r="P29" s="22">
        <v>6.7062042686925727</v>
      </c>
      <c r="Q29" s="22">
        <v>5.1782137830107322</v>
      </c>
      <c r="R29" s="22">
        <v>5.0177636733728708</v>
      </c>
      <c r="S29" s="22">
        <v>0</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787.73765166714429</v>
      </c>
      <c r="D32" s="22">
        <v>758.98060571319388</v>
      </c>
      <c r="E32" s="22">
        <v>948.98251648036683</v>
      </c>
      <c r="F32" s="22">
        <v>1002.3884589662749</v>
      </c>
      <c r="G32" s="22">
        <v>1123.1591026511089</v>
      </c>
      <c r="H32" s="22">
        <v>1159.7330786907348</v>
      </c>
      <c r="I32" s="22">
        <v>1134.3562185578146</v>
      </c>
      <c r="J32" s="22">
        <v>1135.3068911912874</v>
      </c>
      <c r="K32" s="22">
        <v>1059.2970733596478</v>
      </c>
      <c r="L32" s="22">
        <v>903.92357453853003</v>
      </c>
      <c r="M32" s="22">
        <v>950.4209284754146</v>
      </c>
      <c r="N32" s="22">
        <v>992.21311549788686</v>
      </c>
      <c r="O32" s="22">
        <v>1148.08327813394</v>
      </c>
      <c r="P32" s="22">
        <v>1186.51631833842</v>
      </c>
      <c r="Q32" s="22">
        <v>1179.7297428298523</v>
      </c>
      <c r="R32" s="22">
        <v>1265.8245017121924</v>
      </c>
      <c r="S32" s="22">
        <v>0</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0</v>
      </c>
      <c r="D34" s="25">
        <v>0</v>
      </c>
      <c r="E34" s="25">
        <v>0</v>
      </c>
      <c r="F34" s="25">
        <v>0</v>
      </c>
      <c r="G34" s="25">
        <v>7.1957395353264694E-3</v>
      </c>
      <c r="H34" s="25">
        <v>7.3765633604300903E-3</v>
      </c>
      <c r="I34" s="35">
        <v>9.2162672385348622E-3</v>
      </c>
      <c r="J34" s="25">
        <v>1.0225483452261154E-2</v>
      </c>
      <c r="K34" s="25">
        <v>8.8104634363713914E-3</v>
      </c>
      <c r="L34" s="25">
        <v>7.753997526279633E-3</v>
      </c>
      <c r="M34" s="25">
        <v>6.6689510189982901E-3</v>
      </c>
      <c r="N34" s="25">
        <v>7.7182457197390369E-3</v>
      </c>
      <c r="O34" s="25">
        <v>5.5876000052071722E-3</v>
      </c>
      <c r="P34" s="25">
        <v>5.6520118308055322E-3</v>
      </c>
      <c r="Q34" s="25">
        <v>4.3893220582788724E-3</v>
      </c>
      <c r="R34" s="25">
        <v>3.9640279253448582E-3</v>
      </c>
      <c r="S34" s="25" t="s">
        <v>19</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182.07222699914016</v>
      </c>
      <c r="D37" s="20">
        <v>181.73784274386165</v>
      </c>
      <c r="E37" s="20">
        <v>181.49899684723417</v>
      </c>
      <c r="F37" s="20">
        <v>181.21238177128117</v>
      </c>
      <c r="G37" s="20">
        <v>176.937040221649</v>
      </c>
      <c r="H37" s="20">
        <v>177.48638578389225</v>
      </c>
      <c r="I37" s="26">
        <v>175.81446450749976</v>
      </c>
      <c r="J37" s="20">
        <v>175.74281073851151</v>
      </c>
      <c r="K37" s="20">
        <v>175.98165663513902</v>
      </c>
      <c r="L37" s="20">
        <v>174.38138912773479</v>
      </c>
      <c r="M37" s="20">
        <v>396.05426578771375</v>
      </c>
      <c r="N37" s="20">
        <v>500.71653768988244</v>
      </c>
      <c r="O37" s="20">
        <v>497.7463456577816</v>
      </c>
      <c r="P37" s="20">
        <v>401.37651667144354</v>
      </c>
      <c r="Q37" s="20">
        <v>1126.8348619470719</v>
      </c>
      <c r="R37" s="20">
        <v>1175.1250119422948</v>
      </c>
      <c r="S37" s="20">
        <v>0</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3.1049966561574474</v>
      </c>
      <c r="H38" s="20">
        <v>2.3645743766122096</v>
      </c>
      <c r="I38" s="26">
        <v>3.4393809114359417</v>
      </c>
      <c r="J38" s="20">
        <v>3.224419604471195</v>
      </c>
      <c r="K38" s="20">
        <v>2.8422661698672016</v>
      </c>
      <c r="L38" s="20">
        <v>3.9409572943536828</v>
      </c>
      <c r="M38" s="20">
        <v>2.698958631890704</v>
      </c>
      <c r="N38" s="20">
        <v>10.485334861947072</v>
      </c>
      <c r="O38" s="20">
        <v>13.614216107767268</v>
      </c>
      <c r="P38" s="20">
        <v>16.050444253367726</v>
      </c>
      <c r="Q38" s="20">
        <v>25.102703735549824</v>
      </c>
      <c r="R38" s="20">
        <v>29.784083309448743</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182.07222699914016</v>
      </c>
      <c r="D40" s="22">
        <v>181.73784274386165</v>
      </c>
      <c r="E40" s="22">
        <v>181.49899684723417</v>
      </c>
      <c r="F40" s="22">
        <v>181.21238177128117</v>
      </c>
      <c r="G40" s="22">
        <v>180.04203687780645</v>
      </c>
      <c r="H40" s="22">
        <v>179.85096016050446</v>
      </c>
      <c r="I40" s="22">
        <v>179.2538454189357</v>
      </c>
      <c r="J40" s="22">
        <v>178.9672303429827</v>
      </c>
      <c r="K40" s="22">
        <v>178.82392280500622</v>
      </c>
      <c r="L40" s="22">
        <v>178.32234642208849</v>
      </c>
      <c r="M40" s="22">
        <v>398.75322441960446</v>
      </c>
      <c r="N40" s="22">
        <v>511.20187255182952</v>
      </c>
      <c r="O40" s="22">
        <v>511.36056176554888</v>
      </c>
      <c r="P40" s="22">
        <v>417.42696092481128</v>
      </c>
      <c r="Q40" s="22">
        <v>1151.9375656826217</v>
      </c>
      <c r="R40" s="22">
        <v>1204.9090952517436</v>
      </c>
      <c r="S40" s="22">
        <v>0</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966.34998089232829</v>
      </c>
      <c r="D42" s="22">
        <v>1098.9968233495749</v>
      </c>
      <c r="E42" s="22">
        <v>1005.1217875226905</v>
      </c>
      <c r="F42" s="22">
        <v>1076.4339591095825</v>
      </c>
      <c r="G42" s="22">
        <v>1276.5973297028759</v>
      </c>
      <c r="H42" s="22">
        <v>1057.3980605713195</v>
      </c>
      <c r="I42" s="22">
        <v>1205.2992022547053</v>
      </c>
      <c r="J42" s="22">
        <v>1276.7580013375371</v>
      </c>
      <c r="K42" s="22">
        <v>1231.3047912486861</v>
      </c>
      <c r="L42" s="22">
        <v>1239.8324734881055</v>
      </c>
      <c r="M42" s="22">
        <v>1392.9516098213433</v>
      </c>
      <c r="N42" s="22">
        <v>1560.0777204547626</v>
      </c>
      <c r="O42" s="22">
        <v>1581.7299130600936</v>
      </c>
      <c r="P42" s="22">
        <v>1452.4633610394574</v>
      </c>
      <c r="Q42" s="22">
        <v>2186.4821788955765</v>
      </c>
      <c r="R42" s="22">
        <v>2141.27922351199</v>
      </c>
      <c r="S42" s="22">
        <v>0</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0.18841230465075864</v>
      </c>
      <c r="D44" s="25">
        <v>0.16536703189910265</v>
      </c>
      <c r="E44" s="25">
        <v>0.18057413449824045</v>
      </c>
      <c r="F44" s="25">
        <v>0.16834509933259501</v>
      </c>
      <c r="G44" s="25">
        <v>0.14103275378126531</v>
      </c>
      <c r="H44" s="25">
        <v>0.17008822586957434</v>
      </c>
      <c r="I44" s="25">
        <v>0.14872145031176712</v>
      </c>
      <c r="J44" s="25">
        <v>0.14017318094384049</v>
      </c>
      <c r="K44" s="25">
        <v>0.14523124093723211</v>
      </c>
      <c r="L44" s="25">
        <v>0.14382777531258076</v>
      </c>
      <c r="M44" s="25">
        <v>0.28626495106369676</v>
      </c>
      <c r="N44" s="25">
        <v>0.32767718290523001</v>
      </c>
      <c r="O44" s="25">
        <v>0.32329195872400568</v>
      </c>
      <c r="P44" s="25">
        <v>0.28739242043673935</v>
      </c>
      <c r="Q44" s="25">
        <v>0.52684516562786798</v>
      </c>
      <c r="R44" s="25">
        <v>0.56270526609580995</v>
      </c>
      <c r="S44" s="25" t="s">
        <v>19</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363.03751004698728</v>
      </c>
      <c r="D47" s="30">
        <v>379.02631120644799</v>
      </c>
      <c r="E47" s="30">
        <v>384.66692178716073</v>
      </c>
      <c r="F47" s="30">
        <v>390.1707463139893</v>
      </c>
      <c r="G47" s="30">
        <v>401.97250129915733</v>
      </c>
      <c r="H47" s="30">
        <v>420.1167265582439</v>
      </c>
      <c r="I47" s="30">
        <v>459.67194752772775</v>
      </c>
      <c r="J47" s="30">
        <v>455.14816342454907</v>
      </c>
      <c r="K47" s="30">
        <v>439.59997702303423</v>
      </c>
      <c r="L47" s="30">
        <v>460.25325990705016</v>
      </c>
      <c r="M47" s="30">
        <v>465.81460158147632</v>
      </c>
      <c r="N47" s="30">
        <v>472.86547035282547</v>
      </c>
      <c r="O47" s="30">
        <v>488.08290883821087</v>
      </c>
      <c r="P47" s="30">
        <v>487.18732776078957</v>
      </c>
      <c r="Q47" s="30">
        <v>513.6010730799627</v>
      </c>
      <c r="R47" s="30">
        <v>527.89071796489725</v>
      </c>
      <c r="S47" s="30">
        <v>0</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182.07222699914016</v>
      </c>
      <c r="D48" s="30">
        <v>181.73784274386165</v>
      </c>
      <c r="E48" s="30">
        <v>181.49899684723417</v>
      </c>
      <c r="F48" s="30">
        <v>181.21238177128117</v>
      </c>
      <c r="G48" s="30">
        <v>180.04203687780645</v>
      </c>
      <c r="H48" s="30">
        <v>179.85096016050446</v>
      </c>
      <c r="I48" s="30">
        <v>179.2538454189357</v>
      </c>
      <c r="J48" s="30">
        <v>178.9672303429827</v>
      </c>
      <c r="K48" s="30">
        <v>178.82392280500622</v>
      </c>
      <c r="L48" s="30">
        <v>178.32234642208849</v>
      </c>
      <c r="M48" s="30">
        <v>398.75322441960446</v>
      </c>
      <c r="N48" s="30">
        <v>511.20187255182952</v>
      </c>
      <c r="O48" s="30">
        <v>511.36056176554888</v>
      </c>
      <c r="P48" s="30">
        <v>417.42696092481128</v>
      </c>
      <c r="Q48" s="30">
        <v>1151.9375656826217</v>
      </c>
      <c r="R48" s="30">
        <v>1204.9090952517436</v>
      </c>
      <c r="S48" s="30">
        <v>0</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v>
      </c>
      <c r="D49" s="30">
        <v>0</v>
      </c>
      <c r="E49" s="30">
        <v>0</v>
      </c>
      <c r="F49" s="30">
        <v>0</v>
      </c>
      <c r="G49" s="30">
        <v>3.2327841437633538</v>
      </c>
      <c r="H49" s="30">
        <v>3.4219378144595445</v>
      </c>
      <c r="I49" s="30">
        <v>4.1818120215690708</v>
      </c>
      <c r="J49" s="30">
        <v>4.6436247316458257</v>
      </c>
      <c r="K49" s="30">
        <v>3.7331592532361606</v>
      </c>
      <c r="L49" s="30">
        <v>2.8036084643670423</v>
      </c>
      <c r="M49" s="30">
        <v>2.5353242477733668</v>
      </c>
      <c r="N49" s="30">
        <v>3.0632578527041998</v>
      </c>
      <c r="O49" s="30">
        <v>2.5660120523517884</v>
      </c>
      <c r="P49" s="30">
        <v>2.6824817074770291</v>
      </c>
      <c r="Q49" s="30">
        <v>2.0712855132042929</v>
      </c>
      <c r="R49" s="30">
        <v>2.0071054693491481</v>
      </c>
      <c r="S49" s="30">
        <v>0</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545.10973704612741</v>
      </c>
      <c r="D50" s="30">
        <v>560.76415395030961</v>
      </c>
      <c r="E50" s="30">
        <v>566.16591863439487</v>
      </c>
      <c r="F50" s="30">
        <v>571.38312808527053</v>
      </c>
      <c r="G50" s="30">
        <v>585.24732232072711</v>
      </c>
      <c r="H50" s="30">
        <v>603.38962453320789</v>
      </c>
      <c r="I50" s="30">
        <v>643.10760496823252</v>
      </c>
      <c r="J50" s="30">
        <v>638.7590184991775</v>
      </c>
      <c r="K50" s="30">
        <v>622.15705908127666</v>
      </c>
      <c r="L50" s="30">
        <v>641.37921479350564</v>
      </c>
      <c r="M50" s="30">
        <v>867.10315024885415</v>
      </c>
      <c r="N50" s="30">
        <v>987.13060075735916</v>
      </c>
      <c r="O50" s="30">
        <v>1002.0094826561116</v>
      </c>
      <c r="P50" s="30">
        <v>907.29677039307785</v>
      </c>
      <c r="Q50" s="30">
        <v>1667.6099242757887</v>
      </c>
      <c r="R50" s="30">
        <v>1734.80691868599</v>
      </c>
      <c r="S50" s="30">
        <v>0</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545.10973704612741</v>
      </c>
      <c r="D51" s="30">
        <v>560.76415395030961</v>
      </c>
      <c r="E51" s="30">
        <v>566.16591863439487</v>
      </c>
      <c r="F51" s="30">
        <v>571.38312808527053</v>
      </c>
      <c r="G51" s="30">
        <v>585.24732232072711</v>
      </c>
      <c r="H51" s="30">
        <v>603.38962453320789</v>
      </c>
      <c r="I51" s="30">
        <v>643.10760496823252</v>
      </c>
      <c r="J51" s="30">
        <v>638.7590184991775</v>
      </c>
      <c r="K51" s="30">
        <v>622.15705908127666</v>
      </c>
      <c r="L51" s="30">
        <v>641.37921479350564</v>
      </c>
      <c r="M51" s="30">
        <v>867.10315024885415</v>
      </c>
      <c r="N51" s="30">
        <v>987.13060075735916</v>
      </c>
      <c r="O51" s="30">
        <v>1002.0094826561116</v>
      </c>
      <c r="P51" s="30">
        <v>907.29677039307785</v>
      </c>
      <c r="Q51" s="30">
        <v>1667.6099242757887</v>
      </c>
      <c r="R51" s="30">
        <v>1734.80691868599</v>
      </c>
      <c r="S51" s="30">
        <v>0</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545.10973704612741</v>
      </c>
      <c r="D58" s="22">
        <v>560.76415395030961</v>
      </c>
      <c r="E58" s="22">
        <v>566.16591863439487</v>
      </c>
      <c r="F58" s="22">
        <v>571.38312808527053</v>
      </c>
      <c r="G58" s="22">
        <v>585.24732232072711</v>
      </c>
      <c r="H58" s="22">
        <v>603.38962453320789</v>
      </c>
      <c r="I58" s="22">
        <v>643.10760496823252</v>
      </c>
      <c r="J58" s="22">
        <v>638.7590184991775</v>
      </c>
      <c r="K58" s="22">
        <v>622.15705908127666</v>
      </c>
      <c r="L58" s="22">
        <v>641.37921479350564</v>
      </c>
      <c r="M58" s="22">
        <v>867.10315024885415</v>
      </c>
      <c r="N58" s="22">
        <v>987.13060075735916</v>
      </c>
      <c r="O58" s="22">
        <v>1002.0094826561116</v>
      </c>
      <c r="P58" s="22">
        <v>907.29677039307785</v>
      </c>
      <c r="Q58" s="22">
        <v>1667.6099242757887</v>
      </c>
      <c r="R58" s="22">
        <v>1734.80691868599</v>
      </c>
      <c r="S58" s="22">
        <v>0</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2688.715510652527</v>
      </c>
      <c r="D61" s="20">
        <v>2839.0369494602082</v>
      </c>
      <c r="E61" s="20">
        <v>2946.8577194993791</v>
      </c>
      <c r="F61" s="20">
        <v>3055.3247587656447</v>
      </c>
      <c r="G61" s="20">
        <v>3502.7079631221932</v>
      </c>
      <c r="H61" s="20">
        <v>3266.7464889653197</v>
      </c>
      <c r="I61" s="20">
        <v>3437.3141062386544</v>
      </c>
      <c r="J61" s="20">
        <v>3549.6155536447882</v>
      </c>
      <c r="K61" s="20">
        <v>3453.765859367536</v>
      </c>
      <c r="L61" s="20">
        <v>3322.0527849431546</v>
      </c>
      <c r="M61" s="20">
        <v>3486.1511894525652</v>
      </c>
      <c r="N61" s="20">
        <v>3710.0512085602372</v>
      </c>
      <c r="O61" s="20">
        <v>3951.524027897201</v>
      </c>
      <c r="P61" s="20">
        <v>3903.942294831375</v>
      </c>
      <c r="Q61" s="20">
        <v>4635.8300125632941</v>
      </c>
      <c r="R61" s="20">
        <v>4616.6097370306688</v>
      </c>
      <c r="S61" s="20">
        <v>0</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2688.715510652527</v>
      </c>
      <c r="D64" s="20">
        <v>2839.0369494602082</v>
      </c>
      <c r="E64" s="20">
        <v>2946.8577194993791</v>
      </c>
      <c r="F64" s="20">
        <v>3055.3247587656447</v>
      </c>
      <c r="G64" s="20">
        <v>3502.7079631221932</v>
      </c>
      <c r="H64" s="20">
        <v>3266.7464889653197</v>
      </c>
      <c r="I64" s="20">
        <v>3437.3141062386544</v>
      </c>
      <c r="J64" s="20">
        <v>3549.6155536447882</v>
      </c>
      <c r="K64" s="20">
        <v>3453.765859367536</v>
      </c>
      <c r="L64" s="20">
        <v>3322.0527849431546</v>
      </c>
      <c r="M64" s="20">
        <v>3486.1511894525652</v>
      </c>
      <c r="N64" s="20">
        <v>3710.0512085602372</v>
      </c>
      <c r="O64" s="20">
        <v>3951.524027897201</v>
      </c>
      <c r="P64" s="20">
        <v>3903.942294831375</v>
      </c>
      <c r="Q64" s="20">
        <v>4635.8300125632941</v>
      </c>
      <c r="R64" s="20">
        <v>4616.6097370306688</v>
      </c>
      <c r="S64" s="20">
        <v>0</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2688.715510652527</v>
      </c>
      <c r="D65" s="20">
        <v>2839.0369494602082</v>
      </c>
      <c r="E65" s="20">
        <v>2946.8577194993791</v>
      </c>
      <c r="F65" s="20">
        <v>3055.3247587656447</v>
      </c>
      <c r="G65" s="20">
        <v>3502.7079631221932</v>
      </c>
      <c r="H65" s="20">
        <v>3266.7464889653197</v>
      </c>
      <c r="I65" s="20">
        <v>3437.3141062386544</v>
      </c>
      <c r="J65" s="20">
        <v>3549.6155536447882</v>
      </c>
      <c r="K65" s="20">
        <v>3453.765859367536</v>
      </c>
      <c r="L65" s="20">
        <v>3322.0527849431546</v>
      </c>
      <c r="M65" s="20">
        <v>3486.1511894525652</v>
      </c>
      <c r="N65" s="20">
        <v>3710.0512085602372</v>
      </c>
      <c r="O65" s="20">
        <v>3951.524027897201</v>
      </c>
      <c r="P65" s="20">
        <v>3903.942294831375</v>
      </c>
      <c r="Q65" s="20">
        <v>4635.8300125632941</v>
      </c>
      <c r="R65" s="20">
        <v>4616.6097370306688</v>
      </c>
      <c r="S65" s="20">
        <v>0</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0.20273983427641781</v>
      </c>
      <c r="D67" s="25">
        <v>0.1975191460811839</v>
      </c>
      <c r="E67" s="25">
        <v>0.19212529837734305</v>
      </c>
      <c r="F67" s="25">
        <v>0.18701224033418631</v>
      </c>
      <c r="G67" s="25">
        <v>0.16708424695476407</v>
      </c>
      <c r="H67" s="25">
        <v>0.18470659617187501</v>
      </c>
      <c r="I67" s="25">
        <v>0.18709596652834418</v>
      </c>
      <c r="J67" s="25">
        <v>0.17995160570087429</v>
      </c>
      <c r="K67" s="25">
        <v>0.18013874837340824</v>
      </c>
      <c r="L67" s="25">
        <v>0.19306713538703768</v>
      </c>
      <c r="M67" s="25">
        <v>0.2487279246156322</v>
      </c>
      <c r="N67" s="25">
        <v>0.26606926569631789</v>
      </c>
      <c r="O67" s="25">
        <v>0.25357544977129487</v>
      </c>
      <c r="P67" s="25">
        <v>0.23240527186948781</v>
      </c>
      <c r="Q67" s="25">
        <v>0.35972197422176733</v>
      </c>
      <c r="R67" s="25">
        <v>0.3757750855071823</v>
      </c>
      <c r="S67" s="25" t="s">
        <v>19</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164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4"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3" t="s">
        <v>85</v>
      </c>
      <c r="J71" s="172">
        <v>0.35199999999999998</v>
      </c>
      <c r="K71" s="172"/>
      <c r="L71" s="172">
        <v>0.35799999999999998</v>
      </c>
      <c r="M71" s="172"/>
      <c r="N71" s="172">
        <v>0.36699999999999999</v>
      </c>
      <c r="O71" s="172"/>
      <c r="P71" s="172">
        <v>0.379</v>
      </c>
      <c r="Q71" s="172"/>
      <c r="R71" s="44"/>
      <c r="S71" s="45">
        <v>0.4</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1">
    <mergeCell ref="J71:K71"/>
    <mergeCell ref="L71:M71"/>
    <mergeCell ref="N71:O71"/>
    <mergeCell ref="P71:Q71"/>
    <mergeCell ref="H1:K2"/>
    <mergeCell ref="H3:K3"/>
    <mergeCell ref="J69:Q69"/>
    <mergeCell ref="J70:K70"/>
    <mergeCell ref="L70:M70"/>
    <mergeCell ref="N70:O70"/>
    <mergeCell ref="P70:Q70"/>
  </mergeCells>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C000"/>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148</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366.01891659501291</v>
      </c>
      <c r="D7" s="20">
        <v>380.49297793063914</v>
      </c>
      <c r="E7" s="20">
        <v>391.45887073660077</v>
      </c>
      <c r="F7" s="20">
        <v>389.46149702230008</v>
      </c>
      <c r="G7" s="20">
        <v>392.71324402460903</v>
      </c>
      <c r="H7" s="20">
        <v>401.36024328342091</v>
      </c>
      <c r="I7" s="20">
        <v>424.67457748392286</v>
      </c>
      <c r="J7" s="20">
        <v>423.79603702011838</v>
      </c>
      <c r="K7" s="20">
        <v>452.31163561592956</v>
      </c>
      <c r="L7" s="20">
        <v>500.13465152965313</v>
      </c>
      <c r="M7" s="20">
        <v>475.53119447024505</v>
      </c>
      <c r="N7" s="20">
        <v>496.86006252737445</v>
      </c>
      <c r="O7" s="20">
        <v>546.41643813007818</v>
      </c>
      <c r="P7" s="20">
        <v>582.26791102886807</v>
      </c>
      <c r="Q7" s="20">
        <v>607.22181838756489</v>
      </c>
      <c r="R7" s="20">
        <v>606.75801155061424</v>
      </c>
      <c r="S7" s="20">
        <v>649.57729899674928</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0</v>
      </c>
      <c r="L8" s="20">
        <v>0</v>
      </c>
      <c r="M8" s="20">
        <v>0</v>
      </c>
      <c r="N8" s="20">
        <v>0</v>
      </c>
      <c r="O8" s="20">
        <v>0</v>
      </c>
      <c r="P8" s="20">
        <v>0</v>
      </c>
      <c r="Q8" s="20">
        <v>0</v>
      </c>
      <c r="R8" s="20">
        <v>0</v>
      </c>
      <c r="S8" s="20">
        <v>0</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0</v>
      </c>
      <c r="N9" s="20">
        <v>0</v>
      </c>
      <c r="O9" s="20">
        <v>0</v>
      </c>
      <c r="P9" s="20">
        <v>0.10318142734307825</v>
      </c>
      <c r="Q9" s="20">
        <v>0.11470335339638865</v>
      </c>
      <c r="R9" s="20">
        <v>1.9085124677558041</v>
      </c>
      <c r="S9" s="20">
        <v>2.7742906276870163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0</v>
      </c>
      <c r="G11" s="20">
        <v>0</v>
      </c>
      <c r="H11" s="20">
        <v>0</v>
      </c>
      <c r="I11" s="20">
        <v>0</v>
      </c>
      <c r="J11" s="20">
        <v>0</v>
      </c>
      <c r="K11" s="20">
        <v>0</v>
      </c>
      <c r="L11" s="20">
        <v>0</v>
      </c>
      <c r="M11" s="20">
        <v>0</v>
      </c>
      <c r="N11" s="20">
        <v>0</v>
      </c>
      <c r="O11" s="20">
        <v>0</v>
      </c>
      <c r="P11" s="20">
        <v>-1.5636675101771336E-14</v>
      </c>
      <c r="Q11" s="20">
        <v>-1.4395669141313293E-14</v>
      </c>
      <c r="R11" s="20">
        <v>-7.6369597566648769E-15</v>
      </c>
      <c r="S11" s="20">
        <v>2.8104011904526747E-14</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366.01891659501291</v>
      </c>
      <c r="D12" s="22">
        <v>380.49297793063914</v>
      </c>
      <c r="E12" s="22">
        <v>391.45887073660077</v>
      </c>
      <c r="F12" s="22">
        <v>389.46149702230008</v>
      </c>
      <c r="G12" s="22">
        <v>392.71324402460903</v>
      </c>
      <c r="H12" s="22">
        <v>401.36024328342091</v>
      </c>
      <c r="I12" s="22">
        <v>424.67457748392286</v>
      </c>
      <c r="J12" s="22">
        <v>423.79603702011838</v>
      </c>
      <c r="K12" s="22">
        <v>452.31163561592956</v>
      </c>
      <c r="L12" s="22">
        <v>500.13465152965313</v>
      </c>
      <c r="M12" s="22">
        <v>475.53119447024505</v>
      </c>
      <c r="N12" s="22">
        <v>496.86006252737445</v>
      </c>
      <c r="O12" s="22">
        <v>546.41643813007818</v>
      </c>
      <c r="P12" s="22">
        <v>582.37109245621116</v>
      </c>
      <c r="Q12" s="22">
        <v>607.3365217409613</v>
      </c>
      <c r="R12" s="22">
        <v>608.66652401837007</v>
      </c>
      <c r="S12" s="22">
        <v>652.35158962443631</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523.04385210662076</v>
      </c>
      <c r="D15" s="22">
        <v>499.91401547721409</v>
      </c>
      <c r="E15" s="22">
        <v>527.51504729148746</v>
      </c>
      <c r="F15" s="22">
        <v>489.07996560619085</v>
      </c>
      <c r="G15" s="22">
        <v>535.76956147893384</v>
      </c>
      <c r="H15" s="22">
        <v>567.5838349097163</v>
      </c>
      <c r="I15" s="22">
        <v>569.1315563198624</v>
      </c>
      <c r="J15" s="22">
        <v>640.84264832330177</v>
      </c>
      <c r="K15" s="22">
        <v>624.50558899398106</v>
      </c>
      <c r="L15" s="22">
        <v>798.10834049871028</v>
      </c>
      <c r="M15" s="22">
        <v>669.90541702493556</v>
      </c>
      <c r="N15" s="22">
        <v>627.17110920034395</v>
      </c>
      <c r="O15" s="22">
        <v>665.52020636285465</v>
      </c>
      <c r="P15" s="22">
        <v>639.79423903697341</v>
      </c>
      <c r="Q15" s="22">
        <v>656.93723129836633</v>
      </c>
      <c r="R15" s="22">
        <v>654.52089423903692</v>
      </c>
      <c r="S15" s="22">
        <v>652.51676698194331</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0.69978628965970746</v>
      </c>
      <c r="D16" s="25">
        <v>0.76111684439857819</v>
      </c>
      <c r="E16" s="25">
        <v>0.74208095626188553</v>
      </c>
      <c r="F16" s="25">
        <v>0.79631455878504753</v>
      </c>
      <c r="G16" s="25">
        <v>0.7329890913186009</v>
      </c>
      <c r="H16" s="25">
        <v>0.70713825623181104</v>
      </c>
      <c r="I16" s="25">
        <v>0.74617998733011381</v>
      </c>
      <c r="J16" s="25">
        <v>0.66131060117321572</v>
      </c>
      <c r="K16" s="25">
        <v>0.72427155751249639</v>
      </c>
      <c r="L16" s="25">
        <v>0.62665007512280391</v>
      </c>
      <c r="M16" s="25">
        <v>0.70984825974700927</v>
      </c>
      <c r="N16" s="25">
        <v>0.79222409201992938</v>
      </c>
      <c r="O16" s="25">
        <v>0.82103658597581519</v>
      </c>
      <c r="P16" s="25">
        <v>0.9102474778966495</v>
      </c>
      <c r="Q16" s="25">
        <v>0.92449703381954085</v>
      </c>
      <c r="R16" s="25">
        <v>0.92994208340135831</v>
      </c>
      <c r="S16" s="25">
        <v>0.99974686112929945</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0.28567526176464064</v>
      </c>
      <c r="S19" s="20">
        <v>0.34197646083333311</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0.7220494820220541</v>
      </c>
      <c r="D21" s="20">
        <v>0.7220494820220541</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0.7220494820220541</v>
      </c>
      <c r="D29" s="22">
        <v>0.7220494820220541</v>
      </c>
      <c r="E29" s="22">
        <v>0</v>
      </c>
      <c r="F29" s="22">
        <v>0</v>
      </c>
      <c r="G29" s="22">
        <v>0</v>
      </c>
      <c r="H29" s="22">
        <v>0</v>
      </c>
      <c r="I29" s="32">
        <v>0</v>
      </c>
      <c r="J29" s="22">
        <v>0</v>
      </c>
      <c r="K29" s="22">
        <v>0</v>
      </c>
      <c r="L29" s="22">
        <v>0</v>
      </c>
      <c r="M29" s="22">
        <v>0</v>
      </c>
      <c r="N29" s="22">
        <v>0</v>
      </c>
      <c r="O29" s="22">
        <v>0</v>
      </c>
      <c r="P29" s="22">
        <v>0</v>
      </c>
      <c r="Q29" s="22">
        <v>0</v>
      </c>
      <c r="R29" s="22">
        <v>1.4283763088232031</v>
      </c>
      <c r="S29" s="22">
        <v>1.7098823041666655</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732.28241138817236</v>
      </c>
      <c r="D32" s="22">
        <v>758.98538263112641</v>
      </c>
      <c r="E32" s="22">
        <v>610.06018916595019</v>
      </c>
      <c r="F32" s="22">
        <v>687.08799082831752</v>
      </c>
      <c r="G32" s="22">
        <v>745.62912009171691</v>
      </c>
      <c r="H32" s="22">
        <v>743.57504538072033</v>
      </c>
      <c r="I32" s="22">
        <v>722.00726091525746</v>
      </c>
      <c r="J32" s="22">
        <v>765.1428298461833</v>
      </c>
      <c r="K32" s="22">
        <v>732.27763447023972</v>
      </c>
      <c r="L32" s="22">
        <v>798.00802522212666</v>
      </c>
      <c r="M32" s="22">
        <v>802.11617464411961</v>
      </c>
      <c r="N32" s="22">
        <v>791.84580108913735</v>
      </c>
      <c r="O32" s="22">
        <v>742.54800802522209</v>
      </c>
      <c r="P32" s="22">
        <v>746.43945256520487</v>
      </c>
      <c r="Q32" s="22">
        <v>708.83550683099259</v>
      </c>
      <c r="R32" s="22">
        <v>702.23225374988056</v>
      </c>
      <c r="S32" s="22">
        <v>492.58269322633038</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9.8602597958522605E-4</v>
      </c>
      <c r="D34" s="25">
        <v>9.5133516210677341E-4</v>
      </c>
      <c r="E34" s="25">
        <v>0</v>
      </c>
      <c r="F34" s="25">
        <v>0</v>
      </c>
      <c r="G34" s="25">
        <v>0</v>
      </c>
      <c r="H34" s="25">
        <v>0</v>
      </c>
      <c r="I34" s="35">
        <v>0</v>
      </c>
      <c r="J34" s="25">
        <v>0</v>
      </c>
      <c r="K34" s="25">
        <v>0</v>
      </c>
      <c r="L34" s="25">
        <v>0</v>
      </c>
      <c r="M34" s="25">
        <v>0</v>
      </c>
      <c r="N34" s="25">
        <v>0</v>
      </c>
      <c r="O34" s="25">
        <v>0</v>
      </c>
      <c r="P34" s="25">
        <v>0</v>
      </c>
      <c r="Q34" s="25">
        <v>0</v>
      </c>
      <c r="R34" s="25">
        <v>2.0340511293745829E-3</v>
      </c>
      <c r="S34" s="25">
        <v>3.4712594000557264E-3</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234.37947836056176</v>
      </c>
      <c r="D37" s="20">
        <v>232.32540364956529</v>
      </c>
      <c r="E37" s="20">
        <v>232.32540364956529</v>
      </c>
      <c r="F37" s="20">
        <v>221.29072322537499</v>
      </c>
      <c r="G37" s="20">
        <v>221.57733830132798</v>
      </c>
      <c r="H37" s="20">
        <v>216.65711283080157</v>
      </c>
      <c r="I37" s="26">
        <v>211.71300277061241</v>
      </c>
      <c r="J37" s="20">
        <v>219.69045571797076</v>
      </c>
      <c r="K37" s="20">
        <v>218.30514951753131</v>
      </c>
      <c r="L37" s="20">
        <v>213.38492404700489</v>
      </c>
      <c r="M37" s="20">
        <v>205.5985478169485</v>
      </c>
      <c r="N37" s="20">
        <v>216.70488201012708</v>
      </c>
      <c r="O37" s="20">
        <v>193.08342887169198</v>
      </c>
      <c r="P37" s="20">
        <v>176.14254323110731</v>
      </c>
      <c r="Q37" s="20">
        <v>171.2862806916977</v>
      </c>
      <c r="R37" s="20">
        <v>170.0269895863189</v>
      </c>
      <c r="S37" s="20">
        <v>175.9434412916786</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v>
      </c>
      <c r="K38" s="20">
        <v>0</v>
      </c>
      <c r="L38" s="20">
        <v>0</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234.37947836056176</v>
      </c>
      <c r="D40" s="22">
        <v>232.32540364956529</v>
      </c>
      <c r="E40" s="22">
        <v>232.32540364956529</v>
      </c>
      <c r="F40" s="22">
        <v>221.29072322537499</v>
      </c>
      <c r="G40" s="22">
        <v>221.57733830132798</v>
      </c>
      <c r="H40" s="22">
        <v>216.65711283080157</v>
      </c>
      <c r="I40" s="22">
        <v>211.71300277061241</v>
      </c>
      <c r="J40" s="22">
        <v>219.69045571797076</v>
      </c>
      <c r="K40" s="22">
        <v>218.30514951753131</v>
      </c>
      <c r="L40" s="22">
        <v>213.38492404700489</v>
      </c>
      <c r="M40" s="22">
        <v>205.5985478169485</v>
      </c>
      <c r="N40" s="22">
        <v>216.70488201012708</v>
      </c>
      <c r="O40" s="22">
        <v>193.08342887169198</v>
      </c>
      <c r="P40" s="22">
        <v>176.14254323110731</v>
      </c>
      <c r="Q40" s="22">
        <v>171.2862806916977</v>
      </c>
      <c r="R40" s="22">
        <v>170.0269895863189</v>
      </c>
      <c r="S40" s="22">
        <v>175.9434412916786</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707.28093054361329</v>
      </c>
      <c r="D42" s="22">
        <v>615.32127161555366</v>
      </c>
      <c r="E42" s="22">
        <v>750.30942485908088</v>
      </c>
      <c r="F42" s="22">
        <v>667.54920225470528</v>
      </c>
      <c r="G42" s="22">
        <v>597.95590904748258</v>
      </c>
      <c r="H42" s="22">
        <v>623.8362711378619</v>
      </c>
      <c r="I42" s="22">
        <v>677.33944778828698</v>
      </c>
      <c r="J42" s="22">
        <v>699.04380433744154</v>
      </c>
      <c r="K42" s="22">
        <v>558.32991783701152</v>
      </c>
      <c r="L42" s="22">
        <v>565.01960924811306</v>
      </c>
      <c r="M42" s="22">
        <v>663.71906945638671</v>
      </c>
      <c r="N42" s="22">
        <v>626.1491616509029</v>
      </c>
      <c r="O42" s="22">
        <v>594.18621023215815</v>
      </c>
      <c r="P42" s="22">
        <v>734.86517035683573</v>
      </c>
      <c r="Q42" s="22">
        <v>778.83794133108813</v>
      </c>
      <c r="R42" s="22">
        <v>686.85661823469002</v>
      </c>
      <c r="S42" s="22">
        <v>700.27829095012896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0.33138102306875239</v>
      </c>
      <c r="D44" s="25">
        <v>0.37756764533685711</v>
      </c>
      <c r="E44" s="25">
        <v>0.3096394580052082</v>
      </c>
      <c r="F44" s="25">
        <v>0.33149724766046668</v>
      </c>
      <c r="G44" s="25">
        <v>0.37055798755177605</v>
      </c>
      <c r="H44" s="25">
        <v>0.34729803772971451</v>
      </c>
      <c r="I44" s="25">
        <v>0.31256558799567602</v>
      </c>
      <c r="J44" s="25">
        <v>0.31427280286990722</v>
      </c>
      <c r="K44" s="25">
        <v>0.39099668949006466</v>
      </c>
      <c r="L44" s="25">
        <v>0.37765932465770879</v>
      </c>
      <c r="M44" s="25">
        <v>0.30976742612705432</v>
      </c>
      <c r="N44" s="25">
        <v>0.34609146714939881</v>
      </c>
      <c r="O44" s="25">
        <v>0.32495440915104906</v>
      </c>
      <c r="P44" s="25">
        <v>0.23969368849740971</v>
      </c>
      <c r="Q44" s="25">
        <v>0.21992544482226631</v>
      </c>
      <c r="R44" s="25">
        <v>0.24754364313080388</v>
      </c>
      <c r="S44" s="25">
        <v>0.2512478875404815</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365.29686711299087</v>
      </c>
      <c r="D47" s="30">
        <v>379.7709284486171</v>
      </c>
      <c r="E47" s="30">
        <v>391.45887073660077</v>
      </c>
      <c r="F47" s="30">
        <v>389.46149702230008</v>
      </c>
      <c r="G47" s="30">
        <v>392.71324402460903</v>
      </c>
      <c r="H47" s="30">
        <v>401.36024328342091</v>
      </c>
      <c r="I47" s="30">
        <v>424.67457748392286</v>
      </c>
      <c r="J47" s="30">
        <v>423.79603702011838</v>
      </c>
      <c r="K47" s="30">
        <v>452.31163561592956</v>
      </c>
      <c r="L47" s="30">
        <v>500.13465152965313</v>
      </c>
      <c r="M47" s="30">
        <v>475.53119447024505</v>
      </c>
      <c r="N47" s="30">
        <v>496.86006252737445</v>
      </c>
      <c r="O47" s="30">
        <v>546.41643813007818</v>
      </c>
      <c r="P47" s="30">
        <v>582.37109245621116</v>
      </c>
      <c r="Q47" s="30">
        <v>607.3365217409613</v>
      </c>
      <c r="R47" s="30">
        <v>608.38084875660547</v>
      </c>
      <c r="S47" s="30">
        <v>652.00961316360292</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234.37947836056176</v>
      </c>
      <c r="D48" s="30">
        <v>232.32540364956529</v>
      </c>
      <c r="E48" s="30">
        <v>232.32540364956529</v>
      </c>
      <c r="F48" s="30">
        <v>221.29072322537499</v>
      </c>
      <c r="G48" s="30">
        <v>221.57733830132798</v>
      </c>
      <c r="H48" s="30">
        <v>216.65711283080157</v>
      </c>
      <c r="I48" s="30">
        <v>211.71300277061241</v>
      </c>
      <c r="J48" s="30">
        <v>219.69045571797076</v>
      </c>
      <c r="K48" s="30">
        <v>218.30514951753131</v>
      </c>
      <c r="L48" s="30">
        <v>213.38492404700489</v>
      </c>
      <c r="M48" s="30">
        <v>205.5985478169485</v>
      </c>
      <c r="N48" s="30">
        <v>216.70488201012708</v>
      </c>
      <c r="O48" s="30">
        <v>193.08342887169198</v>
      </c>
      <c r="P48" s="30">
        <v>176.14254323110731</v>
      </c>
      <c r="Q48" s="30">
        <v>171.2862806916977</v>
      </c>
      <c r="R48" s="30">
        <v>170.0269895863189</v>
      </c>
      <c r="S48" s="30">
        <v>175.9434412916786</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0.7220494820220541</v>
      </c>
      <c r="D49" s="30">
        <v>0.7220494820220541</v>
      </c>
      <c r="E49" s="30">
        <v>0</v>
      </c>
      <c r="F49" s="30">
        <v>0</v>
      </c>
      <c r="G49" s="30">
        <v>0</v>
      </c>
      <c r="H49" s="30">
        <v>0</v>
      </c>
      <c r="I49" s="30">
        <v>0</v>
      </c>
      <c r="J49" s="30">
        <v>0</v>
      </c>
      <c r="K49" s="30">
        <v>0</v>
      </c>
      <c r="L49" s="30">
        <v>0</v>
      </c>
      <c r="M49" s="30">
        <v>0</v>
      </c>
      <c r="N49" s="30">
        <v>0</v>
      </c>
      <c r="O49" s="30">
        <v>0</v>
      </c>
      <c r="P49" s="30">
        <v>0</v>
      </c>
      <c r="Q49" s="30">
        <v>0</v>
      </c>
      <c r="R49" s="30">
        <v>0.28567526176464064</v>
      </c>
      <c r="S49" s="30">
        <v>0.34197646083333311</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600.39839495557464</v>
      </c>
      <c r="D50" s="30">
        <v>612.81838158020446</v>
      </c>
      <c r="E50" s="30">
        <v>623.78427438616609</v>
      </c>
      <c r="F50" s="30">
        <v>610.75222024767504</v>
      </c>
      <c r="G50" s="30">
        <v>614.29058232593707</v>
      </c>
      <c r="H50" s="30">
        <v>618.01735611422248</v>
      </c>
      <c r="I50" s="30">
        <v>636.38758025453524</v>
      </c>
      <c r="J50" s="30">
        <v>643.48649273808917</v>
      </c>
      <c r="K50" s="30">
        <v>670.61678513346089</v>
      </c>
      <c r="L50" s="30">
        <v>713.51957557665799</v>
      </c>
      <c r="M50" s="30">
        <v>681.12974228719349</v>
      </c>
      <c r="N50" s="30">
        <v>713.56494453750156</v>
      </c>
      <c r="O50" s="30">
        <v>739.4998670017701</v>
      </c>
      <c r="P50" s="30">
        <v>758.51363568731847</v>
      </c>
      <c r="Q50" s="30">
        <v>778.622802432659</v>
      </c>
      <c r="R50" s="30">
        <v>778.69351360468897</v>
      </c>
      <c r="S50" s="30">
        <v>828.2950309161148</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600.39839495557464</v>
      </c>
      <c r="D51" s="30">
        <v>612.81838158020446</v>
      </c>
      <c r="E51" s="30">
        <v>623.78427438616609</v>
      </c>
      <c r="F51" s="30">
        <v>610.75222024767504</v>
      </c>
      <c r="G51" s="30">
        <v>614.29058232593707</v>
      </c>
      <c r="H51" s="30">
        <v>618.01735611422248</v>
      </c>
      <c r="I51" s="30">
        <v>636.38758025453524</v>
      </c>
      <c r="J51" s="30">
        <v>643.48649273808917</v>
      </c>
      <c r="K51" s="30">
        <v>670.61678513346089</v>
      </c>
      <c r="L51" s="30">
        <v>713.51957557665799</v>
      </c>
      <c r="M51" s="30">
        <v>681.12974228719349</v>
      </c>
      <c r="N51" s="30">
        <v>713.56494453750156</v>
      </c>
      <c r="O51" s="30">
        <v>739.4998670017701</v>
      </c>
      <c r="P51" s="30">
        <v>758.51363568731847</v>
      </c>
      <c r="Q51" s="30">
        <v>778.622802432659</v>
      </c>
      <c r="R51" s="30">
        <v>778.69351360468897</v>
      </c>
      <c r="S51" s="30">
        <v>828.2950309161148</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600.39839495557464</v>
      </c>
      <c r="D58" s="22">
        <v>612.81838158020446</v>
      </c>
      <c r="E58" s="22">
        <v>623.78427438616609</v>
      </c>
      <c r="F58" s="22">
        <v>610.75222024767504</v>
      </c>
      <c r="G58" s="22">
        <v>614.29058232593707</v>
      </c>
      <c r="H58" s="22">
        <v>618.01735611422248</v>
      </c>
      <c r="I58" s="22">
        <v>636.38758025453524</v>
      </c>
      <c r="J58" s="22">
        <v>643.48649273808917</v>
      </c>
      <c r="K58" s="22">
        <v>670.61678513346089</v>
      </c>
      <c r="L58" s="22">
        <v>713.51957557665799</v>
      </c>
      <c r="M58" s="22">
        <v>681.12974228719349</v>
      </c>
      <c r="N58" s="22">
        <v>713.56494453750156</v>
      </c>
      <c r="O58" s="22">
        <v>739.4998670017701</v>
      </c>
      <c r="P58" s="22">
        <v>758.51363568731847</v>
      </c>
      <c r="Q58" s="22">
        <v>778.622802432659</v>
      </c>
      <c r="R58" s="22">
        <v>778.69351360468897</v>
      </c>
      <c r="S58" s="22">
        <v>828.2950309161148</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2026.9708369160217</v>
      </c>
      <c r="D61" s="20">
        <v>1953.684197955479</v>
      </c>
      <c r="E61" s="20">
        <v>1945.0495366389607</v>
      </c>
      <c r="F61" s="20">
        <v>1870.1956147893379</v>
      </c>
      <c r="G61" s="20">
        <v>1893.1598834432025</v>
      </c>
      <c r="H61" s="20">
        <v>1965.8967946880671</v>
      </c>
      <c r="I61" s="20">
        <v>1997.0296885449509</v>
      </c>
      <c r="J61" s="20">
        <v>2063.3416451705361</v>
      </c>
      <c r="K61" s="20">
        <v>1907.7577386070507</v>
      </c>
      <c r="L61" s="20">
        <v>2151.2944492213619</v>
      </c>
      <c r="M61" s="20">
        <v>2138.171037546575</v>
      </c>
      <c r="N61" s="20">
        <v>2043.8539958918507</v>
      </c>
      <c r="O61" s="20">
        <v>2001.1764175503963</v>
      </c>
      <c r="P61" s="20">
        <v>2120.1450244219927</v>
      </c>
      <c r="Q61" s="20">
        <v>2128.9976463564058</v>
      </c>
      <c r="R61" s="20">
        <v>2046.9324890668295</v>
      </c>
      <c r="S61" s="20">
        <v>1840.0558996250115</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2026.9708369160217</v>
      </c>
      <c r="D64" s="20">
        <v>1953.684197955479</v>
      </c>
      <c r="E64" s="20">
        <v>1945.0495366389607</v>
      </c>
      <c r="F64" s="20">
        <v>1870.1956147893379</v>
      </c>
      <c r="G64" s="20">
        <v>1893.1598834432025</v>
      </c>
      <c r="H64" s="20">
        <v>1965.8967946880671</v>
      </c>
      <c r="I64" s="20">
        <v>1997.0296885449509</v>
      </c>
      <c r="J64" s="20">
        <v>2063.3416451705361</v>
      </c>
      <c r="K64" s="20">
        <v>1907.7577386070507</v>
      </c>
      <c r="L64" s="20">
        <v>2151.2944492213619</v>
      </c>
      <c r="M64" s="20">
        <v>2138.171037546575</v>
      </c>
      <c r="N64" s="20">
        <v>2043.8539958918507</v>
      </c>
      <c r="O64" s="20">
        <v>2001.1764175503963</v>
      </c>
      <c r="P64" s="20">
        <v>2120.1450244219927</v>
      </c>
      <c r="Q64" s="20">
        <v>2128.9976463564058</v>
      </c>
      <c r="R64" s="20">
        <v>2046.9324890668295</v>
      </c>
      <c r="S64" s="20">
        <v>1840.0558996250115</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2026.9708369160217</v>
      </c>
      <c r="D65" s="20">
        <v>1953.684197955479</v>
      </c>
      <c r="E65" s="20">
        <v>1945.0495366389607</v>
      </c>
      <c r="F65" s="20">
        <v>1870.1956147893379</v>
      </c>
      <c r="G65" s="20">
        <v>1893.1598834432025</v>
      </c>
      <c r="H65" s="20">
        <v>1965.8967946880671</v>
      </c>
      <c r="I65" s="20">
        <v>1997.0296885449509</v>
      </c>
      <c r="J65" s="20">
        <v>2063.3416451705361</v>
      </c>
      <c r="K65" s="20">
        <v>1907.7577386070507</v>
      </c>
      <c r="L65" s="20">
        <v>2151.2944492213619</v>
      </c>
      <c r="M65" s="20">
        <v>2138.171037546575</v>
      </c>
      <c r="N65" s="20">
        <v>2043.8539958918507</v>
      </c>
      <c r="O65" s="20">
        <v>2001.1764175503963</v>
      </c>
      <c r="P65" s="20">
        <v>2120.1450244219927</v>
      </c>
      <c r="Q65" s="20">
        <v>2128.9976463564058</v>
      </c>
      <c r="R65" s="20">
        <v>2046.9324890668295</v>
      </c>
      <c r="S65" s="20">
        <v>1840.0558996250115</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0.29620475244185734</v>
      </c>
      <c r="D67" s="25">
        <v>0.31367320379696773</v>
      </c>
      <c r="E67" s="25">
        <v>0.32070354129081119</v>
      </c>
      <c r="F67" s="25">
        <v>0.32657130378122035</v>
      </c>
      <c r="G67" s="25">
        <v>0.32447897702580208</v>
      </c>
      <c r="H67" s="25">
        <v>0.31436917633933298</v>
      </c>
      <c r="I67" s="25">
        <v>0.31866706033710068</v>
      </c>
      <c r="J67" s="25">
        <v>0.31186618766903468</v>
      </c>
      <c r="K67" s="25">
        <v>0.35152093557912217</v>
      </c>
      <c r="L67" s="25">
        <v>0.33166988174720052</v>
      </c>
      <c r="M67" s="25">
        <v>0.31855718290373519</v>
      </c>
      <c r="N67" s="25">
        <v>0.34912716171104591</v>
      </c>
      <c r="O67" s="25">
        <v>0.36953257119978378</v>
      </c>
      <c r="P67" s="25">
        <v>0.35776497690015768</v>
      </c>
      <c r="Q67" s="25">
        <v>0.36572271639905485</v>
      </c>
      <c r="R67" s="25">
        <v>0.38041973429210918</v>
      </c>
      <c r="S67" s="25">
        <v>0.45014666732946246</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7"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6" t="s">
        <v>85</v>
      </c>
      <c r="J71" s="172">
        <v>0.32600000000000001</v>
      </c>
      <c r="K71" s="172"/>
      <c r="L71" s="172">
        <v>0.33200000000000002</v>
      </c>
      <c r="M71" s="172"/>
      <c r="N71" s="172">
        <v>0.34300000000000003</v>
      </c>
      <c r="O71" s="172"/>
      <c r="P71" s="172">
        <v>0.35599999999999998</v>
      </c>
      <c r="Q71" s="172"/>
      <c r="R71" s="44"/>
      <c r="S71" s="45">
        <v>0.38</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C000"/>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86</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97.856126203844269</v>
      </c>
      <c r="D7" s="20">
        <v>102.73570676982999</v>
      </c>
      <c r="E7" s="20">
        <v>106.0274060501099</v>
      </c>
      <c r="F7" s="20">
        <v>105.66222895680335</v>
      </c>
      <c r="G7" s="20">
        <v>107.68750991617114</v>
      </c>
      <c r="H7" s="20">
        <v>109.95628827139095</v>
      </c>
      <c r="I7" s="20">
        <v>118.26748013808209</v>
      </c>
      <c r="J7" s="20">
        <v>120.36601116879179</v>
      </c>
      <c r="K7" s="20">
        <v>127.68568594431359</v>
      </c>
      <c r="L7" s="20">
        <v>132.64044887281977</v>
      </c>
      <c r="M7" s="20">
        <v>130.76735276245375</v>
      </c>
      <c r="N7" s="20">
        <v>137.30929554247254</v>
      </c>
      <c r="O7" s="20">
        <v>143.4836695801315</v>
      </c>
      <c r="P7" s="20">
        <v>145.35591115876915</v>
      </c>
      <c r="Q7" s="20">
        <v>144.41470560385238</v>
      </c>
      <c r="R7" s="20">
        <v>141.35713252560436</v>
      </c>
      <c r="S7" s="20">
        <v>139.09101786261263</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0</v>
      </c>
      <c r="L8" s="20">
        <v>0</v>
      </c>
      <c r="M8" s="20">
        <v>6.1049011177987955</v>
      </c>
      <c r="N8" s="20">
        <v>11.006018916595012</v>
      </c>
      <c r="O8" s="20">
        <v>10.369114359415303</v>
      </c>
      <c r="P8" s="20">
        <v>10.120673135978381</v>
      </c>
      <c r="Q8" s="20">
        <v>9.7315372121906929</v>
      </c>
      <c r="R8" s="20">
        <v>9.2881685296646612</v>
      </c>
      <c r="S8" s="20">
        <v>9.2173860705073078</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2.2355975924333621E-3</v>
      </c>
      <c r="J9" s="20">
        <v>0.10085984522785899</v>
      </c>
      <c r="K9" s="20">
        <v>0.24385210662080825</v>
      </c>
      <c r="L9" s="20">
        <v>0.77824591573516777</v>
      </c>
      <c r="M9" s="20">
        <v>1.2368013757523646</v>
      </c>
      <c r="N9" s="20">
        <v>1.943164230438521</v>
      </c>
      <c r="O9" s="20">
        <v>2.0377472055030093</v>
      </c>
      <c r="P9" s="20">
        <v>2.0423043852106617</v>
      </c>
      <c r="Q9" s="20">
        <v>1.9595012897678419</v>
      </c>
      <c r="R9" s="20">
        <v>1.9969905417024938</v>
      </c>
      <c r="S9" s="20">
        <v>2.0236457437661222</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0</v>
      </c>
      <c r="G11" s="20">
        <v>0</v>
      </c>
      <c r="H11" s="20">
        <v>0</v>
      </c>
      <c r="I11" s="20">
        <v>5.7870852468571079E-15</v>
      </c>
      <c r="J11" s="20">
        <v>1.5273919513329754E-16</v>
      </c>
      <c r="K11" s="20">
        <v>1.1073591647164071E-15</v>
      </c>
      <c r="L11" s="20">
        <v>-5.9568286101986041E-15</v>
      </c>
      <c r="M11" s="20">
        <v>1.2219135610663803E-15</v>
      </c>
      <c r="N11" s="20">
        <v>1.7196904557179649</v>
      </c>
      <c r="O11" s="20">
        <v>3.0982803095442719</v>
      </c>
      <c r="P11" s="20">
        <v>4.4325881341358393</v>
      </c>
      <c r="Q11" s="20">
        <v>4.6474634565778041</v>
      </c>
      <c r="R11" s="20">
        <v>4.7379191745485887</v>
      </c>
      <c r="S11" s="20">
        <v>4.926655202063623</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97.856126203844269</v>
      </c>
      <c r="D12" s="22">
        <v>102.73570676982999</v>
      </c>
      <c r="E12" s="22">
        <v>106.0274060501099</v>
      </c>
      <c r="F12" s="22">
        <v>105.66222895680335</v>
      </c>
      <c r="G12" s="22">
        <v>107.68750991617114</v>
      </c>
      <c r="H12" s="22">
        <v>109.95628827139095</v>
      </c>
      <c r="I12" s="22">
        <v>118.26971573567452</v>
      </c>
      <c r="J12" s="22">
        <v>120.46687101401965</v>
      </c>
      <c r="K12" s="22">
        <v>127.9295380509344</v>
      </c>
      <c r="L12" s="22">
        <v>133.41869478855494</v>
      </c>
      <c r="M12" s="22">
        <v>138.10905525600492</v>
      </c>
      <c r="N12" s="22">
        <v>151.97816914522406</v>
      </c>
      <c r="O12" s="22">
        <v>158.98881145459407</v>
      </c>
      <c r="P12" s="22">
        <v>161.95147681409404</v>
      </c>
      <c r="Q12" s="22">
        <v>160.75320756238872</v>
      </c>
      <c r="R12" s="22">
        <v>157.3802107715201</v>
      </c>
      <c r="S12" s="22">
        <v>155.25870487894966</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674.37661220980215</v>
      </c>
      <c r="D15" s="22">
        <v>734.39380911435944</v>
      </c>
      <c r="E15" s="22">
        <v>756.74978503869306</v>
      </c>
      <c r="F15" s="22">
        <v>772.91487532244196</v>
      </c>
      <c r="G15" s="22">
        <v>777.64402407566638</v>
      </c>
      <c r="H15" s="22">
        <v>710.74806534823733</v>
      </c>
      <c r="I15" s="22">
        <v>746.34565778159924</v>
      </c>
      <c r="J15" s="22">
        <v>811.26397248495266</v>
      </c>
      <c r="K15" s="22">
        <v>767.92777300085982</v>
      </c>
      <c r="L15" s="22">
        <v>732.84608770421323</v>
      </c>
      <c r="M15" s="22">
        <v>716.59501289767843</v>
      </c>
      <c r="N15" s="22">
        <v>701.54772141014621</v>
      </c>
      <c r="O15" s="22">
        <v>658.66354256233876</v>
      </c>
      <c r="P15" s="22">
        <v>651.9977644024076</v>
      </c>
      <c r="Q15" s="22">
        <v>647.1982803095442</v>
      </c>
      <c r="R15" s="22">
        <v>661.87884780739466</v>
      </c>
      <c r="S15" s="22">
        <v>659.76595012897678</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0.14510604969408505</v>
      </c>
      <c r="D16" s="25">
        <v>0.13989184752758727</v>
      </c>
      <c r="E16" s="25">
        <v>0.14010893448048836</v>
      </c>
      <c r="F16" s="25">
        <v>0.13670616562105051</v>
      </c>
      <c r="G16" s="25">
        <v>0.13847918402532844</v>
      </c>
      <c r="H16" s="25">
        <v>0.15470501241184087</v>
      </c>
      <c r="I16" s="25">
        <v>0.15846506843385885</v>
      </c>
      <c r="J16" s="25">
        <v>0.14849281503900885</v>
      </c>
      <c r="K16" s="25">
        <v>0.16659058644411232</v>
      </c>
      <c r="L16" s="25">
        <v>0.18205554621505268</v>
      </c>
      <c r="M16" s="25">
        <v>0.19272957914894856</v>
      </c>
      <c r="N16" s="25">
        <v>0.2166326887068214</v>
      </c>
      <c r="O16" s="25">
        <v>0.24138091936300951</v>
      </c>
      <c r="P16" s="25">
        <v>0.24839268730090144</v>
      </c>
      <c r="Q16" s="25">
        <v>0.24838324274518025</v>
      </c>
      <c r="R16" s="25">
        <v>0.23777797295210951</v>
      </c>
      <c r="S16" s="25">
        <v>0.23532391274299369</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0.23197764402407564</v>
      </c>
      <c r="D20" s="20">
        <v>0.28656061908856406</v>
      </c>
      <c r="E20" s="20">
        <v>0.3274978503869303</v>
      </c>
      <c r="F20" s="20">
        <v>0.36663800515907136</v>
      </c>
      <c r="G20" s="20">
        <v>0.36306964746345655</v>
      </c>
      <c r="H20" s="20">
        <v>0.31888220120378336</v>
      </c>
      <c r="I20" s="20">
        <v>0.31917454858125532</v>
      </c>
      <c r="J20" s="20">
        <v>0.30243336199484094</v>
      </c>
      <c r="K20" s="20">
        <v>0.31149613069647464</v>
      </c>
      <c r="L20" s="20">
        <v>0.34116938950988823</v>
      </c>
      <c r="M20" s="20">
        <v>0.41104041272570935</v>
      </c>
      <c r="N20" s="20">
        <v>0.39247635425623389</v>
      </c>
      <c r="O20" s="20">
        <v>0.34662603611349951</v>
      </c>
      <c r="P20" s="20">
        <v>0.34840662080825446</v>
      </c>
      <c r="Q20" s="20">
        <v>0.30517616509028378</v>
      </c>
      <c r="R20" s="20">
        <v>0.37694376612209807</v>
      </c>
      <c r="S20" s="20">
        <v>0.35156973344797937</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5.4582975064488407E-2</v>
      </c>
      <c r="D21" s="20">
        <v>4.093723129836626E-2</v>
      </c>
      <c r="E21" s="20">
        <v>4.0937231298366301E-2</v>
      </c>
      <c r="F21" s="20">
        <v>5.6405846947549347E-2</v>
      </c>
      <c r="G21" s="20">
        <v>8.7136715391229594E-2</v>
      </c>
      <c r="H21" s="20">
        <v>9.1109200343938074E-2</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0.63452708512467748</v>
      </c>
      <c r="D29" s="22">
        <v>0.75733877901977642</v>
      </c>
      <c r="E29" s="22">
        <v>0.85968185726569213</v>
      </c>
      <c r="F29" s="22">
        <v>0.97300085984522777</v>
      </c>
      <c r="G29" s="22">
        <v>0.99481083404987092</v>
      </c>
      <c r="H29" s="22">
        <v>0.88831470335339646</v>
      </c>
      <c r="I29" s="32">
        <v>0.79793637145313834</v>
      </c>
      <c r="J29" s="22">
        <v>0.75608340498710236</v>
      </c>
      <c r="K29" s="22">
        <v>0.77874032674118654</v>
      </c>
      <c r="L29" s="22">
        <v>0.85292347377472055</v>
      </c>
      <c r="M29" s="22">
        <v>1.0276010318142734</v>
      </c>
      <c r="N29" s="22">
        <v>0.98119088564058476</v>
      </c>
      <c r="O29" s="22">
        <v>0.86656509028374873</v>
      </c>
      <c r="P29" s="22">
        <v>0.8710165520206361</v>
      </c>
      <c r="Q29" s="22">
        <v>0.76294041272570945</v>
      </c>
      <c r="R29" s="22">
        <v>0.94235941530524514</v>
      </c>
      <c r="S29" s="22">
        <v>0.87892433361994837</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313.34596016050443</v>
      </c>
      <c r="D32" s="22">
        <v>311.63171348046239</v>
      </c>
      <c r="E32" s="22">
        <v>306.81588611827647</v>
      </c>
      <c r="F32" s="22">
        <v>345.13293207222705</v>
      </c>
      <c r="G32" s="22">
        <v>351.37578819145881</v>
      </c>
      <c r="H32" s="22">
        <v>380.74965224037453</v>
      </c>
      <c r="I32" s="22">
        <v>403.77005827839878</v>
      </c>
      <c r="J32" s="22">
        <v>432.24403888411194</v>
      </c>
      <c r="K32" s="22">
        <v>413.7709606381963</v>
      </c>
      <c r="L32" s="22">
        <v>469.27548772332096</v>
      </c>
      <c r="M32" s="22">
        <v>488.03893570268457</v>
      </c>
      <c r="N32" s="22">
        <v>540.21802569981855</v>
      </c>
      <c r="O32" s="22">
        <v>618.35868463552117</v>
      </c>
      <c r="P32" s="22">
        <v>645.19614580586597</v>
      </c>
      <c r="Q32" s="22">
        <v>644.07834321008886</v>
      </c>
      <c r="R32" s="22">
        <v>695.20329183147044</v>
      </c>
      <c r="S32" s="22">
        <v>594.94585560332473</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2.0250048374635347E-3</v>
      </c>
      <c r="D34" s="25">
        <v>2.4302365460864991E-3</v>
      </c>
      <c r="E34" s="25">
        <v>2.8019470182658263E-3</v>
      </c>
      <c r="F34" s="25">
        <v>2.819206078084733E-3</v>
      </c>
      <c r="G34" s="25">
        <v>2.8311877695677058E-3</v>
      </c>
      <c r="H34" s="25">
        <v>2.3330676682866316E-3</v>
      </c>
      <c r="I34" s="35">
        <v>1.9762148160648468E-3</v>
      </c>
      <c r="J34" s="25">
        <v>1.749204932794491E-3</v>
      </c>
      <c r="K34" s="25">
        <v>1.8820565018387589E-3</v>
      </c>
      <c r="L34" s="25">
        <v>1.8175325498305031E-3</v>
      </c>
      <c r="M34" s="25">
        <v>2.1055718235569064E-3</v>
      </c>
      <c r="N34" s="25">
        <v>1.8162868304320531E-3</v>
      </c>
      <c r="O34" s="25">
        <v>1.4013955198098782E-3</v>
      </c>
      <c r="P34" s="25">
        <v>1.3500027203862399E-3</v>
      </c>
      <c r="Q34" s="25">
        <v>1.1845459807314923E-3</v>
      </c>
      <c r="R34" s="25">
        <v>1.3555163308025442E-3</v>
      </c>
      <c r="S34" s="25">
        <v>1.4773181884402671E-3</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177.128116938951</v>
      </c>
      <c r="D37" s="20">
        <v>215.46288334766408</v>
      </c>
      <c r="E37" s="20">
        <v>216.27495939619757</v>
      </c>
      <c r="F37" s="20">
        <v>200.60666857743385</v>
      </c>
      <c r="G37" s="20">
        <v>199.81847711856312</v>
      </c>
      <c r="H37" s="20">
        <v>204.786471768415</v>
      </c>
      <c r="I37" s="26">
        <v>202.82793541606955</v>
      </c>
      <c r="J37" s="20">
        <v>219.21276392471577</v>
      </c>
      <c r="K37" s="20">
        <v>236.33801471290724</v>
      </c>
      <c r="L37" s="20">
        <v>229.98471386261585</v>
      </c>
      <c r="M37" s="20">
        <v>241.21047100410817</v>
      </c>
      <c r="N37" s="20">
        <v>233.877901977644</v>
      </c>
      <c r="O37" s="20">
        <v>199.11211426387695</v>
      </c>
      <c r="P37" s="20">
        <v>231.44528040508263</v>
      </c>
      <c r="Q37" s="20">
        <v>198.20727046909334</v>
      </c>
      <c r="R37" s="20">
        <v>207.25317665042516</v>
      </c>
      <c r="S37" s="20">
        <v>221.64486003630452</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3.1527658354829464</v>
      </c>
      <c r="D38" s="20">
        <v>0</v>
      </c>
      <c r="E38" s="20">
        <v>0</v>
      </c>
      <c r="F38" s="20">
        <v>0</v>
      </c>
      <c r="G38" s="20">
        <v>0</v>
      </c>
      <c r="H38" s="20">
        <v>0</v>
      </c>
      <c r="I38" s="26">
        <v>0</v>
      </c>
      <c r="J38" s="20">
        <v>0</v>
      </c>
      <c r="K38" s="20">
        <v>0</v>
      </c>
      <c r="L38" s="20">
        <v>0</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180.28088277443393</v>
      </c>
      <c r="D40" s="22">
        <v>215.46288334766408</v>
      </c>
      <c r="E40" s="22">
        <v>216.27495939619757</v>
      </c>
      <c r="F40" s="22">
        <v>200.60666857743385</v>
      </c>
      <c r="G40" s="22">
        <v>199.81847711856312</v>
      </c>
      <c r="H40" s="22">
        <v>204.786471768415</v>
      </c>
      <c r="I40" s="22">
        <v>202.82793541606955</v>
      </c>
      <c r="J40" s="22">
        <v>219.21276392471577</v>
      </c>
      <c r="K40" s="22">
        <v>236.33801471290724</v>
      </c>
      <c r="L40" s="22">
        <v>229.98471386261585</v>
      </c>
      <c r="M40" s="22">
        <v>241.21047100410817</v>
      </c>
      <c r="N40" s="22">
        <v>233.877901977644</v>
      </c>
      <c r="O40" s="22">
        <v>199.11211426387695</v>
      </c>
      <c r="P40" s="22">
        <v>231.44528040508263</v>
      </c>
      <c r="Q40" s="22">
        <v>198.20727046909334</v>
      </c>
      <c r="R40" s="22">
        <v>207.25317665042516</v>
      </c>
      <c r="S40" s="22">
        <v>221.64486003630452</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773.4768080634376</v>
      </c>
      <c r="D42" s="22">
        <v>872.97847998471389</v>
      </c>
      <c r="E42" s="22">
        <v>867.97329702875709</v>
      </c>
      <c r="F42" s="22">
        <v>891.93204834240964</v>
      </c>
      <c r="G42" s="22">
        <v>810.89201777013466</v>
      </c>
      <c r="H42" s="22">
        <v>701.14409572943532</v>
      </c>
      <c r="I42" s="22">
        <v>765.28737938282222</v>
      </c>
      <c r="J42" s="22">
        <v>801.85105569886309</v>
      </c>
      <c r="K42" s="22">
        <v>798.58075379764978</v>
      </c>
      <c r="L42" s="22">
        <v>724.07721887837977</v>
      </c>
      <c r="M42" s="22">
        <v>689.35951084360374</v>
      </c>
      <c r="N42" s="22">
        <v>678.42755803955288</v>
      </c>
      <c r="O42" s="22">
        <v>643.88439174684731</v>
      </c>
      <c r="P42" s="22">
        <v>637.58029502185434</v>
      </c>
      <c r="Q42" s="22">
        <v>610.79930253680618</v>
      </c>
      <c r="R42" s="22">
        <v>646.33714483099266</v>
      </c>
      <c r="S42" s="22">
        <v>657.1325680241473</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0.23307858864676909</v>
      </c>
      <c r="D44" s="25">
        <v>0.24681351062793311</v>
      </c>
      <c r="E44" s="25">
        <v>0.24917236525196015</v>
      </c>
      <c r="F44" s="25">
        <v>0.22491250196721449</v>
      </c>
      <c r="G44" s="25">
        <v>0.24641810837901984</v>
      </c>
      <c r="H44" s="25">
        <v>0.29207472902608611</v>
      </c>
      <c r="I44" s="25">
        <v>0.26503499323305613</v>
      </c>
      <c r="J44" s="25">
        <v>0.27338339504168663</v>
      </c>
      <c r="K44" s="25">
        <v>0.29594754643034171</v>
      </c>
      <c r="L44" s="25">
        <v>0.31762456802448502</v>
      </c>
      <c r="M44" s="25">
        <v>0.34990519055714026</v>
      </c>
      <c r="N44" s="25">
        <v>0.34473526201305743</v>
      </c>
      <c r="O44" s="25">
        <v>0.30923581440402553</v>
      </c>
      <c r="P44" s="25">
        <v>0.36300569859542064</v>
      </c>
      <c r="Q44" s="25">
        <v>0.32450474263131557</v>
      </c>
      <c r="R44" s="25">
        <v>0.32065800071666734</v>
      </c>
      <c r="S44" s="25">
        <v>0.33729093766078544</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97.569565584755708</v>
      </c>
      <c r="D47" s="30">
        <v>102.40820891944306</v>
      </c>
      <c r="E47" s="30">
        <v>105.65897096842461</v>
      </c>
      <c r="F47" s="30">
        <v>105.23918510469673</v>
      </c>
      <c r="G47" s="30">
        <v>107.23730355331645</v>
      </c>
      <c r="H47" s="30">
        <v>109.54629686984322</v>
      </c>
      <c r="I47" s="30">
        <v>117.95054118709326</v>
      </c>
      <c r="J47" s="30">
        <v>120.16443765202482</v>
      </c>
      <c r="K47" s="30">
        <v>127.61804192023793</v>
      </c>
      <c r="L47" s="30">
        <v>133.07752539904504</v>
      </c>
      <c r="M47" s="30">
        <v>137.69801484327922</v>
      </c>
      <c r="N47" s="30">
        <v>151.58569279096778</v>
      </c>
      <c r="O47" s="30">
        <v>158.64218541848061</v>
      </c>
      <c r="P47" s="30">
        <v>161.60307019328579</v>
      </c>
      <c r="Q47" s="30">
        <v>160.44803139729842</v>
      </c>
      <c r="R47" s="30">
        <v>157.00326700539799</v>
      </c>
      <c r="S47" s="30">
        <v>154.90713514550168</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180.28088277443393</v>
      </c>
      <c r="D48" s="30">
        <v>215.46288334766408</v>
      </c>
      <c r="E48" s="30">
        <v>216.27495939619757</v>
      </c>
      <c r="F48" s="30">
        <v>200.60666857743385</v>
      </c>
      <c r="G48" s="30">
        <v>199.81847711856312</v>
      </c>
      <c r="H48" s="30">
        <v>204.786471768415</v>
      </c>
      <c r="I48" s="30">
        <v>202.82793541606955</v>
      </c>
      <c r="J48" s="30">
        <v>219.21276392471577</v>
      </c>
      <c r="K48" s="30">
        <v>236.33801471290724</v>
      </c>
      <c r="L48" s="30">
        <v>229.98471386261585</v>
      </c>
      <c r="M48" s="30">
        <v>241.21047100410817</v>
      </c>
      <c r="N48" s="30">
        <v>233.877901977644</v>
      </c>
      <c r="O48" s="30">
        <v>199.11211426387695</v>
      </c>
      <c r="P48" s="30">
        <v>231.44528040508263</v>
      </c>
      <c r="Q48" s="30">
        <v>198.20727046909334</v>
      </c>
      <c r="R48" s="30">
        <v>207.25317665042516</v>
      </c>
      <c r="S48" s="30">
        <v>221.64486003630452</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0.28656061908856406</v>
      </c>
      <c r="D49" s="30">
        <v>0.3274978503869303</v>
      </c>
      <c r="E49" s="30">
        <v>0.36843508168529659</v>
      </c>
      <c r="F49" s="30">
        <v>0.42304385210662071</v>
      </c>
      <c r="G49" s="30">
        <v>0.45020636285468613</v>
      </c>
      <c r="H49" s="30">
        <v>0.4099914015477214</v>
      </c>
      <c r="I49" s="30">
        <v>0.31917454858125532</v>
      </c>
      <c r="J49" s="30">
        <v>0.30243336199484094</v>
      </c>
      <c r="K49" s="30">
        <v>0.31149613069647464</v>
      </c>
      <c r="L49" s="30">
        <v>0.34116938950988823</v>
      </c>
      <c r="M49" s="30">
        <v>0.41104041272570935</v>
      </c>
      <c r="N49" s="30">
        <v>0.39247635425623389</v>
      </c>
      <c r="O49" s="30">
        <v>0.34662603611349951</v>
      </c>
      <c r="P49" s="30">
        <v>0.34840662080825446</v>
      </c>
      <c r="Q49" s="30">
        <v>0.30517616509028378</v>
      </c>
      <c r="R49" s="30">
        <v>0.37694376612209807</v>
      </c>
      <c r="S49" s="30">
        <v>0.35156973344797937</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278.13700897827817</v>
      </c>
      <c r="D50" s="30">
        <v>318.19859011749406</v>
      </c>
      <c r="E50" s="30">
        <v>322.30236544630748</v>
      </c>
      <c r="F50" s="30">
        <v>306.26889753423723</v>
      </c>
      <c r="G50" s="30">
        <v>307.50598703473423</v>
      </c>
      <c r="H50" s="30">
        <v>314.74276003980594</v>
      </c>
      <c r="I50" s="30">
        <v>321.09765115174406</v>
      </c>
      <c r="J50" s="30">
        <v>339.67963493873543</v>
      </c>
      <c r="K50" s="30">
        <v>364.26755276384165</v>
      </c>
      <c r="L50" s="30">
        <v>363.40340865117082</v>
      </c>
      <c r="M50" s="30">
        <v>379.31952626011309</v>
      </c>
      <c r="N50" s="30">
        <v>385.856071122868</v>
      </c>
      <c r="O50" s="30">
        <v>358.10092571847105</v>
      </c>
      <c r="P50" s="30">
        <v>393.39675721917666</v>
      </c>
      <c r="Q50" s="30">
        <v>358.96047803148207</v>
      </c>
      <c r="R50" s="30">
        <v>364.63338742194526</v>
      </c>
      <c r="S50" s="30">
        <v>376.90356491525421</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278.13700897827817</v>
      </c>
      <c r="D51" s="30">
        <v>318.19859011749406</v>
      </c>
      <c r="E51" s="30">
        <v>322.30236544630748</v>
      </c>
      <c r="F51" s="30">
        <v>306.26889753423723</v>
      </c>
      <c r="G51" s="30">
        <v>307.50598703473423</v>
      </c>
      <c r="H51" s="30">
        <v>314.74276003980594</v>
      </c>
      <c r="I51" s="30">
        <v>321.09765115174406</v>
      </c>
      <c r="J51" s="30">
        <v>339.67963493873543</v>
      </c>
      <c r="K51" s="30">
        <v>364.26755276384165</v>
      </c>
      <c r="L51" s="30">
        <v>363.40340865117082</v>
      </c>
      <c r="M51" s="30">
        <v>379.31952626011309</v>
      </c>
      <c r="N51" s="30">
        <v>385.856071122868</v>
      </c>
      <c r="O51" s="30">
        <v>358.10092571847105</v>
      </c>
      <c r="P51" s="30">
        <v>393.39675721917666</v>
      </c>
      <c r="Q51" s="30">
        <v>358.96047803148207</v>
      </c>
      <c r="R51" s="30">
        <v>364.63338742194526</v>
      </c>
      <c r="S51" s="30">
        <v>376.90356491525421</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278.13700897827817</v>
      </c>
      <c r="D58" s="22">
        <v>318.19859011749406</v>
      </c>
      <c r="E58" s="22">
        <v>322.30236544630748</v>
      </c>
      <c r="F58" s="22">
        <v>306.26889753423723</v>
      </c>
      <c r="G58" s="22">
        <v>307.50598703473423</v>
      </c>
      <c r="H58" s="22">
        <v>314.74276003980594</v>
      </c>
      <c r="I58" s="22">
        <v>321.09765115174406</v>
      </c>
      <c r="J58" s="22">
        <v>339.67963493873543</v>
      </c>
      <c r="K58" s="22">
        <v>364.26755276384165</v>
      </c>
      <c r="L58" s="22">
        <v>363.40340865117082</v>
      </c>
      <c r="M58" s="22">
        <v>379.31952626011309</v>
      </c>
      <c r="N58" s="22">
        <v>385.856071122868</v>
      </c>
      <c r="O58" s="22">
        <v>358.10092571847105</v>
      </c>
      <c r="P58" s="22">
        <v>393.39675721917666</v>
      </c>
      <c r="Q58" s="22">
        <v>358.96047803148207</v>
      </c>
      <c r="R58" s="22">
        <v>364.63338742194526</v>
      </c>
      <c r="S58" s="22">
        <v>376.90356491525421</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1771.3056988630935</v>
      </c>
      <c r="D61" s="20">
        <v>1932.4901117798795</v>
      </c>
      <c r="E61" s="20">
        <v>1950.1252030190121</v>
      </c>
      <c r="F61" s="20">
        <v>2045.0990493933316</v>
      </c>
      <c r="G61" s="20">
        <v>1976.8485955861277</v>
      </c>
      <c r="H61" s="20">
        <v>1825.8353396388652</v>
      </c>
      <c r="I61" s="20">
        <v>1951.8010413681091</v>
      </c>
      <c r="J61" s="20">
        <v>2070.288167574281</v>
      </c>
      <c r="K61" s="20">
        <v>2009.4539743957198</v>
      </c>
      <c r="L61" s="20">
        <v>1963.4228527753892</v>
      </c>
      <c r="M61" s="20">
        <v>1939.3823445113212</v>
      </c>
      <c r="N61" s="20">
        <v>1976.1406563485241</v>
      </c>
      <c r="O61" s="20">
        <v>1984.5753867939477</v>
      </c>
      <c r="P61" s="20">
        <v>2003.4072212660503</v>
      </c>
      <c r="Q61" s="20">
        <v>1974.6036734167144</v>
      </c>
      <c r="R61" s="20">
        <v>2085.4406319810837</v>
      </c>
      <c r="S61" s="20">
        <v>1960.8047042618468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1771.3056988630935</v>
      </c>
      <c r="D64" s="20">
        <v>1932.4901117798795</v>
      </c>
      <c r="E64" s="20">
        <v>1950.1252030190121</v>
      </c>
      <c r="F64" s="20">
        <v>2045.0990493933316</v>
      </c>
      <c r="G64" s="20">
        <v>1976.8485955861277</v>
      </c>
      <c r="H64" s="20">
        <v>1825.8353396388652</v>
      </c>
      <c r="I64" s="20">
        <v>1951.8010413681091</v>
      </c>
      <c r="J64" s="20">
        <v>2070.288167574281</v>
      </c>
      <c r="K64" s="20">
        <v>2009.4539743957198</v>
      </c>
      <c r="L64" s="20">
        <v>1963.4228527753892</v>
      </c>
      <c r="M64" s="20">
        <v>1939.3823445113212</v>
      </c>
      <c r="N64" s="20">
        <v>1976.1406563485241</v>
      </c>
      <c r="O64" s="20">
        <v>1984.5753867939477</v>
      </c>
      <c r="P64" s="20">
        <v>2003.4072212660503</v>
      </c>
      <c r="Q64" s="20">
        <v>1974.6036734167144</v>
      </c>
      <c r="R64" s="20">
        <v>2085.4406319810837</v>
      </c>
      <c r="S64" s="20">
        <v>1960.8047042618468</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1771.3056988630935</v>
      </c>
      <c r="D65" s="20">
        <v>1932.4901117798795</v>
      </c>
      <c r="E65" s="20">
        <v>1950.1252030190121</v>
      </c>
      <c r="F65" s="20">
        <v>2045.0990493933316</v>
      </c>
      <c r="G65" s="20">
        <v>1976.8485955861277</v>
      </c>
      <c r="H65" s="20">
        <v>1825.8353396388652</v>
      </c>
      <c r="I65" s="20">
        <v>1951.8010413681091</v>
      </c>
      <c r="J65" s="20">
        <v>2070.288167574281</v>
      </c>
      <c r="K65" s="20">
        <v>2009.4539743957198</v>
      </c>
      <c r="L65" s="20">
        <v>1963.4228527753892</v>
      </c>
      <c r="M65" s="20">
        <v>1939.3823445113212</v>
      </c>
      <c r="N65" s="20">
        <v>1976.1406563485241</v>
      </c>
      <c r="O65" s="20">
        <v>1984.5753867939477</v>
      </c>
      <c r="P65" s="20">
        <v>2003.4072212660503</v>
      </c>
      <c r="Q65" s="20">
        <v>1974.6036734167144</v>
      </c>
      <c r="R65" s="20">
        <v>2085.4406319810837</v>
      </c>
      <c r="S65" s="20">
        <v>1960.8047042618468</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0.15702371937085702</v>
      </c>
      <c r="D67" s="25">
        <v>0.16465729277363492</v>
      </c>
      <c r="E67" s="25">
        <v>0.16527265272370581</v>
      </c>
      <c r="F67" s="25">
        <v>0.14975748857987606</v>
      </c>
      <c r="G67" s="25">
        <v>0.15555363608590367</v>
      </c>
      <c r="H67" s="25">
        <v>0.17238288316955208</v>
      </c>
      <c r="I67" s="25">
        <v>0.16451351564331149</v>
      </c>
      <c r="J67" s="25">
        <v>0.16407360108555896</v>
      </c>
      <c r="K67" s="25">
        <v>0.18127688287729191</v>
      </c>
      <c r="L67" s="25">
        <v>0.18508667561726871</v>
      </c>
      <c r="M67" s="25">
        <v>0.19558780007131224</v>
      </c>
      <c r="N67" s="25">
        <v>0.19525739217159049</v>
      </c>
      <c r="O67" s="25">
        <v>0.18044208756260846</v>
      </c>
      <c r="P67" s="25">
        <v>0.19636385106497228</v>
      </c>
      <c r="Q67" s="25">
        <v>0.18178862060474255</v>
      </c>
      <c r="R67" s="25">
        <v>0.17484716746674223</v>
      </c>
      <c r="S67" s="25">
        <v>0.19221881918992087</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8"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7" t="s">
        <v>85</v>
      </c>
      <c r="J71" s="172">
        <v>0.1898</v>
      </c>
      <c r="K71" s="172"/>
      <c r="L71" s="172">
        <v>0.19470000000000001</v>
      </c>
      <c r="M71" s="172"/>
      <c r="N71" s="172">
        <v>0.2021</v>
      </c>
      <c r="O71" s="172"/>
      <c r="P71" s="172">
        <v>0.21274999999999999</v>
      </c>
      <c r="Q71" s="172"/>
      <c r="R71" s="44"/>
      <c r="S71" s="45">
        <v>0.23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00AFAC"/>
  </sheetPr>
  <dimension ref="A1:AA205"/>
  <sheetViews>
    <sheetView zoomScaleNormal="100" workbookViewId="0">
      <pane xSplit="2" ySplit="5" topLeftCell="H54" activePane="bottomRight" state="frozen"/>
      <selection activeCell="D11" sqref="D11"/>
      <selection pane="topRight" activeCell="D11" sqref="D11"/>
      <selection pane="bottomLeft" activeCell="D11" sqref="D11"/>
      <selection pane="bottomRight" activeCell="C6" sqref="C6"/>
    </sheetView>
  </sheetViews>
  <sheetFormatPr defaultColWidth="9.1796875" defaultRowHeight="13" x14ac:dyDescent="0.35"/>
  <cols>
    <col min="1" max="1" width="11.453125" style="12" customWidth="1"/>
    <col min="2" max="2" width="26.26953125" style="12" customWidth="1"/>
    <col min="3" max="13" width="11.453125" style="12" customWidth="1"/>
    <col min="14" max="14" width="11.54296875" style="12" customWidth="1"/>
    <col min="15" max="19" width="11.453125" style="12" customWidth="1"/>
    <col min="20" max="26" width="9.1796875" style="12"/>
    <col min="27" max="27" width="11.26953125" style="12" bestFit="1" customWidth="1"/>
    <col min="28" max="16384" width="9.1796875" style="12"/>
  </cols>
  <sheetData>
    <row r="1" spans="1:27" ht="12.75" customHeight="1" x14ac:dyDescent="0.35">
      <c r="A1" s="49" t="s">
        <v>70</v>
      </c>
      <c r="H1" s="171" t="s">
        <v>109</v>
      </c>
      <c r="I1" s="171"/>
      <c r="J1" s="171"/>
      <c r="K1" s="171"/>
      <c r="AA1" s="13">
        <v>1</v>
      </c>
    </row>
    <row r="2" spans="1:27" ht="12.75" customHeight="1" x14ac:dyDescent="0.35">
      <c r="H2" s="171"/>
      <c r="I2" s="171"/>
      <c r="J2" s="171"/>
      <c r="K2" s="171"/>
    </row>
    <row r="3" spans="1:27" ht="35.25" customHeight="1" x14ac:dyDescent="0.35">
      <c r="H3" s="92"/>
      <c r="I3" s="92"/>
      <c r="J3" s="92"/>
      <c r="K3" s="92"/>
    </row>
    <row r="4" spans="1:27" s="15" customFormat="1" ht="15" customHeight="1" x14ac:dyDescent="0.35">
      <c r="A4" s="14"/>
      <c r="B4" s="14"/>
      <c r="C4" s="14"/>
      <c r="D4" s="14"/>
      <c r="E4" s="14"/>
      <c r="F4" s="14"/>
      <c r="G4" s="14"/>
      <c r="H4" s="14"/>
      <c r="I4" s="14"/>
      <c r="J4" s="14"/>
      <c r="K4" s="14"/>
      <c r="L4" s="14"/>
      <c r="M4" s="14"/>
      <c r="N4" s="14"/>
      <c r="O4" s="14"/>
      <c r="P4" s="14"/>
      <c r="Q4" s="14"/>
      <c r="R4" s="14"/>
      <c r="S4" s="14"/>
    </row>
    <row r="5" spans="1:27"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row>
    <row r="6" spans="1:27" s="18" customFormat="1" ht="27" customHeight="1" x14ac:dyDescent="0.35">
      <c r="A6" s="19" t="s">
        <v>8</v>
      </c>
    </row>
    <row r="7" spans="1:27" s="15" customFormat="1" ht="15" customHeight="1" x14ac:dyDescent="0.35">
      <c r="A7" s="15" t="s">
        <v>9</v>
      </c>
      <c r="C7" s="20">
        <f>BE!C7+BG!C7+CZ!C7+DK!C7+DE!C7+EE!C7+IE!C7+EL!C7+ES!C7+FR!C7+HR!C7+IT!C7+CY!C7+LV!C7+LT!C7+LU!C7+HU!C7+MT!C7+NL!C7+AT!C7+PL!C7+PT!C7+RO!C7+SI!C7+SK!C7+FI!C7+SE!C7+UK!C7</f>
        <v>29576.387961187684</v>
      </c>
      <c r="D7" s="20">
        <f>BE!D7+BG!D7+CZ!D7+DK!D7+DE!D7+EE!D7+IE!D7+EL!D7+ES!D7+FR!D7+HR!D7+IT!D7+CY!D7+LV!D7+LT!D7+LU!D7+HU!D7+MT!D7+NL!D7+AT!D7+PL!D7+PT!D7+RO!D7+SI!D7+SK!D7+FI!D7+SE!D7+UK!D7</f>
        <v>29659.246834598976</v>
      </c>
      <c r="E7" s="20">
        <f>BE!E7+BG!E7+CZ!E7+DK!E7+DE!E7+EE!E7+IE!E7+EL!E7+ES!E7+FR!E7+HR!E7+IT!E7+CY!E7+LV!E7+LT!E7+LU!E7+HU!E7+MT!E7+NL!E7+AT!E7+PL!E7+PT!E7+RO!E7+SI!E7+SK!E7+FI!E7+SE!E7+UK!E7</f>
        <v>29526.029413775675</v>
      </c>
      <c r="F7" s="20">
        <f>BE!F7+BG!F7+CZ!F7+DK!F7+DE!F7+EE!F7+IE!F7+EL!F7+ES!F7+FR!F7+HR!F7+IT!F7+CY!F7+LV!F7+LT!F7+LU!F7+HU!F7+MT!F7+NL!F7+AT!F7+PL!F7+PT!F7+RO!F7+SI!F7+SK!F7+FI!F7+SE!F7+UK!F7</f>
        <v>29597.537674860745</v>
      </c>
      <c r="G7" s="20">
        <f>BE!G7+BG!G7+CZ!G7+DK!G7+DE!G7+EE!G7+IE!G7+EL!G7+ES!G7+FR!G7+HR!G7+IT!G7+CY!G7+LV!G7+LT!G7+LU!G7+HU!G7+MT!G7+NL!G7+AT!G7+PL!G7+PT!G7+RO!G7+SI!G7+SK!G7+FI!G7+SE!G7+UK!G7</f>
        <v>29560.072481355812</v>
      </c>
      <c r="H7" s="20">
        <f>BE!H7+BG!H7+CZ!H7+DK!H7+DE!H7+EE!H7+IE!H7+EL!H7+ES!H7+FR!H7+HR!H7+IT!H7+CY!H7+LV!H7+LT!H7+LU!H7+HU!H7+MT!H7+NL!H7+AT!H7+PL!H7+PT!H7+RO!H7+SI!H7+SK!H7+FI!H7+SE!H7+UK!H7</f>
        <v>29658.898884470811</v>
      </c>
      <c r="I7" s="20">
        <f>BE!I7+BG!I7+CZ!I7+DK!I7+DE!I7+EE!I7+IE!I7+EL!I7+ES!I7+FR!I7+HR!I7+IT!I7+CY!I7+LV!I7+LT!I7+LU!I7+HU!I7+MT!I7+NL!I7+AT!I7+PL!I7+PT!I7+RO!I7+SI!I7+SK!I7+FI!I7+SE!I7+UK!I7</f>
        <v>29964.348126183791</v>
      </c>
      <c r="J7" s="20">
        <f>BE!J7+BG!J7+CZ!J7+DK!J7+DE!J7+EE!J7+IE!J7+EL!J7+ES!J7+FR!J7+HR!J7+IT!J7+CY!J7+LV!J7+LT!J7+LU!J7+HU!J7+MT!J7+NL!J7+AT!J7+PL!J7+PT!J7+RO!J7+SI!J7+SK!J7+FI!J7+SE!J7+UK!J7</f>
        <v>29979.032978612231</v>
      </c>
      <c r="K7" s="20">
        <f>BE!K7+BG!K7+CZ!K7+DK!K7+DE!K7+EE!K7+IE!K7+EL!K7+ES!K7+FR!K7+HR!K7+IT!K7+CY!K7+LV!K7+LT!K7+LU!K7+HU!K7+MT!K7+NL!K7+AT!K7+PL!K7+PT!K7+RO!K7+SI!K7+SK!K7+FI!K7+SE!K7+UK!K7</f>
        <v>29853.508542165509</v>
      </c>
      <c r="L7" s="20">
        <f>BE!L7+BG!L7+CZ!L7+DK!L7+DE!L7+EE!L7+IE!L7+EL!L7+ES!L7+FR!L7+HR!L7+IT!L7+CY!L7+LV!L7+LT!L7+LU!L7+HU!L7+MT!L7+NL!L7+AT!L7+PL!L7+PT!L7+RO!L7+SI!L7+SK!L7+FI!L7+SE!L7+UK!L7</f>
        <v>29852.603063039111</v>
      </c>
      <c r="M7" s="20">
        <f>BE!M7+BG!M7+CZ!M7+DK!M7+DE!M7+EE!M7+IE!M7+EL!M7+ES!M7+FR!M7+HR!M7+IT!M7+CY!M7+LV!M7+LT!M7+LU!M7+HU!M7+MT!M7+NL!M7+AT!M7+PL!M7+PT!M7+RO!M7+SI!M7+SK!M7+FI!M7+SE!M7+UK!M7</f>
        <v>29793.453398316029</v>
      </c>
      <c r="N7" s="20">
        <f>BE!N7+BG!N7+CZ!N7+DK!N7+DE!N7+EE!N7+IE!N7+EL!N7+ES!N7+FR!N7+HR!N7+IT!N7+CY!N7+LV!N7+LT!N7+LU!N7+HU!N7+MT!N7+NL!N7+AT!N7+PL!N7+PT!N7+RO!N7+SI!N7+SK!N7+FI!N7+SE!N7+UK!N7</f>
        <v>30039.476779486311</v>
      </c>
      <c r="O7" s="20">
        <f>BE!O7+BG!O7+CZ!O7+DK!O7+DE!O7+EE!O7+IE!O7+EL!O7+ES!O7+FR!O7+HR!O7+IT!O7+CY!O7+LV!O7+LT!O7+LU!O7+HU!O7+MT!O7+NL!O7+AT!O7+PL!O7+PT!O7+RO!O7+SI!O7+SK!O7+FI!O7+SE!O7+UK!O7</f>
        <v>29994.226368995922</v>
      </c>
      <c r="P7" s="20">
        <f>BE!P7+BG!P7+CZ!P7+DK!P7+DE!P7+EE!P7+IE!P7+EL!P7+ES!P7+FR!P7+HR!P7+IT!P7+CY!P7+LV!P7+LT!P7+LU!P7+HU!P7+MT!P7+NL!P7+AT!P7+PL!P7+PT!P7+RO!P7+SI!P7+SK!P7+FI!P7+SE!P7+UK!P7</f>
        <v>29875.373827030216</v>
      </c>
      <c r="Q7" s="20">
        <f>BE!Q7+BG!Q7+CZ!Q7+DK!Q7+DE!Q7+EE!Q7+IE!Q7+EL!Q7+ES!Q7+FR!Q7+HR!Q7+IT!Q7+CY!Q7+LV!Q7+LT!Q7+LU!Q7+HU!Q7+MT!Q7+NL!Q7+AT!Q7+PL!Q7+PT!Q7+RO!Q7+SI!Q7+SK!Q7+FI!Q7+SE!Q7+UK!Q7</f>
        <v>29985.901049936758</v>
      </c>
      <c r="R7" s="20">
        <f>BE!R7+BG!R7+CZ!R7+DK!R7+DE!R7+EE!R7+IE!R7+EL!R7+ES!R7+FR!R7+HR!R7+IT!R7+CY!R7+LV!R7+LT!R7+LU!R7+HU!R7+MT!R7+NL!R7+AT!R7+PL!R7+PT!R7+RO!R7+SI!R7+SK!R7+FI!R7+SE!R7+UK!R7</f>
        <v>29941.747884987537</v>
      </c>
      <c r="S7" s="20">
        <f>BE!S7+BG!S7+CZ!S7+DK!S7+DE!S7+EE!S7+IE!S7+EL!S7+ES!S7+FR!S7+HR!S7+IT!S7+CY!S7+LV!S7+LT!S7+LU!S7+HU!S7+MT!S7+NL!S7+AT!S7+PL!S7+PT!S7+RO!S7+SI!S7+SK!S7+FI!S7+SE!S7+UK!S7</f>
        <v>29677.229499980371</v>
      </c>
    </row>
    <row r="8" spans="1:27" s="15" customFormat="1" ht="15" customHeight="1" x14ac:dyDescent="0.35">
      <c r="A8" s="15" t="s">
        <v>10</v>
      </c>
      <c r="C8" s="20">
        <f>BE!C8+BG!C8+CZ!C8+DK!C8+DE!C8+EE!C8+IE!C8+EL!C8+ES!C8+FR!C8+HR!C8+IT!C8+CY!C8+LV!C8+LT!C8+LU!C8+HU!C8+MT!C8+NL!C8+AT!C8+PL!C8+PT!C8+RO!C8+SI!C8+SK!C8+FI!C8+SE!C8+UK!C8</f>
        <v>4944.6756340619286</v>
      </c>
      <c r="D8" s="20">
        <f>BE!D8+BG!D8+CZ!D8+DK!D8+DE!D8+EE!D8+IE!D8+EL!D8+ES!D8+FR!D8+HR!D8+IT!D8+CY!D8+LV!D8+LT!D8+LU!D8+HU!D8+MT!D8+NL!D8+AT!D8+PL!D8+PT!D8+RO!D8+SI!D8+SK!D8+FI!D8+SE!D8+UK!D8</f>
        <v>5975.4651390188883</v>
      </c>
      <c r="E8" s="20">
        <f>BE!E8+BG!E8+CZ!E8+DK!E8+DE!E8+EE!E8+IE!E8+EL!E8+ES!E8+FR!E8+HR!E8+IT!E8+CY!E8+LV!E8+LT!E8+LU!E8+HU!E8+MT!E8+NL!E8+AT!E8+PL!E8+PT!E8+RO!E8+SI!E8+SK!E8+FI!E8+SE!E8+UK!E8</f>
        <v>7134.5838020208967</v>
      </c>
      <c r="F8" s="20">
        <f>BE!F8+BG!F8+CZ!F8+DK!F8+DE!F8+EE!F8+IE!F8+EL!F8+ES!F8+FR!F8+HR!F8+IT!F8+CY!F8+LV!F8+LT!F8+LU!F8+HU!F8+MT!F8+NL!F8+AT!F8+PL!F8+PT!F8+RO!F8+SI!F8+SK!F8+FI!F8+SE!F8+UK!F8</f>
        <v>8625.0998033959822</v>
      </c>
      <c r="G8" s="20">
        <f>BE!G8+BG!G8+CZ!G8+DK!G8+DE!G8+EE!G8+IE!G8+EL!G8+ES!G8+FR!G8+HR!G8+IT!G8+CY!G8+LV!G8+LT!G8+LU!G8+HU!G8+MT!G8+NL!G8+AT!G8+PL!G8+PT!G8+RO!G8+SI!G8+SK!G8+FI!G8+SE!G8+UK!G8</f>
        <v>10174.068563558048</v>
      </c>
      <c r="H8" s="20">
        <f>BE!H8+BG!H8+CZ!H8+DK!H8+DE!H8+EE!H8+IE!H8+EL!H8+ES!H8+FR!H8+HR!H8+IT!H8+CY!H8+LV!H8+LT!H8+LU!H8+HU!H8+MT!H8+NL!H8+AT!H8+PL!H8+PT!H8+RO!H8+SI!H8+SK!H8+FI!H8+SE!H8+UK!H8</f>
        <v>11782.169714443022</v>
      </c>
      <c r="I8" s="20">
        <f>BE!I8+BG!I8+CZ!I8+DK!I8+DE!I8+EE!I8+IE!I8+EL!I8+ES!I8+FR!I8+HR!I8+IT!I8+CY!I8+LV!I8+LT!I8+LU!I8+HU!I8+MT!I8+NL!I8+AT!I8+PL!I8+PT!I8+RO!I8+SI!I8+SK!I8+FI!I8+SE!I8+UK!I8</f>
        <v>13411.913425483253</v>
      </c>
      <c r="J8" s="20">
        <f>BE!J8+BG!J8+CZ!J8+DK!J8+DE!J8+EE!J8+IE!J8+EL!J8+ES!J8+FR!J8+HR!J8+IT!J8+CY!J8+LV!J8+LT!J8+LU!J8+HU!J8+MT!J8+NL!J8+AT!J8+PL!J8+PT!J8+RO!J8+SI!J8+SK!J8+FI!J8+SE!J8+UK!J8</f>
        <v>15204.287925587261</v>
      </c>
      <c r="K8" s="20">
        <f>BE!K8+BG!K8+CZ!K8+DK!K8+DE!K8+EE!K8+IE!K8+EL!K8+ES!K8+FR!K8+HR!K8+IT!K8+CY!K8+LV!K8+LT!K8+LU!K8+HU!K8+MT!K8+NL!K8+AT!K8+PL!K8+PT!K8+RO!K8+SI!K8+SK!K8+FI!K8+SE!K8+UK!K8</f>
        <v>17211.886969588602</v>
      </c>
      <c r="L8" s="20">
        <f>BE!L8+BG!L8+CZ!L8+DK!L8+DE!L8+EE!L8+IE!L8+EL!L8+ES!L8+FR!L8+HR!L8+IT!L8+CY!L8+LV!L8+LT!L8+LU!L8+HU!L8+MT!L8+NL!L8+AT!L8+PL!L8+PT!L8+RO!L8+SI!L8+SK!L8+FI!L8+SE!L8+UK!L8</f>
        <v>19509.331105163608</v>
      </c>
      <c r="M8" s="20">
        <f>BE!M8+BG!M8+CZ!M8+DK!M8+DE!M8+EE!M8+IE!M8+EL!M8+ES!M8+FR!M8+HR!M8+IT!M8+CY!M8+LV!M8+LT!M8+LU!M8+HU!M8+MT!M8+NL!M8+AT!M8+PL!M8+PT!M8+RO!M8+SI!M8+SK!M8+FI!M8+SE!M8+UK!M8</f>
        <v>21709.456629975663</v>
      </c>
      <c r="N8" s="20">
        <f>BE!N8+BG!N8+CZ!N8+DK!N8+DE!N8+EE!N8+IE!N8+EL!N8+ES!N8+FR!N8+HR!N8+IT!N8+CY!N8+LV!N8+LT!N8+LU!N8+HU!N8+MT!N8+NL!N8+AT!N8+PL!N8+PT!N8+RO!N8+SI!N8+SK!N8+FI!N8+SE!N8+UK!N8</f>
        <v>24677.151550047078</v>
      </c>
      <c r="O8" s="20">
        <f>BE!O8+BG!O8+CZ!O8+DK!O8+DE!O8+EE!O8+IE!O8+EL!O8+ES!O8+FR!O8+HR!O8+IT!O8+CY!O8+LV!O8+LT!O8+LU!O8+HU!O8+MT!O8+NL!O8+AT!O8+PL!O8+PT!O8+RO!O8+SI!O8+SK!O8+FI!O8+SE!O8+UK!O8</f>
        <v>26877.02641624137</v>
      </c>
      <c r="P8" s="20">
        <f>BE!P8+BG!P8+CZ!P8+DK!P8+DE!P8+EE!P8+IE!P8+EL!P8+ES!P8+FR!P8+HR!P8+IT!P8+CY!P8+LV!P8+LT!P8+LU!P8+HU!P8+MT!P8+NL!P8+AT!P8+PL!P8+PT!P8+RO!P8+SI!P8+SK!P8+FI!P8+SE!P8+UK!P8</f>
        <v>29874.995518564214</v>
      </c>
      <c r="Q8" s="20">
        <f>BE!Q8+BG!Q8+CZ!Q8+DK!Q8+DE!Q8+EE!Q8+IE!Q8+EL!Q8+ES!Q8+FR!Q8+HR!Q8+IT!Q8+CY!Q8+LV!Q8+LT!Q8+LU!Q8+HU!Q8+MT!Q8+NL!Q8+AT!Q8+PL!Q8+PT!Q8+RO!Q8+SI!Q8+SK!Q8+FI!Q8+SE!Q8+UK!Q8</f>
        <v>32346.331170977632</v>
      </c>
      <c r="R8" s="20">
        <f>BE!R8+BG!R8+CZ!R8+DK!R8+DE!R8+EE!R8+IE!R8+EL!R8+ES!R8+FR!R8+HR!R8+IT!R8+CY!R8+LV!R8+LT!R8+LU!R8+HU!R8+MT!R8+NL!R8+AT!R8+PL!R8+PT!R8+RO!R8+SI!R8+SK!R8+FI!R8+SE!R8+UK!R8</f>
        <v>35372.802677906475</v>
      </c>
      <c r="S8" s="20">
        <f>BE!S8+BG!S8+CZ!S8+DK!S8+DE!S8+EE!S8+IE!S8+EL!S8+ES!S8+FR!S8+HR!S8+IT!S8+CY!S8+LV!S8+LT!S8+LU!S8+HU!S8+MT!S8+NL!S8+AT!S8+PL!S8+PT!S8+RO!S8+SI!S8+SK!S8+FI!S8+SE!S8+UK!S8</f>
        <v>32366.812798655312</v>
      </c>
    </row>
    <row r="9" spans="1:27" s="15" customFormat="1" ht="15" customHeight="1" x14ac:dyDescent="0.35">
      <c r="A9" s="15" t="s">
        <v>11</v>
      </c>
      <c r="C9" s="20">
        <f>BE!C9+BG!C9+CZ!C9+DK!C9+DE!C9+EE!C9+IE!C9+EL!C9+ES!C9+FR!C9+HR!C9+IT!C9+CY!C9+LV!C9+LT!C9+LU!C9+HU!C9+MT!C9+NL!C9+AT!C9+PL!C9+PT!C9+RO!C9+SI!C9+SK!C9+FI!C9+SE!C9+UK!C9</f>
        <v>59.752192605331032</v>
      </c>
      <c r="D9" s="20">
        <f>BE!D9+BG!D9+CZ!D9+DK!D9+DE!D9+EE!D9+IE!D9+EL!D9+ES!D9+FR!D9+HR!D9+IT!D9+CY!D9+LV!D9+LT!D9+LU!D9+HU!D9+MT!D9+NL!D9+AT!D9+PL!D9+PT!D9+RO!D9+SI!D9+SK!D9+FI!D9+SE!D9+UK!D9</f>
        <v>126.12751504729147</v>
      </c>
      <c r="E9" s="20">
        <f>BE!E9+BG!E9+CZ!E9+DK!E9+DE!E9+EE!E9+IE!E9+EL!E9+ES!E9+FR!E9+HR!E9+IT!E9+CY!E9+LV!E9+LT!E9+LU!E9+HU!E9+MT!E9+NL!E9+AT!E9+PL!E9+PT!E9+RO!E9+SI!E9+SK!E9+FI!E9+SE!E9+UK!E9</f>
        <v>214.97549441100603</v>
      </c>
      <c r="F9" s="20">
        <f>BE!F9+BG!F9+CZ!F9+DK!F9+DE!F9+EE!F9+IE!F9+EL!F9+ES!F9+FR!F9+HR!F9+IT!F9+CY!F9+LV!F9+LT!F9+LU!F9+HU!F9+MT!F9+NL!F9+AT!F9+PL!F9+PT!F9+RO!F9+SI!F9+SK!F9+FI!F9+SE!F9+UK!F9</f>
        <v>325.75468615649174</v>
      </c>
      <c r="G9" s="20">
        <f>BE!G9+BG!G9+CZ!G9+DK!G9+DE!G9+EE!G9+IE!G9+EL!G9+ES!G9+FR!G9+HR!G9+IT!G9+CY!G9+LV!G9+LT!G9+LU!G9+HU!G9+MT!G9+NL!G9+AT!G9+PL!G9+PT!G9+RO!G9+SI!G9+SK!G9+FI!G9+SE!G9+UK!G9</f>
        <v>640.98202923473787</v>
      </c>
      <c r="H9" s="20">
        <f>BE!H9+BG!H9+CZ!H9+DK!H9+DE!H9+EE!H9+IE!H9+EL!H9+ES!H9+FR!H9+HR!H9+IT!H9+CY!H9+LV!H9+LT!H9+LU!H9+HU!H9+MT!H9+NL!H9+AT!H9+PL!H9+PT!H9+RO!H9+SI!H9+SK!H9+FI!H9+SE!H9+UK!H9</f>
        <v>1214.4437661220979</v>
      </c>
      <c r="I9" s="20">
        <f>BE!I9+BG!I9+CZ!I9+DK!I9+DE!I9+EE!I9+IE!I9+EL!I9+ES!I9+FR!I9+HR!I9+IT!I9+CY!I9+LV!I9+LT!I9+LU!I9+HU!I9+MT!I9+NL!I9+AT!I9+PL!I9+PT!I9+RO!I9+SI!I9+SK!I9+FI!I9+SE!I9+UK!I9</f>
        <v>2000.3731728288908</v>
      </c>
      <c r="J9" s="20">
        <f>BE!J9+BG!J9+CZ!J9+DK!J9+DE!J9+EE!J9+IE!J9+EL!J9+ES!J9+FR!J9+HR!J9+IT!J9+CY!J9+LV!J9+LT!J9+LU!J9+HU!J9+MT!J9+NL!J9+AT!J9+PL!J9+PT!J9+RO!J9+SI!J9+SK!J9+FI!J9+SE!J9+UK!J9</f>
        <v>4087.0293207222703</v>
      </c>
      <c r="K9" s="20">
        <f>BE!K9+BG!K9+CZ!K9+DK!K9+DE!K9+EE!K9+IE!K9+EL!K9+ES!K9+FR!K9+HR!K9+IT!K9+CY!K9+LV!K9+LT!K9+LU!K9+HU!K9+MT!K9+NL!K9+AT!K9+PL!K9+PT!K9+RO!K9+SI!K9+SK!K9+FI!K9+SE!K9+UK!K9</f>
        <v>6150.50094582975</v>
      </c>
      <c r="L9" s="20">
        <f>BE!L9+BG!L9+CZ!L9+DK!L9+DE!L9+EE!L9+IE!L9+EL!L9+ES!L9+FR!L9+HR!L9+IT!L9+CY!L9+LV!L9+LT!L9+LU!L9+HU!L9+MT!L9+NL!L9+AT!L9+PL!L9+PT!L9+RO!L9+SI!L9+SK!L9+FI!L9+SE!L9+UK!L9</f>
        <v>7404.5250214961306</v>
      </c>
      <c r="M9" s="20">
        <f>BE!M9+BG!M9+CZ!M9+DK!M9+DE!M9+EE!M9+IE!M9+EL!M9+ES!M9+FR!M9+HR!M9+IT!M9+CY!M9+LV!M9+LT!M9+LU!M9+HU!M9+MT!M9+NL!M9+AT!M9+PL!M9+PT!M9+RO!M9+SI!M9+SK!M9+FI!M9+SE!M9+UK!M9</f>
        <v>8445.624935511607</v>
      </c>
      <c r="N9" s="20">
        <f>BE!N9+BG!N9+CZ!N9+DK!N9+DE!N9+EE!N9+IE!N9+EL!N9+ES!N9+FR!N9+HR!N9+IT!N9+CY!N9+LV!N9+LT!N9+LU!N9+HU!N9+MT!N9+NL!N9+AT!N9+PL!N9+PT!N9+RO!N9+SI!N9+SK!N9+FI!N9+SE!N9+UK!N9</f>
        <v>9319.9470335339611</v>
      </c>
      <c r="O9" s="20">
        <f>BE!O9+BG!O9+CZ!O9+DK!O9+DE!O9+EE!O9+IE!O9+EL!O9+ES!O9+FR!O9+HR!O9+IT!O9+CY!O9+LV!O9+LT!O9+LU!O9+HU!O9+MT!O9+NL!O9+AT!O9+PL!O9+PT!O9+RO!O9+SI!O9+SK!O9+FI!O9+SE!O9+UK!O9</f>
        <v>9581.2250214961259</v>
      </c>
      <c r="P9" s="20">
        <f>BE!P9+BG!P9+CZ!P9+DK!P9+DE!P9+EE!P9+IE!P9+EL!P9+ES!P9+FR!P9+HR!P9+IT!P9+CY!P9+LV!P9+LT!P9+LU!P9+HU!P9+MT!P9+NL!P9+AT!P9+PL!P9+PT!P9+RO!P9+SI!P9+SK!P9+FI!P9+SE!P9+UK!P9</f>
        <v>10265.600343938091</v>
      </c>
      <c r="Q9" s="20">
        <f>BE!Q9+BG!Q9+CZ!Q9+DK!Q9+DE!Q9+EE!Q9+IE!Q9+EL!Q9+ES!Q9+FR!Q9+HR!Q9+IT!Q9+CY!Q9+LV!Q9+LT!Q9+LU!Q9+HU!Q9+MT!Q9+NL!Q9+AT!Q9+PL!Q9+PT!Q9+RO!Q9+SI!Q9+SK!Q9+FI!Q9+SE!Q9+UK!Q9</f>
        <v>10813.716938950989</v>
      </c>
      <c r="R9" s="20">
        <f>BE!R9+BG!R9+CZ!R9+DK!R9+DE!R9+EE!R9+IE!R9+EL!R9+ES!R9+FR!R9+HR!R9+IT!R9+CY!R9+LV!R9+LT!R9+LU!R9+HU!R9+MT!R9+NL!R9+AT!R9+PL!R9+PT!R9+RO!R9+SI!R9+SK!R9+FI!R9+SE!R9+UK!R9</f>
        <v>11754.191487532244</v>
      </c>
      <c r="S9" s="20">
        <f>BE!S9+BG!S9+CZ!S9+DK!S9+DE!S9+EE!S9+IE!S9+EL!S9+ES!S9+FR!S9+HR!S9+IT!S9+CY!S9+LV!S9+LT!S9+LU!S9+HU!S9+MT!S9+NL!S9+AT!S9+PL!S9+PT!S9+RO!S9+SI!S9+SK!S9+FI!S9+SE!S9+UK!S9</f>
        <v>12392.036113499571</v>
      </c>
    </row>
    <row r="10" spans="1:27" s="15" customFormat="1" ht="15" customHeight="1" x14ac:dyDescent="0.35">
      <c r="A10" s="15" t="s">
        <v>12</v>
      </c>
      <c r="C10" s="20">
        <f>BE!C10+BG!C10+CZ!C10+DK!C10+DE!C10+EE!C10+IE!C10+EL!C10+ES!C10+FR!C10+HR!C10+IT!C10+CY!C10+LV!C10+LT!C10+LU!C10+HU!C10+MT!C10+NL!C10+AT!C10+PL!C10+PT!C10+RO!C10+SI!C10+SK!C10+FI!C10+SE!C10+UK!C10</f>
        <v>3283.7970765262248</v>
      </c>
      <c r="D10" s="20">
        <f>BE!D10+BG!D10+CZ!D10+DK!D10+DE!D10+EE!D10+IE!D10+EL!D10+ES!D10+FR!D10+HR!D10+IT!D10+CY!D10+LV!D10+LT!D10+LU!D10+HU!D10+MT!D10+NL!D10+AT!D10+PL!D10+PT!D10+RO!D10+SI!D10+SK!D10+FI!D10+SE!D10+UK!D10</f>
        <v>3779.6740326741183</v>
      </c>
      <c r="E10" s="20">
        <f>BE!E10+BG!E10+CZ!E10+DK!E10+DE!E10+EE!E10+IE!E10+EL!E10+ES!E10+FR!E10+HR!E10+IT!E10+CY!E10+LV!E10+LT!E10+LU!E10+HU!E10+MT!E10+NL!E10+AT!E10+PL!E10+PT!E10+RO!E10+SI!E10+SK!E10+FI!E10+SE!E10+UK!E10</f>
        <v>4168.1757523645738</v>
      </c>
      <c r="F10" s="20">
        <f>BE!F10+BG!F10+CZ!F10+DK!F10+DE!F10+EE!F10+IE!F10+EL!F10+ES!F10+FR!F10+HR!F10+IT!F10+CY!F10+LV!F10+LT!F10+LU!F10+HU!F10+MT!F10+NL!F10+AT!F10+PL!F10+PT!F10+RO!F10+SI!F10+SK!F10+FI!F10+SE!F10+UK!F10</f>
        <v>4352.2508168529657</v>
      </c>
      <c r="G10" s="20">
        <f>BE!G10+BG!G10+CZ!G10+DK!G10+DE!G10+EE!G10+IE!G10+EL!G10+ES!G10+FR!G10+HR!G10+IT!G10+CY!G10+LV!G10+LT!G10+LU!G10+HU!G10+MT!G10+NL!G10+AT!G10+PL!G10+PT!G10+RO!G10+SI!G10+SK!G10+FI!G10+SE!G10+UK!G10</f>
        <v>4835.8855546001723</v>
      </c>
      <c r="H10" s="20">
        <f>BE!H10+BG!H10+CZ!H10+DK!H10+DE!H10+EE!H10+IE!H10+EL!H10+ES!H10+FR!H10+HR!H10+IT!H10+CY!H10+LV!H10+LT!H10+LU!H10+HU!H10+MT!H10+NL!H10+AT!H10+PL!H10+PT!H10+RO!H10+SI!H10+SK!H10+FI!H10+SE!H10+UK!H10</f>
        <v>5243.9852106620801</v>
      </c>
      <c r="I10" s="20">
        <f>BE!I10+BG!I10+CZ!I10+DK!I10+DE!I10+EE!I10+IE!I10+EL!I10+ES!I10+FR!I10+HR!I10+IT!I10+CY!I10+LV!I10+LT!I10+LU!I10+HU!I10+MT!I10+NL!I10+AT!I10+PL!I10+PT!I10+RO!I10+SI!I10+SK!I10+FI!I10+SE!I10+UK!I10</f>
        <v>5989.3988822012043</v>
      </c>
      <c r="J10" s="20">
        <f>BE!J10+BG!J10+CZ!J10+DK!J10+DE!J10+EE!J10+IE!J10+EL!J10+ES!J10+FR!J10+HR!J10+IT!J10+CY!J10+LV!J10+LT!J10+LU!J10+HU!J10+MT!J10+NL!J10+AT!J10+PL!J10+PT!J10+RO!J10+SI!J10+SK!J10+FI!J10+SE!J10+UK!J10</f>
        <v>6243.3350816852972</v>
      </c>
      <c r="K10" s="20">
        <f>BE!K10+BG!K10+CZ!K10+DK!K10+DE!K10+EE!K10+IE!K10+EL!K10+ES!K10+FR!K10+HR!K10+IT!K10+CY!K10+LV!K10+LT!K10+LU!K10+HU!K10+MT!K10+NL!K10+AT!K10+PL!K10+PT!K10+RO!K10+SI!K10+SK!K10+FI!K10+SE!K10+UK!K10</f>
        <v>6757.4806534823747</v>
      </c>
      <c r="L10" s="20">
        <f>BE!L10+BG!L10+CZ!L10+DK!L10+DE!L10+EE!L10+IE!L10+EL!L10+ES!L10+FR!L10+HR!L10+IT!L10+CY!L10+LV!L10+LT!L10+LU!L10+HU!L10+MT!L10+NL!L10+AT!L10+PL!L10+PT!L10+RO!L10+SI!L10+SK!L10+FI!L10+SE!L10+UK!L10</f>
        <v>6904.587446259673</v>
      </c>
      <c r="M10" s="20">
        <f>BE!M10+BG!M10+CZ!M10+DK!M10+DE!M10+EE!M10+IE!M10+EL!M10+ES!M10+FR!M10+HR!M10+IT!M10+CY!M10+LV!M10+LT!M10+LU!M10+HU!M10+MT!M10+NL!M10+AT!M10+PL!M10+PT!M10+RO!M10+SI!M10+SK!M10+FI!M10+SE!M10+UK!M10</f>
        <v>7268.8759243336199</v>
      </c>
      <c r="N10" s="20">
        <f>BE!N10+BG!N10+CZ!N10+DK!N10+DE!N10+EE!N10+IE!N10+EL!N10+ES!N10+FR!N10+HR!N10+IT!N10+CY!N10+LV!N10+LT!N10+LU!N10+HU!N10+MT!N10+NL!N10+AT!N10+PL!N10+PT!N10+RO!N10+SI!N10+SK!N10+FI!N10+SE!N10+UK!N10</f>
        <v>7864.9645743766123</v>
      </c>
      <c r="O10" s="20">
        <f>BE!O10+BG!O10+CZ!O10+DK!O10+DE!O10+EE!O10+IE!O10+EL!O10+ES!O10+FR!O10+HR!O10+IT!O10+CY!O10+LV!O10+LT!O10+LU!O10+HU!O10+MT!O10+NL!O10+AT!O10+PL!O10+PT!O10+RO!O10+SI!O10+SK!O10+FI!O10+SE!O10+UK!O10</f>
        <v>7901.3564918314687</v>
      </c>
      <c r="P10" s="20">
        <f>BE!P10+BG!P10+CZ!P10+DK!P10+DE!P10+EE!P10+IE!P10+EL!P10+ES!P10+FR!P10+HR!P10+IT!P10+CY!P10+LV!P10+LT!P10+LU!P10+HU!P10+MT!P10+NL!P10+AT!P10+PL!P10+PT!P10+RO!P10+SI!P10+SK!P10+FI!P10+SE!P10+UK!P10</f>
        <v>8158.8072226999129</v>
      </c>
      <c r="Q10" s="20">
        <f>BE!Q10+BG!Q10+CZ!Q10+DK!Q10+DE!Q10+EE!Q10+IE!Q10+EL!Q10+ES!Q10+FR!Q10+HR!Q10+IT!Q10+CY!Q10+LV!Q10+LT!Q10+LU!Q10+HU!Q10+MT!Q10+NL!Q10+AT!Q10+PL!Q10+PT!Q10+RO!Q10+SI!Q10+SK!Q10+FI!Q10+SE!Q10+UK!Q10</f>
        <v>8600.3946689595869</v>
      </c>
      <c r="R10" s="20">
        <f>BE!R10+BG!R10+CZ!R10+DK!R10+DE!R10+EE!R10+IE!R10+EL!R10+ES!R10+FR!R10+HR!R10+IT!R10+CY!R10+LV!R10+LT!R10+LU!R10+HU!R10+MT!R10+NL!R10+AT!R10+PL!R10+PT!R10+RO!R10+SI!R10+SK!R10+FI!R10+SE!R10+UK!R10</f>
        <v>9156.881943250215</v>
      </c>
      <c r="S10" s="20">
        <f>BE!S10+BG!S10+CZ!S10+DK!S10+DE!S10+EE!S10+IE!S10+EL!S10+ES!S10+FR!S10+HR!S10+IT!S10+CY!S10+LV!S10+LT!S10+LU!S10+HU!S10+MT!S10+NL!S10+AT!S10+PL!S10+PT!S10+RO!S10+SI!S10+SK!S10+FI!S10+SE!S10+UK!S10</f>
        <v>7132.7017803013532</v>
      </c>
    </row>
    <row r="11" spans="1:27" s="15" customFormat="1" ht="15" customHeight="1" x14ac:dyDescent="0.35">
      <c r="A11" s="15" t="s">
        <v>13</v>
      </c>
      <c r="C11" s="20">
        <f>BE!C11+BG!C11+CZ!C11+DK!C11+DE!C11+EE!C11+IE!C11+EL!C11+ES!C11+FR!C11+HR!C11+IT!C11+CY!C11+LV!C11+LT!C11+LU!C11+HU!C11+MT!C11+NL!C11+AT!C11+PL!C11+PT!C11+RO!C11+SI!C11+SK!C11+FI!C11+SE!C11+UK!C11</f>
        <v>2402.4325853262685</v>
      </c>
      <c r="D11" s="20">
        <f>BE!D11+BG!D11+CZ!D11+DK!D11+DE!D11+EE!D11+IE!D11+EL!D11+ES!D11+FR!D11+HR!D11+IT!D11+CY!D11+LV!D11+LT!D11+LU!D11+HU!D11+MT!D11+NL!D11+AT!D11+PL!D11+PT!D11+RO!D11+SI!D11+SK!D11+FI!D11+SE!D11+UK!D11</f>
        <v>2756.0684156551279</v>
      </c>
      <c r="E11" s="20">
        <f>BE!E11+BG!E11+CZ!E11+DK!E11+DE!E11+EE!E11+IE!E11+EL!E11+ES!E11+FR!E11+HR!E11+IT!E11+CY!E11+LV!E11+LT!E11+LU!E11+HU!E11+MT!E11+NL!E11+AT!E11+PL!E11+PT!E11+RO!E11+SI!E11+SK!E11+FI!E11+SE!E11+UK!E11</f>
        <v>3162.2462474676749</v>
      </c>
      <c r="F11" s="20">
        <f>BE!F11+BG!F11+CZ!F11+DK!F11+DE!F11+EE!F11+IE!F11+EL!F11+ES!F11+FR!F11+HR!F11+IT!F11+CY!F11+LV!F11+LT!F11+LU!F11+HU!F11+MT!F11+NL!F11+AT!F11+PL!F11+PT!F11+RO!F11+SI!F11+SK!F11+FI!F11+SE!F11+UK!F11</f>
        <v>3731.9071115918405</v>
      </c>
      <c r="G11" s="20">
        <f>BE!G11+BG!G11+CZ!G11+DK!G11+DE!G11+EE!G11+IE!G11+EL!G11+ES!G11+FR!G11+HR!G11+IT!G11+CY!G11+LV!G11+LT!G11+LU!G11+HU!G11+MT!G11+NL!G11+AT!G11+PL!G11+PT!G11+RO!G11+SI!G11+SK!G11+FI!G11+SE!G11+UK!G11</f>
        <v>4093.7156348131421</v>
      </c>
      <c r="H11" s="20">
        <f>BE!H11+BG!H11+CZ!H11+DK!H11+DE!H11+EE!H11+IE!H11+EL!H11+ES!H11+FR!H11+HR!H11+IT!H11+CY!H11+LV!H11+LT!H11+LU!H11+HU!H11+MT!H11+NL!H11+AT!H11+PL!H11+PT!H11+RO!H11+SI!H11+SK!H11+FI!H11+SE!H11+UK!H11</f>
        <v>4553.7592832947785</v>
      </c>
      <c r="I11" s="20">
        <f>BE!I11+BG!I11+CZ!I11+DK!I11+DE!I11+EE!I11+IE!I11+EL!I11+ES!I11+FR!I11+HR!I11+IT!I11+CY!I11+LV!I11+LT!I11+LU!I11+HU!I11+MT!I11+NL!I11+AT!I11+PL!I11+PT!I11+RO!I11+SI!I11+SK!I11+FI!I11+SE!I11+UK!I11</f>
        <v>5183.170888572281</v>
      </c>
      <c r="J11" s="20">
        <f>BE!J11+BG!J11+CZ!J11+DK!J11+DE!J11+EE!J11+IE!J11+EL!J11+ES!J11+FR!J11+HR!J11+IT!J11+CY!J11+LV!J11+LT!J11+LU!J11+HU!J11+MT!J11+NL!J11+AT!J11+PL!J11+PT!J11+RO!J11+SI!J11+SK!J11+FI!J11+SE!J11+UK!J11</f>
        <v>5686.0941468382071</v>
      </c>
      <c r="K11" s="20">
        <f>BE!K11+BG!K11+CZ!K11+DK!K11+DE!K11+EE!K11+IE!K11+EL!K11+ES!K11+FR!K11+HR!K11+IT!K11+CY!K11+LV!K11+LT!K11+LU!K11+HU!K11+MT!K11+NL!K11+AT!K11+PL!K11+PT!K11+RO!K11+SI!K11+SK!K11+FI!K11+SE!K11+UK!K11</f>
        <v>6467.060483153019</v>
      </c>
      <c r="L11" s="20">
        <f>BE!L11+BG!L11+CZ!L11+DK!L11+DE!L11+EE!L11+IE!L11+EL!L11+ES!L11+FR!L11+HR!L11+IT!L11+CY!L11+LV!L11+LT!L11+LU!L11+HU!L11+MT!L11+NL!L11+AT!L11+PL!L11+PT!L11+RO!L11+SI!L11+SK!L11+FI!L11+SE!L11+UK!L11</f>
        <v>7153.7256692033334</v>
      </c>
      <c r="M11" s="20">
        <f>BE!M11+BG!M11+CZ!M11+DK!M11+DE!M11+EE!M11+IE!M11+EL!M11+ES!M11+FR!M11+HR!M11+IT!M11+CY!M11+LV!M11+LT!M11+LU!M11+HU!M11+MT!M11+NL!M11+AT!M11+PL!M11+PT!M11+RO!M11+SI!M11+SK!M11+FI!M11+SE!M11+UK!M11</f>
        <v>7664.3953356484144</v>
      </c>
      <c r="N11" s="20">
        <f>BE!N11+BG!N11+CZ!N11+DK!N11+DE!N11+EE!N11+IE!N11+EL!N11+ES!N11+FR!N11+HR!N11+IT!N11+CY!N11+LV!N11+LT!N11+LU!N11+HU!N11+MT!N11+NL!N11+AT!N11+PL!N11+PT!N11+RO!N11+SI!N11+SK!N11+FI!N11+SE!N11+UK!N11</f>
        <v>8050.8772098279651</v>
      </c>
      <c r="O11" s="20">
        <f>BE!O11+BG!O11+CZ!O11+DK!O11+DE!O11+EE!O11+IE!O11+EL!O11+ES!O11+FR!O11+HR!O11+IT!O11+CY!O11+LV!O11+LT!O11+LU!O11+HU!O11+MT!O11+NL!O11+AT!O11+PL!O11+PT!O11+RO!O11+SI!O11+SK!O11+FI!O11+SE!O11+UK!O11</f>
        <v>8325.0727888233923</v>
      </c>
      <c r="P11" s="20">
        <f>BE!P11+BG!P11+CZ!P11+DK!P11+DE!P11+EE!P11+IE!P11+EL!P11+ES!P11+FR!P11+HR!P11+IT!P11+CY!P11+LV!P11+LT!P11+LU!P11+HU!P11+MT!P11+NL!P11+AT!P11+PL!P11+PT!P11+RO!P11+SI!P11+SK!P11+FI!P11+SE!P11+UK!P11</f>
        <v>8464.5149037749361</v>
      </c>
      <c r="Q11" s="20">
        <f>BE!Q11+BG!Q11+CZ!Q11+DK!Q11+DE!Q11+EE!Q11+IE!Q11+EL!Q11+ES!Q11+FR!Q11+HR!Q11+IT!Q11+CY!Q11+LV!Q11+LT!Q11+LU!Q11+HU!Q11+MT!Q11+NL!Q11+AT!Q11+PL!Q11+PT!Q11+RO!Q11+SI!Q11+SK!Q11+FI!Q11+SE!Q11+UK!Q11</f>
        <v>8464.2293632397777</v>
      </c>
      <c r="R11" s="20">
        <f>BE!R11+BG!R11+CZ!R11+DK!R11+DE!R11+EE!R11+IE!R11+EL!R11+ES!R11+FR!R11+HR!R11+IT!R11+CY!R11+LV!R11+LT!R11+LU!R11+HU!R11+MT!R11+NL!R11+AT!R11+PL!R11+PT!R11+RO!R11+SI!R11+SK!R11+FI!R11+SE!R11+UK!R11</f>
        <v>8501.9585452983829</v>
      </c>
      <c r="S11" s="20">
        <f>BE!S11+BG!S11+CZ!S11+DK!S11+DE!S11+EE!S11+IE!S11+EL!S11+ES!S11+FR!S11+HR!S11+IT!S11+CY!S11+LV!S11+LT!S11+LU!S11+HU!S11+MT!S11+NL!S11+AT!S11+PL!S11+PT!S11+RO!S11+SI!S11+SK!S11+FI!S11+SE!S11+UK!S11</f>
        <v>7513.1720187755936</v>
      </c>
    </row>
    <row r="12" spans="1:27" s="15" customFormat="1" ht="15" customHeight="1" x14ac:dyDescent="0.35">
      <c r="A12" s="21" t="s">
        <v>14</v>
      </c>
      <c r="B12" s="21"/>
      <c r="C12" s="22">
        <f t="shared" ref="C12:D12" si="0">SUM(C7:C11)</f>
        <v>40267.045449707432</v>
      </c>
      <c r="D12" s="22">
        <f t="shared" si="0"/>
        <v>42296.581936994407</v>
      </c>
      <c r="E12" s="22">
        <f t="shared" ref="E12:S12" si="1">SUM(E7:E11)</f>
        <v>44206.010710039816</v>
      </c>
      <c r="F12" s="22">
        <f t="shared" si="1"/>
        <v>46632.55009285803</v>
      </c>
      <c r="G12" s="22">
        <f t="shared" si="1"/>
        <v>49304.724263561911</v>
      </c>
      <c r="H12" s="22">
        <f t="shared" si="1"/>
        <v>52453.256858992783</v>
      </c>
      <c r="I12" s="22">
        <f t="shared" si="1"/>
        <v>56549.204495269427</v>
      </c>
      <c r="J12" s="22">
        <f t="shared" si="1"/>
        <v>61199.77945344527</v>
      </c>
      <c r="K12" s="22">
        <f t="shared" si="1"/>
        <v>66440.437594219256</v>
      </c>
      <c r="L12" s="22">
        <f t="shared" si="1"/>
        <v>70824.772305161838</v>
      </c>
      <c r="M12" s="22">
        <f t="shared" si="1"/>
        <v>74881.80622378533</v>
      </c>
      <c r="N12" s="22">
        <f t="shared" si="1"/>
        <v>79952.417147271917</v>
      </c>
      <c r="O12" s="22">
        <f t="shared" si="1"/>
        <v>82678.907087388274</v>
      </c>
      <c r="P12" s="22">
        <f t="shared" si="1"/>
        <v>86639.29181600736</v>
      </c>
      <c r="Q12" s="22">
        <f t="shared" si="1"/>
        <v>90210.573192064752</v>
      </c>
      <c r="R12" s="22">
        <f t="shared" si="1"/>
        <v>94727.582538974864</v>
      </c>
      <c r="S12" s="22">
        <f t="shared" si="1"/>
        <v>89081.952211212221</v>
      </c>
    </row>
    <row r="13" spans="1:27" s="15" customFormat="1" ht="15" customHeight="1" x14ac:dyDescent="0.35">
      <c r="A13" s="15" t="s">
        <v>15</v>
      </c>
    </row>
    <row r="14" spans="1:27" s="18" customFormat="1" ht="27" customHeight="1" x14ac:dyDescent="0.35">
      <c r="A14" s="19" t="s">
        <v>16</v>
      </c>
    </row>
    <row r="15" spans="1:27" s="15" customFormat="1" ht="15" customHeight="1" x14ac:dyDescent="0.35">
      <c r="A15" s="21" t="s">
        <v>17</v>
      </c>
      <c r="C15" s="22">
        <f>BE!C15+BG!C15+CZ!C15+DK!C15+DE!C15+EE!C15+IE!C15+EL!C15+ES!C15+FR!C15+HR!C15+IT!C15+CY!C15+LV!C15+LT!C15+LU!C15+HU!C15+MT!C15+NL!C15+AT!C15+PL!C15+PT!C15+RO!C15+SI!C15+SK!C15+FI!C15+SE!C15+UK!C15</f>
        <v>280685.2362957868</v>
      </c>
      <c r="D15" s="22">
        <f>BE!D15+BG!D15+CZ!D15+DK!D15+DE!D15+EE!D15+IE!D15+EL!D15+ES!D15+FR!D15+HR!D15+IT!D15+CY!D15+LV!D15+LT!D15+LU!D15+HU!D15+MT!D15+NL!D15+AT!D15+PL!D15+PT!D15+RO!D15+SI!D15+SK!D15+FI!D15+SE!D15+UK!D15</f>
        <v>284214.3837798796</v>
      </c>
      <c r="E15" s="22">
        <f>BE!E15+BG!E15+CZ!E15+DK!E15+DE!E15+EE!E15+IE!E15+EL!E15+ES!E15+FR!E15+HR!E15+IT!E15+CY!E15+LV!E15+LT!E15+LU!E15+HU!E15+MT!E15+NL!E15+AT!E15+PL!E15+PT!E15+RO!E15+SI!E15+SK!E15+FI!E15+SE!E15+UK!E15</f>
        <v>287512.71149441099</v>
      </c>
      <c r="F15" s="22">
        <f>BE!F15+BG!F15+CZ!F15+DK!F15+DE!F15+EE!F15+IE!F15+EL!F15+ES!F15+FR!F15+HR!F15+IT!F15+CY!F15+LV!F15+LT!F15+LU!F15+HU!F15+MT!F15+NL!F15+AT!F15+PL!F15+PT!F15+RO!F15+SI!F15+SK!F15+FI!F15+SE!F15+UK!F15</f>
        <v>289502.87183029228</v>
      </c>
      <c r="G15" s="22">
        <f>BE!G15+BG!G15+CZ!G15+DK!G15+DE!G15+EE!G15+IE!G15+EL!G15+ES!G15+FR!G15+HR!G15+IT!G15+CY!G15+LV!G15+LT!G15+LU!G15+HU!G15+MT!G15+NL!G15+AT!G15+PL!G15+PT!G15+RO!G15+SI!G15+SK!G15+FI!G15+SE!G15+UK!G15</f>
        <v>290526.34391425626</v>
      </c>
      <c r="H15" s="22">
        <f>BE!H15+BG!H15+CZ!H15+DK!H15+DE!H15+EE!H15+IE!H15+EL!H15+ES!H15+FR!H15+HR!H15+IT!H15+CY!H15+LV!H15+LT!H15+LU!H15+HU!H15+MT!H15+NL!H15+AT!H15+PL!H15+PT!H15+RO!H15+SI!H15+SK!H15+FI!H15+SE!H15+UK!H15</f>
        <v>276225.08320750651</v>
      </c>
      <c r="I15" s="22">
        <f>BE!I15+BG!I15+CZ!I15+DK!I15+DE!I15+EE!I15+IE!I15+EL!I15+ES!I15+FR!I15+HR!I15+IT!I15+CY!I15+LV!I15+LT!I15+LU!I15+HU!I15+MT!I15+NL!I15+AT!I15+PL!I15+PT!I15+RO!I15+SI!I15+SK!I15+FI!I15+SE!I15+UK!I15</f>
        <v>287406.87206601026</v>
      </c>
      <c r="J15" s="22">
        <f>BE!J15+BG!J15+CZ!J15+DK!J15+DE!J15+EE!J15+IE!J15+EL!J15+ES!J15+FR!J15+HR!J15+IT!J15+CY!J15+LV!J15+LT!J15+LU!J15+HU!J15+MT!J15+NL!J15+AT!J15+PL!J15+PT!J15+RO!J15+SI!J15+SK!J15+FI!J15+SE!J15+UK!J15</f>
        <v>282788.79048351682</v>
      </c>
      <c r="K15" s="22">
        <f>BE!K15+BG!K15+CZ!K15+DK!K15+DE!K15+EE!K15+IE!K15+EL!K15+ES!K15+FR!K15+HR!K15+IT!K15+CY!K15+LV!K15+LT!K15+LU!K15+HU!K15+MT!K15+NL!K15+AT!K15+PL!K15+PT!K15+RO!K15+SI!K15+SK!K15+FI!K15+SE!K15+UK!K15</f>
        <v>282958.47988460877</v>
      </c>
      <c r="L15" s="22">
        <f>BE!L15+BG!L15+CZ!L15+DK!L15+DE!L15+EE!L15+IE!L15+EL!L15+ES!L15+FR!L15+HR!L15+IT!L15+CY!L15+LV!L15+LT!L15+LU!L15+HU!L15+MT!L15+NL!L15+AT!L15+PL!L15+PT!L15+RO!L15+SI!L15+SK!L15+FI!L15+SE!L15+UK!L15</f>
        <v>280337.67404702492</v>
      </c>
      <c r="M15" s="22">
        <f>BE!M15+BG!M15+CZ!M15+DK!M15+DE!M15+EE!M15+IE!M15+EL!M15+ES!M15+FR!M15+HR!M15+IT!M15+CY!M15+LV!M15+LT!M15+LU!M15+HU!M15+MT!M15+NL!M15+AT!M15+PL!M15+PT!M15+RO!M15+SI!M15+SK!M15+FI!M15+SE!M15+UK!M15</f>
        <v>273731.5076627463</v>
      </c>
      <c r="N15" s="22">
        <f>BE!N15+BG!N15+CZ!N15+DK!N15+DE!N15+EE!N15+IE!N15+EL!N15+ES!N15+FR!N15+HR!N15+IT!N15+CY!N15+LV!N15+LT!N15+LU!N15+HU!N15+MT!N15+NL!N15+AT!N15+PL!N15+PT!N15+RO!N15+SI!N15+SK!N15+FI!N15+SE!N15+UK!N15</f>
        <v>277653.41535553109</v>
      </c>
      <c r="O15" s="22">
        <f>BE!O15+BG!O15+CZ!O15+DK!O15+DE!O15+EE!O15+IE!O15+EL!O15+ES!O15+FR!O15+HR!O15+IT!O15+CY!O15+LV!O15+LT!O15+LU!O15+HU!O15+MT!O15+NL!O15+AT!O15+PL!O15+PT!O15+RO!O15+SI!O15+SK!O15+FI!O15+SE!O15+UK!O15</f>
        <v>279954.35621167667</v>
      </c>
      <c r="P15" s="22">
        <f>BE!P15+BG!P15+CZ!P15+DK!P15+DE!P15+EE!P15+IE!P15+EL!P15+ES!P15+FR!P15+HR!P15+IT!P15+CY!P15+LV!P15+LT!P15+LU!P15+HU!P15+MT!P15+NL!P15+AT!P15+PL!P15+PT!P15+RO!P15+SI!P15+SK!P15+FI!P15+SE!P15+UK!P15</f>
        <v>281812.11399428884</v>
      </c>
      <c r="Q15" s="22">
        <f>BE!Q15+BG!Q15+CZ!Q15+DK!Q15+DE!Q15+EE!Q15+IE!Q15+EL!Q15+ES!Q15+FR!Q15+HR!Q15+IT!Q15+CY!Q15+LV!Q15+LT!Q15+LU!Q15+HU!Q15+MT!Q15+NL!Q15+AT!Q15+PL!Q15+PT!Q15+RO!Q15+SI!Q15+SK!Q15+FI!Q15+SE!Q15+UK!Q15</f>
        <v>281485.06119134912</v>
      </c>
      <c r="R15" s="22">
        <f>BE!R15+BG!R15+CZ!R15+DK!R15+DE!R15+EE!R15+IE!R15+EL!R15+ES!R15+FR!R15+HR!R15+IT!R15+CY!R15+LV!R15+LT!R15+LU!R15+HU!R15+MT!R15+NL!R15+AT!R15+PL!R15+PT!R15+RO!R15+SI!R15+SK!R15+FI!R15+SE!R15+UK!R15</f>
        <v>277315.92512122099</v>
      </c>
      <c r="S15" s="22">
        <f>BE!S15+BG!S15+CZ!S15+DK!S15+DE!S15+EE!S15+IE!S15+EL!S15+ES!S15+FR!S15+HR!S15+IT!S15+CY!S15+LV!S15+LT!S15+LU!S15+HU!S15+MT!S15+NL!S15+AT!S15+PL!S15+PT!S15+RO!S15+SI!S15+SK!S15+FI!S15+SE!S15+UK!S15</f>
        <v>237667.50748473834</v>
      </c>
    </row>
    <row r="16" spans="1:27" s="18" customFormat="1" ht="27" customHeight="1" thickBot="1" x14ac:dyDescent="0.4">
      <c r="A16" s="23" t="s">
        <v>18</v>
      </c>
      <c r="B16" s="24"/>
      <c r="C16" s="25">
        <f t="shared" ref="C16:S16" si="2">IF(C15&gt;0,C12/C15,"")</f>
        <v>0.14345979140589324</v>
      </c>
      <c r="D16" s="25">
        <f t="shared" si="2"/>
        <v>0.14881928695682259</v>
      </c>
      <c r="E16" s="25">
        <f t="shared" si="2"/>
        <v>0.15375323922295223</v>
      </c>
      <c r="F16" s="25">
        <f t="shared" si="2"/>
        <v>0.16107802246671396</v>
      </c>
      <c r="G16" s="25">
        <f t="shared" si="2"/>
        <v>0.16970827360878962</v>
      </c>
      <c r="H16" s="25">
        <f t="shared" si="2"/>
        <v>0.18989317063428565</v>
      </c>
      <c r="I16" s="25">
        <f t="shared" si="2"/>
        <v>0.1967566192442381</v>
      </c>
      <c r="J16" s="25">
        <f t="shared" si="2"/>
        <v>0.21641515333335845</v>
      </c>
      <c r="K16" s="25">
        <f t="shared" si="2"/>
        <v>0.23480631370833574</v>
      </c>
      <c r="L16" s="25">
        <f t="shared" si="2"/>
        <v>0.25264093577833358</v>
      </c>
      <c r="M16" s="25">
        <f t="shared" si="2"/>
        <v>0.27355932410982892</v>
      </c>
      <c r="N16" s="25">
        <f t="shared" si="2"/>
        <v>0.28795762171660677</v>
      </c>
      <c r="O16" s="25">
        <f t="shared" si="2"/>
        <v>0.29532995380459026</v>
      </c>
      <c r="P16" s="25">
        <f t="shared" si="2"/>
        <v>0.30743636456225293</v>
      </c>
      <c r="Q16" s="25">
        <f t="shared" si="2"/>
        <v>0.32048085539694421</v>
      </c>
      <c r="R16" s="25">
        <f t="shared" si="2"/>
        <v>0.34158724385398104</v>
      </c>
      <c r="S16" s="25">
        <f t="shared" si="2"/>
        <v>0.37481754722795907</v>
      </c>
    </row>
    <row r="17" spans="1:19" s="15" customFormat="1" ht="22.5" customHeight="1" x14ac:dyDescent="0.35"/>
    <row r="18" spans="1:19" s="18" customFormat="1" ht="27" customHeight="1" x14ac:dyDescent="0.35">
      <c r="A18" s="19" t="s">
        <v>20</v>
      </c>
    </row>
    <row r="19" spans="1:19" s="15" customFormat="1" ht="15" customHeight="1" x14ac:dyDescent="0.35">
      <c r="A19" s="15" t="s">
        <v>21</v>
      </c>
      <c r="C19" s="20">
        <f>BE!C19+BG!C19+CZ!C19+DK!C19+DE!C19+EE!C19+IE!C19+EL!C19+ES!C19+FR!C19+HR!C19+IT!C19+CY!C19+LV!C19+LT!C19+LU!C19+HU!C19+MT!C19+NL!C19+AT!C19+PL!C19+PT!C19+RO!C19+SI!C19+SK!C19+FI!C19+SE!C19+UK!C19</f>
        <v>6.9787841457152489</v>
      </c>
      <c r="D19" s="20">
        <f>BE!D19+BG!D19+CZ!D19+DK!D19+DE!D19+EE!D19+IE!D19+EL!D19+ES!D19+FR!D19+HR!D19+IT!D19+CY!D19+LV!D19+LT!D19+LU!D19+HU!D19+MT!D19+NL!D19+AT!D19+PL!D19+PT!D19+RO!D19+SI!D19+SK!D19+FI!D19+SE!D19+UK!D19</f>
        <v>6.9052231450272714</v>
      </c>
      <c r="E19" s="20">
        <f>BE!E19+BG!E19+CZ!E19+DK!E19+DE!E19+EE!E19+IE!E19+EL!E19+ES!E19+FR!E19+HR!E19+IT!E19+CY!E19+LV!E19+LT!E19+LU!E19+HU!E19+MT!E19+NL!E19+AT!E19+PL!E19+PT!E19+RO!E19+SI!E19+SK!E19+FI!E19+SE!E19+UK!E19</f>
        <v>7.014287000681966</v>
      </c>
      <c r="F19" s="20">
        <f>BE!F19+BG!F19+CZ!F19+DK!F19+DE!F19+EE!F19+IE!F19+EL!F19+ES!F19+FR!F19+HR!F19+IT!F19+CY!F19+LV!F19+LT!F19+LU!F19+HU!F19+MT!F19+NL!F19+AT!F19+PL!F19+PT!F19+RO!F19+SI!F19+SK!F19+FI!F19+SE!F19+UK!F19</f>
        <v>6.7942805226986094</v>
      </c>
      <c r="G19" s="20">
        <f>BE!G19+BG!G19+CZ!G19+DK!G19+DE!G19+EE!G19+IE!G19+EL!G19+ES!G19+FR!G19+HR!G19+IT!G19+CY!G19+LV!G19+LT!G19+LU!G19+HU!G19+MT!G19+NL!G19+AT!G19+PL!G19+PT!G19+RO!G19+SI!G19+SK!G19+FI!G19+SE!G19+UK!G19</f>
        <v>6.7399261792622713</v>
      </c>
      <c r="H19" s="20">
        <f>BE!H19+BG!H19+CZ!H19+DK!H19+DE!H19+EE!H19+IE!H19+EL!H19+ES!H19+FR!H19+HR!H19+IT!H19+CY!H19+LV!H19+LT!H19+LU!H19+HU!H19+MT!H19+NL!H19+AT!H19+PL!H19+PT!H19+RO!H19+SI!H19+SK!H19+FI!H19+SE!H19+UK!H19</f>
        <v>7.3594557059612296</v>
      </c>
      <c r="I19" s="20">
        <f>BE!I19+BG!I19+CZ!I19+DK!I19+DE!I19+EE!I19+IE!I19+EL!I19+ES!I19+FR!I19+HR!I19+IT!I19+CY!I19+LV!I19+LT!I19+LU!I19+HU!I19+MT!I19+NL!I19+AT!I19+PL!I19+PT!I19+RO!I19+SI!I19+SK!I19+FI!I19+SE!I19+UK!I19</f>
        <v>8.5086577102930612</v>
      </c>
      <c r="J19" s="20">
        <f>BE!J19+BG!J19+CZ!J19+DK!J19+DE!J19+EE!J19+IE!J19+EL!J19+ES!J19+FR!J19+HR!J19+IT!J19+CY!J19+LV!J19+LT!J19+LU!J19+HU!J19+MT!J19+NL!J19+AT!J19+PL!J19+PT!J19+RO!J19+SI!J19+SK!J19+FI!J19+SE!J19+UK!J19</f>
        <v>11.131657199543808</v>
      </c>
      <c r="K19" s="20">
        <f>BE!K19+BG!K19+CZ!K19+DK!K19+DE!K19+EE!K19+IE!K19+EL!K19+ES!K19+FR!K19+HR!K19+IT!K19+CY!K19+LV!K19+LT!K19+LU!K19+HU!K19+MT!K19+NL!K19+AT!K19+PL!K19+PT!K19+RO!K19+SI!K19+SK!K19+FI!K19+SE!K19+UK!K19</f>
        <v>11.462304583060449</v>
      </c>
      <c r="L19" s="20">
        <f>BE!L19+BG!L19+CZ!L19+DK!L19+DE!L19+EE!L19+IE!L19+EL!L19+ES!L19+FR!L19+HR!L19+IT!L19+CY!L19+LV!L19+LT!L19+LU!L19+HU!L19+MT!L19+NL!L19+AT!L19+PL!L19+PT!L19+RO!L19+SI!L19+SK!L19+FI!L19+SE!L19+UK!L19</f>
        <v>15.20869792018174</v>
      </c>
      <c r="M19" s="20">
        <f>BE!M19+BG!M19+CZ!M19+DK!M19+DE!M19+EE!M19+IE!M19+EL!M19+ES!M19+FR!M19+HR!M19+IT!M19+CY!M19+LV!M19+LT!M19+LU!M19+HU!M19+MT!M19+NL!M19+AT!M19+PL!M19+PT!M19+RO!M19+SI!M19+SK!M19+FI!M19+SE!M19+UK!M19</f>
        <v>19.02989668563848</v>
      </c>
      <c r="N19" s="20">
        <f>BE!N19+BG!N19+CZ!N19+DK!N19+DE!N19+EE!N19+IE!N19+EL!N19+ES!N19+FR!N19+HR!N19+IT!N19+CY!N19+LV!N19+LT!N19+LU!N19+HU!N19+MT!N19+NL!N19+AT!N19+PL!N19+PT!N19+RO!N19+SI!N19+SK!N19+FI!N19+SE!N19+UK!N19</f>
        <v>25.716330956227882</v>
      </c>
      <c r="O19" s="20">
        <f>BE!O19+BG!O19+CZ!O19+DK!O19+DE!O19+EE!O19+IE!O19+EL!O19+ES!O19+FR!O19+HR!O19+IT!O19+CY!O19+LV!O19+LT!O19+LU!O19+HU!O19+MT!O19+NL!O19+AT!O19+PL!O19+PT!O19+RO!O19+SI!O19+SK!O19+FI!O19+SE!O19+UK!O19</f>
        <v>30.560530073757967</v>
      </c>
      <c r="P19" s="20">
        <f>BE!P19+BG!P19+CZ!P19+DK!P19+DE!P19+EE!P19+IE!P19+EL!P19+ES!P19+FR!P19+HR!P19+IT!P19+CY!P19+LV!P19+LT!P19+LU!P19+HU!P19+MT!P19+NL!P19+AT!P19+PL!P19+PT!P19+RO!P19+SI!P19+SK!P19+FI!P19+SE!P19+UK!P19</f>
        <v>39.166010899562792</v>
      </c>
      <c r="Q19" s="20">
        <f>BE!Q19+BG!Q19+CZ!Q19+DK!Q19+DE!Q19+EE!Q19+IE!Q19+EL!Q19+ES!Q19+FR!Q19+HR!Q19+IT!Q19+CY!Q19+LV!Q19+LT!Q19+LU!Q19+HU!Q19+MT!Q19+NL!Q19+AT!Q19+PL!Q19+PT!Q19+RO!Q19+SI!Q19+SK!Q19+FI!Q19+SE!Q19+UK!Q19</f>
        <v>51.224095685475042</v>
      </c>
      <c r="R19" s="20">
        <f>BE!R19+BG!R19+CZ!R19+DK!R19+DE!R19+EE!R19+IE!R19+EL!R19+ES!R19+FR!R19+HR!R19+IT!R19+CY!R19+LV!R19+LT!R19+LU!R19+HU!R19+MT!R19+NL!R19+AT!R19+PL!R19+PT!R19+RO!R19+SI!R19+SK!R19+FI!R19+SE!R19+UK!R19</f>
        <v>86.301813010332097</v>
      </c>
      <c r="S19" s="20">
        <f>BE!S19+BG!S19+CZ!S19+DK!S19+DE!S19+EE!S19+IE!S19+EL!S19+ES!S19+FR!S19+HR!S19+IT!S19+CY!S19+LV!S19+LT!S19+LU!S19+HU!S19+MT!S19+NL!S19+AT!S19+PL!S19+PT!S19+RO!S19+SI!S19+SK!S19+FI!S19+SE!S19+UK!S19</f>
        <v>112.82790659425997</v>
      </c>
    </row>
    <row r="20" spans="1:19" s="15" customFormat="1" ht="15" customHeight="1" x14ac:dyDescent="0.35">
      <c r="A20" s="15" t="s">
        <v>22</v>
      </c>
      <c r="C20" s="20">
        <f>BE!C20+BG!C20+CZ!C20+DK!C20+DE!C20+EE!C20+IE!C20+EL!C20+ES!C20+FR!C20+HR!C20+IT!C20+CY!C20+LV!C20+LT!C20+LU!C20+HU!C20+MT!C20+NL!C20+AT!C20+PL!C20+PT!C20+RO!C20+SI!C20+SK!C20+FI!C20+SE!C20+UK!C20</f>
        <v>890.9221859621191</v>
      </c>
      <c r="D20" s="20">
        <f>BE!D20+BG!D20+CZ!D20+DK!D20+DE!D20+EE!D20+IE!D20+EL!D20+ES!D20+FR!D20+HR!D20+IT!D20+CY!D20+LV!D20+LT!D20+LU!D20+HU!D20+MT!D20+NL!D20+AT!D20+PL!D20+PT!D20+RO!D20+SI!D20+SK!D20+FI!D20+SE!D20+UK!D20</f>
        <v>873.63932751340235</v>
      </c>
      <c r="E20" s="20">
        <f>BE!E20+BG!E20+CZ!E20+DK!E20+DE!E20+EE!E20+IE!E20+EL!E20+ES!E20+FR!E20+HR!E20+IT!E20+CY!E20+LV!E20+LT!E20+LU!E20+HU!E20+MT!E20+NL!E20+AT!E20+PL!E20+PT!E20+RO!E20+SI!E20+SK!E20+FI!E20+SE!E20+UK!E20</f>
        <v>848.80501926016859</v>
      </c>
      <c r="F20" s="20">
        <f>BE!F20+BG!F20+CZ!F20+DK!F20+DE!F20+EE!F20+IE!F20+EL!F20+ES!F20+FR!F20+HR!F20+IT!F20+CY!F20+LV!F20+LT!F20+LU!F20+HU!F20+MT!F20+NL!F20+AT!F20+PL!F20+PT!F20+RO!F20+SI!F20+SK!F20+FI!F20+SE!F20+UK!F20</f>
        <v>880.8197245262586</v>
      </c>
      <c r="G20" s="20">
        <f>BE!G20+BG!G20+CZ!G20+DK!G20+DE!G20+EE!G20+IE!G20+EL!G20+ES!G20+FR!G20+HR!G20+IT!G20+CY!G20+LV!G20+LT!G20+LU!G20+HU!G20+MT!G20+NL!G20+AT!G20+PL!G20+PT!G20+RO!G20+SI!G20+SK!G20+FI!G20+SE!G20+UK!G20</f>
        <v>889.75862283123536</v>
      </c>
      <c r="H20" s="20">
        <f>BE!H20+BG!H20+CZ!H20+DK!H20+DE!H20+EE!H20+IE!H20+EL!H20+ES!H20+FR!H20+HR!H20+IT!H20+CY!H20+LV!H20+LT!H20+LU!H20+HU!H20+MT!H20+NL!H20+AT!H20+PL!H20+PT!H20+RO!H20+SI!H20+SK!H20+FI!H20+SE!H20+UK!H20</f>
        <v>926.44049386567542</v>
      </c>
      <c r="I20" s="20">
        <f>BE!I20+BG!I20+CZ!I20+DK!I20+DE!I20+EE!I20+IE!I20+EL!I20+ES!I20+FR!I20+HR!I20+IT!I20+CY!I20+LV!I20+LT!I20+LU!I20+HU!I20+MT!I20+NL!I20+AT!I20+PL!I20+PT!I20+RO!I20+SI!I20+SK!I20+FI!I20+SE!I20+UK!I20</f>
        <v>989.4274175366952</v>
      </c>
      <c r="J20" s="20">
        <f>BE!J20+BG!J20+CZ!J20+DK!J20+DE!J20+EE!J20+IE!J20+EL!J20+ES!J20+FR!J20+HR!J20+IT!J20+CY!J20+LV!J20+LT!J20+LU!J20+HU!J20+MT!J20+NL!J20+AT!J20+PL!J20+PT!J20+RO!J20+SI!J20+SK!J20+FI!J20+SE!J20+UK!J20</f>
        <v>1107.7005973007635</v>
      </c>
      <c r="K20" s="20">
        <f>BE!K20+BG!K20+CZ!K20+DK!K20+DE!K20+EE!K20+IE!K20+EL!K20+ES!K20+FR!K20+HR!K20+IT!K20+CY!K20+LV!K20+LT!K20+LU!K20+HU!K20+MT!K20+NL!K20+AT!K20+PL!K20+PT!K20+RO!K20+SI!K20+SK!K20+FI!K20+SE!K20+UK!K20</f>
        <v>1127.2043170433751</v>
      </c>
      <c r="L20" s="20">
        <f>BE!L20+BG!L20+CZ!L20+DK!L20+DE!L20+EE!L20+IE!L20+EL!L20+ES!L20+FR!L20+HR!L20+IT!L20+CY!L20+LV!L20+LT!L20+LU!L20+HU!L20+MT!L20+NL!L20+AT!L20+PL!L20+PT!L20+RO!L20+SI!L20+SK!L20+FI!L20+SE!L20+UK!L20</f>
        <v>1225.1105063027073</v>
      </c>
      <c r="M20" s="20">
        <f>BE!M20+BG!M20+CZ!M20+DK!M20+DE!M20+EE!M20+IE!M20+EL!M20+ES!M20+FR!M20+HR!M20+IT!M20+CY!M20+LV!M20+LT!M20+LU!M20+HU!M20+MT!M20+NL!M20+AT!M20+PL!M20+PT!M20+RO!M20+SI!M20+SK!M20+FI!M20+SE!M20+UK!M20</f>
        <v>1287.4000317111443</v>
      </c>
      <c r="N20" s="20">
        <f>BE!N20+BG!N20+CZ!N20+DK!N20+DE!N20+EE!N20+IE!N20+EL!N20+ES!N20+FR!N20+HR!N20+IT!N20+CY!N20+LV!N20+LT!N20+LU!N20+HU!N20+MT!N20+NL!N20+AT!N20+PL!N20+PT!N20+RO!N20+SI!N20+SK!N20+FI!N20+SE!N20+UK!N20</f>
        <v>1382.0960725553111</v>
      </c>
      <c r="O20" s="20">
        <f>BE!O20+BG!O20+CZ!O20+DK!O20+DE!O20+EE!O20+IE!O20+EL!O20+ES!O20+FR!O20+HR!O20+IT!O20+CY!O20+LV!O20+LT!O20+LU!O20+HU!O20+MT!O20+NL!O20+AT!O20+PL!O20+PT!O20+RO!O20+SI!O20+SK!O20+FI!O20+SE!O20+UK!O20</f>
        <v>1509.350212285728</v>
      </c>
      <c r="P20" s="20">
        <f>BE!P20+BG!P20+CZ!P20+DK!P20+DE!P20+EE!P20+IE!P20+EL!P20+ES!P20+FR!P20+HR!P20+IT!P20+CY!P20+LV!P20+LT!P20+LU!P20+HU!P20+MT!P20+NL!P20+AT!P20+PL!P20+PT!P20+RO!P20+SI!P20+SK!P20+FI!P20+SE!P20+UK!P20</f>
        <v>1577.9881517343442</v>
      </c>
      <c r="Q20" s="20">
        <f>BE!Q20+BG!Q20+CZ!Q20+DK!Q20+DE!Q20+EE!Q20+IE!Q20+EL!Q20+ES!Q20+FR!Q20+HR!Q20+IT!Q20+CY!Q20+LV!Q20+LT!Q20+LU!Q20+HU!Q20+MT!Q20+NL!Q20+AT!Q20+PL!Q20+PT!Q20+RO!Q20+SI!Q20+SK!Q20+FI!Q20+SE!Q20+UK!Q20</f>
        <v>1615.1386273250205</v>
      </c>
      <c r="R20" s="20">
        <f>BE!R20+BG!R20+CZ!R20+DK!R20+DE!R20+EE!R20+IE!R20+EL!R20+ES!R20+FR!R20+HR!R20+IT!R20+CY!R20+LV!R20+LT!R20+LU!R20+HU!R20+MT!R20+NL!R20+AT!R20+PL!R20+PT!R20+RO!R20+SI!R20+SK!R20+FI!R20+SE!R20+UK!R20</f>
        <v>1631.0297573331532</v>
      </c>
      <c r="S20" s="20">
        <f>BE!S20+BG!S20+CZ!S20+DK!S20+DE!S20+EE!S20+IE!S20+EL!S20+ES!S20+FR!S20+HR!S20+IT!S20+CY!S20+LV!S20+LT!S20+LU!S20+HU!S20+MT!S20+NL!S20+AT!S20+PL!S20+PT!S20+RO!S20+SI!S20+SK!S20+FI!S20+SE!S20+UK!S20</f>
        <v>1392.5103247363595</v>
      </c>
    </row>
    <row r="21" spans="1:19" s="15" customFormat="1" ht="15" customHeight="1" x14ac:dyDescent="0.35">
      <c r="A21" s="8" t="s">
        <v>23</v>
      </c>
      <c r="C21" s="20">
        <f>BE!C21+BG!C21+CZ!C21+DK!C21+DE!C21+EE!C21+IE!C21+EL!C21+ES!C21+FR!C21+HR!C21+IT!C21+CY!C21+LV!C21+LT!C21+LU!C21+HU!C21+MT!C21+NL!C21+AT!C21+PL!C21+PT!C21+RO!C21+SI!C21+SK!C21+FI!C21+SE!C21+UK!C21</f>
        <v>191.96022243674318</v>
      </c>
      <c r="D21" s="20">
        <f>BE!D21+BG!D21+CZ!D21+DK!D21+DE!D21+EE!D21+IE!D21+EL!D21+ES!D21+FR!D21+HR!D21+IT!D21+CY!D21+LV!D21+LT!D21+LU!D21+HU!D21+MT!D21+NL!D21+AT!D21+PL!D21+PT!D21+RO!D21+SI!D21+SK!D21+FI!D21+SE!D21+UK!D21</f>
        <v>199.06015482382139</v>
      </c>
      <c r="E21" s="20">
        <f>BE!E21+BG!E21+CZ!E21+DK!E21+DE!E21+EE!E21+IE!E21+EL!E21+ES!E21+FR!E21+HR!E21+IT!E21+CY!E21+LV!E21+LT!E21+LU!E21+HU!E21+MT!E21+NL!E21+AT!E21+PL!E21+PT!E21+RO!E21+SI!E21+SK!E21+FI!E21+SE!E21+UK!E21</f>
        <v>198.61335911963312</v>
      </c>
      <c r="F21" s="20">
        <f>BE!F21+BG!F21+CZ!F21+DK!F21+DE!F21+EE!F21+IE!F21+EL!F21+ES!F21+FR!F21+HR!F21+IT!F21+CY!F21+LV!F21+LT!F21+LU!F21+HU!F21+MT!F21+NL!F21+AT!F21+PL!F21+PT!F21+RO!F21+SI!F21+SK!F21+FI!F21+SE!F21+UK!F21</f>
        <v>183.80824604950857</v>
      </c>
      <c r="G21" s="20">
        <f>BE!G21+BG!G21+CZ!G21+DK!G21+DE!G21+EE!G21+IE!G21+EL!G21+ES!G21+FR!G21+HR!G21+IT!G21+CY!G21+LV!G21+LT!G21+LU!G21+HU!G21+MT!G21+NL!G21+AT!G21+PL!G21+PT!G21+RO!G21+SI!G21+SK!G21+FI!G21+SE!G21+UK!G21</f>
        <v>187.9584701365323</v>
      </c>
      <c r="H21" s="20">
        <f>BE!H21+BG!H21+CZ!H21+DK!H21+DE!H21+EE!H21+IE!H21+EL!H21+ES!H21+FR!H21+HR!H21+IT!H21+CY!H21+LV!H21+LT!H21+LU!H21+HU!H21+MT!H21+NL!H21+AT!H21+PL!H21+PT!H21+RO!H21+SI!H21+SK!H21+FI!H21+SE!H21+UK!H21</f>
        <v>183.98478167390903</v>
      </c>
      <c r="I21" s="20">
        <f>BE!I21+BG!I21+CZ!I21+DK!I21+DE!I21+EE!I21+IE!I21+EL!I21+ES!I21+FR!I21+HR!I21+IT!I21+CY!I21+LV!I21+LT!I21+LU!I21+HU!I21+MT!I21+NL!I21+AT!I21+PL!I21+PT!I21+RO!I21+SI!I21+SK!I21+FI!I21+SE!I21+UK!I21</f>
        <v>178.59046337431366</v>
      </c>
      <c r="J21" s="20">
        <f>BE!J21+BG!J21+CZ!J21+DK!J21+DE!J21+EE!J21+IE!J21+EL!J21+ES!J21+FR!J21+HR!J21+IT!J21+CY!J21+LV!J21+LT!J21+LU!J21+HU!J21+MT!J21+NL!J21+AT!J21+PL!J21+PT!J21+RO!J21+SI!J21+SK!J21+FI!J21+SE!J21+UK!J21</f>
        <v>218.69773775344794</v>
      </c>
      <c r="K21" s="20">
        <f>BE!K21+BG!K21+CZ!K21+DK!K21+DE!K21+EE!K21+IE!K21+EL!K21+ES!K21+FR!K21+HR!K21+IT!K21+CY!K21+LV!K21+LT!K21+LU!K21+HU!K21+MT!K21+NL!K21+AT!K21+PL!K21+PT!K21+RO!K21+SI!K21+SK!K21+FI!K21+SE!K21+UK!K21</f>
        <v>214.32651207727284</v>
      </c>
      <c r="L21" s="20">
        <f>BE!L21+BG!L21+CZ!L21+DK!L21+DE!L21+EE!L21+IE!L21+EL!L21+ES!L21+FR!L21+HR!L21+IT!L21+CY!L21+LV!L21+LT!L21+LU!L21+HU!L21+MT!L21+NL!L21+AT!L21+PL!L21+PT!L21+RO!L21+SI!L21+SK!L21+FI!L21+SE!L21+UK!L21</f>
        <v>227.1179954757778</v>
      </c>
      <c r="M21" s="20">
        <f>BE!M21+BG!M21+CZ!M21+DK!M21+DE!M21+EE!M21+IE!M21+EL!M21+ES!M21+FR!M21+HR!M21+IT!M21+CY!M21+LV!M21+LT!M21+LU!M21+HU!M21+MT!M21+NL!M21+AT!M21+PL!M21+PT!M21+RO!M21+SI!M21+SK!M21+FI!M21+SE!M21+UK!M21</f>
        <v>242.17536034744091</v>
      </c>
      <c r="N21" s="20">
        <f>BE!N21+BG!N21+CZ!N21+DK!N21+DE!N21+EE!N21+IE!N21+EL!N21+ES!N21+FR!N21+HR!N21+IT!N21+CY!N21+LV!N21+LT!N21+LU!N21+HU!N21+MT!N21+NL!N21+AT!N21+PL!N21+PT!N21+RO!N21+SI!N21+SK!N21+FI!N21+SE!N21+UK!N21</f>
        <v>278.68568545269278</v>
      </c>
      <c r="O21" s="20">
        <f>BE!O21+BG!O21+CZ!O21+DK!O21+DE!O21+EE!O21+IE!O21+EL!O21+ES!O21+FR!O21+HR!O21+IT!O21+CY!O21+LV!O21+LT!O21+LU!O21+HU!O21+MT!O21+NL!O21+AT!O21+PL!O21+PT!O21+RO!O21+SI!O21+SK!O21+FI!O21+SE!O21+UK!O21</f>
        <v>291.80464717864334</v>
      </c>
      <c r="P21" s="20">
        <f>BE!P21+BG!P21+CZ!P21+DK!P21+DE!P21+EE!P21+IE!P21+EL!P21+ES!P21+FR!P21+HR!P21+IT!P21+CY!P21+LV!P21+LT!P21+LU!P21+HU!P21+MT!P21+NL!P21+AT!P21+PL!P21+PT!P21+RO!P21+SI!P21+SK!P21+FI!P21+SE!P21+UK!P21</f>
        <v>299.66681002762425</v>
      </c>
      <c r="Q21" s="20">
        <f>BE!Q21+BG!Q21+CZ!Q21+DK!Q21+DE!Q21+EE!Q21+IE!Q21+EL!Q21+ES!Q21+FR!Q21+HR!Q21+IT!Q21+CY!Q21+LV!Q21+LT!Q21+LU!Q21+HU!Q21+MT!Q21+NL!Q21+AT!Q21+PL!Q21+PT!Q21+RO!Q21+SI!Q21+SK!Q21+FI!Q21+SE!Q21+UK!Q21</f>
        <v>302.77747342897203</v>
      </c>
      <c r="R21" s="20">
        <f>BE!R21+BG!R21+CZ!R21+DK!R21+DE!R21+EE!R21+IE!R21+EL!R21+ES!R21+FR!R21+HR!R21+IT!R21+CY!R21+LV!R21+LT!R21+LU!R21+HU!R21+MT!R21+NL!R21+AT!R21+PL!R21+PT!R21+RO!R21+SI!R21+SK!R21+FI!R21+SE!R21+UK!R21</f>
        <v>309.15477464988658</v>
      </c>
      <c r="S21" s="20">
        <f>BE!S21+BG!S21+CZ!S21+DK!S21+DE!S21+EE!S21+IE!S21+EL!S21+ES!S21+FR!S21+HR!S21+IT!S21+CY!S21+LV!S21+LT!S21+LU!S21+HU!S21+MT!S21+NL!S21+AT!S21+PL!S21+PT!S21+RO!S21+SI!S21+SK!S21+FI!S21+SE!S21+UK!S21</f>
        <v>282.12772589538827</v>
      </c>
    </row>
    <row r="22" spans="1:19" s="15" customFormat="1" ht="15" customHeight="1" x14ac:dyDescent="0.35">
      <c r="A22" s="15" t="s">
        <v>24</v>
      </c>
      <c r="C22" s="20">
        <f>BE!C22+BG!C22+CZ!C22+DK!C22+DE!C22+EE!C22+IE!C22+EL!C22+ES!C22+FR!C22+HR!C22+IT!C22+CY!C22+LV!C22+LT!C22+LU!C22+HU!C22+MT!C22+NL!C22+AT!C22+PL!C22+PT!C22+RO!C22+SI!C22+SK!C22+FI!C22+SE!C22+UK!C22</f>
        <v>1523.0275220594249</v>
      </c>
      <c r="D22" s="20">
        <f>BE!D22+BG!D22+CZ!D22+DK!D22+DE!D22+EE!D22+IE!D22+EL!D22+ES!D22+FR!D22+HR!D22+IT!D22+CY!D22+LV!D22+LT!D22+LU!D22+HU!D22+MT!D22+NL!D22+AT!D22+PL!D22+PT!D22+RO!D22+SI!D22+SK!D22+FI!D22+SE!D22+UK!D22</f>
        <v>2641.9384978090852</v>
      </c>
      <c r="E22" s="20">
        <f>BE!E22+BG!E22+CZ!E22+DK!E22+DE!E22+EE!E22+IE!E22+EL!E22+ES!E22+FR!E22+HR!E22+IT!E22+CY!E22+LV!E22+LT!E22+LU!E22+HU!E22+MT!E22+NL!E22+AT!E22+PL!E22+PT!E22+RO!E22+SI!E22+SK!E22+FI!E22+SE!E22+UK!E22</f>
        <v>4683.6026438463523</v>
      </c>
      <c r="F22" s="20">
        <f>BE!F22+BG!F22+CZ!F22+DK!F22+DE!F22+EE!F22+IE!F22+EL!F22+ES!F22+FR!F22+HR!F22+IT!F22+CY!F22+LV!F22+LT!F22+LU!F22+HU!F22+MT!F22+NL!F22+AT!F22+PL!F22+PT!F22+RO!F22+SI!F22+SK!F22+FI!F22+SE!F22+UK!F22</f>
        <v>6145.6838965398601</v>
      </c>
      <c r="G22" s="20">
        <f>BE!G22+BG!G22+CZ!G22+DK!G22+DE!G22+EE!G22+IE!G22+EL!G22+ES!G22+FR!G22+HR!G22+IT!G22+CY!G22+LV!G22+LT!G22+LU!G22+HU!G22+MT!G22+NL!G22+AT!G22+PL!G22+PT!G22+RO!G22+SI!G22+SK!G22+FI!G22+SE!G22+UK!G22</f>
        <v>9756.6111354649129</v>
      </c>
      <c r="H22" s="20">
        <f>BE!H22+BG!H22+CZ!H22+DK!H22+DE!H22+EE!H22+IE!H22+EL!H22+ES!H22+FR!H22+HR!H22+IT!H22+CY!H22+LV!H22+LT!H22+LU!H22+HU!H22+MT!H22+NL!H22+AT!H22+PL!H22+PT!H22+RO!H22+SI!H22+SK!H22+FI!H22+SE!H22+UK!H22</f>
        <v>11454.841277239331</v>
      </c>
      <c r="I22" s="26">
        <f>BE!I22+BG!I22+CZ!I22+DK!I22+DE!I22+EE!I22+IE!I22+EL!I22+ES!I22+FR!I22+HR!I22+IT!I22+CY!I22+LV!I22+LT!I22+LU!I22+HU!I22+MT!I22+NL!I22+AT!I22+PL!I22+PT!I22+RO!I22+SI!I22+SK!I22+FI!I22+SE!I22+UK!I22</f>
        <v>13074.619737443378</v>
      </c>
      <c r="J22" s="20">
        <f>BE!J22+BG!J22+CZ!J22+DK!J22+DE!J22+EE!J22+IE!J22+EL!J22+ES!J22+FR!J22+HR!J22+IT!J22+CY!J22+LV!J22+LT!J22+LU!J22+HU!J22+MT!J22+NL!J22+AT!J22+PL!J22+PT!J22+RO!J22+SI!J22+SK!J22+FI!J22+SE!J22+UK!J22</f>
        <v>8559.8939422311869</v>
      </c>
      <c r="K22" s="20">
        <f>BE!K22+BG!K22+CZ!K22+DK!K22+DE!K22+EE!K22+IE!K22+EL!K22+ES!K22+FR!K22+HR!K22+IT!K22+CY!K22+LV!K22+LT!K22+LU!K22+HU!K22+MT!K22+NL!K22+AT!K22+PL!K22+PT!K22+RO!K22+SI!K22+SK!K22+FI!K22+SE!K22+UK!K22</f>
        <v>11036.678319616789</v>
      </c>
      <c r="L22" s="20">
        <f>BE!L22+BG!L22+CZ!L22+DK!L22+DE!L22+EE!L22+IE!L22+EL!L22+ES!L22+FR!L22+HR!L22+IT!L22+CY!L22+LV!L22+LT!L22+LU!L22+HU!L22+MT!L22+NL!L22+AT!L22+PL!L22+PT!L22+RO!L22+SI!L22+SK!L22+FI!L22+SE!L22+UK!L22</f>
        <v>11182.28026498291</v>
      </c>
      <c r="M22" s="20">
        <f>BE!M22+BG!M22+CZ!M22+DK!M22+DE!M22+EE!M22+IE!M22+EL!M22+ES!M22+FR!M22+HR!M22+IT!M22+CY!M22+LV!M22+LT!M22+LU!M22+HU!M22+MT!M22+NL!M22+AT!M22+PL!M22+PT!M22+RO!M22+SI!M22+SK!M22+FI!M22+SE!M22+UK!M22</f>
        <v>12221.972262086418</v>
      </c>
      <c r="N22" s="20">
        <f>BE!N22+BG!N22+CZ!N22+DK!N22+DE!N22+EE!N22+IE!N22+EL!N22+ES!N22+FR!N22+HR!N22+IT!N22+CY!N22+LV!N22+LT!N22+LU!N22+HU!N22+MT!N22+NL!N22+AT!N22+PL!N22+PT!N22+RO!N22+SI!N22+SK!N22+FI!N22+SE!N22+UK!N22</f>
        <v>12824.696562603849</v>
      </c>
      <c r="O22" s="20">
        <f>BE!O22+BG!O22+CZ!O22+DK!O22+DE!O22+EE!O22+IE!O22+EL!O22+ES!O22+FR!O22+HR!O22+IT!O22+CY!O22+LV!O22+LT!O22+LU!O22+HU!O22+MT!O22+NL!O22+AT!O22+PL!O22+PT!O22+RO!O22+SI!O22+SK!O22+FI!O22+SE!O22+UK!O22</f>
        <v>13574.721753633201</v>
      </c>
      <c r="P22" s="20">
        <f>BE!P22+BG!P22+CZ!P22+DK!P22+DE!P22+EE!P22+IE!P22+EL!P22+ES!P22+FR!P22+HR!P22+IT!P22+CY!P22+LV!P22+LT!P22+LU!P22+HU!P22+MT!P22+NL!P22+AT!P22+PL!P22+PT!P22+RO!P22+SI!P22+SK!P22+FI!P22+SE!P22+UK!P22</f>
        <v>14757.547733861817</v>
      </c>
      <c r="Q22" s="20">
        <f>BE!Q22+BG!Q22+CZ!Q22+DK!Q22+DE!Q22+EE!Q22+IE!Q22+EL!Q22+ES!Q22+FR!Q22+HR!Q22+IT!Q22+CY!Q22+LV!Q22+LT!Q22+LU!Q22+HU!Q22+MT!Q22+NL!Q22+AT!Q22+PL!Q22+PT!Q22+RO!Q22+SI!Q22+SK!Q22+FI!Q22+SE!Q22+UK!Q22</f>
        <v>16612.546803499692</v>
      </c>
      <c r="R22" s="20">
        <f>BE!R22+BG!R22+CZ!R22+DK!R22+DE!R22+EE!R22+IE!R22+EL!R22+ES!R22+FR!R22+HR!R22+IT!R22+CY!R22+LV!R22+LT!R22+LU!R22+HU!R22+MT!R22+NL!R22+AT!R22+PL!R22+PT!R22+RO!R22+SI!R22+SK!R22+FI!R22+SE!R22+UK!R22</f>
        <v>17752.136724371107</v>
      </c>
      <c r="S22" s="20">
        <f>BE!S22+BG!S22+CZ!S22+DK!S22+DE!S22+EE!S22+IE!S22+EL!S22+ES!S22+FR!S22+HR!S22+IT!S22+CY!S22+LV!S22+LT!S22+LU!S22+HU!S22+MT!S22+NL!S22+AT!S22+PL!S22+PT!S22+RO!S22+SI!S22+SK!S22+FI!S22+SE!S22+UK!S22</f>
        <v>16251.865559261145</v>
      </c>
    </row>
    <row r="23" spans="1:19" s="31" customFormat="1" ht="15" customHeight="1" x14ac:dyDescent="0.35">
      <c r="A23" s="9"/>
      <c r="B23" s="27" t="s">
        <v>25</v>
      </c>
      <c r="C23" s="28" t="s">
        <v>26</v>
      </c>
      <c r="D23" s="28" t="s">
        <v>26</v>
      </c>
      <c r="E23" s="28" t="s">
        <v>26</v>
      </c>
      <c r="F23" s="28" t="s">
        <v>26</v>
      </c>
      <c r="G23" s="28" t="s">
        <v>26</v>
      </c>
      <c r="H23" s="28" t="s">
        <v>26</v>
      </c>
      <c r="I23" s="29" t="s">
        <v>26</v>
      </c>
      <c r="J23" s="20">
        <f>BE!J23+BG!J23+CZ!J23+DK!J23+DE!J23+EE!J23+IE!J23+EL!J23+ES!J23+FR!J23+HR!J23+IT!J23+CY!J23+LV!J23+LT!J23+LU!J23+HU!J23+MT!J23+NL!J23+AT!J23+PL!J23+PT!J23+RO!J23+SI!J23+SK!J23+FI!J23+SE!J23+UK!J23</f>
        <v>526.54060154138449</v>
      </c>
      <c r="K23" s="20">
        <f>BE!K23+BG!K23+CZ!K23+DK!K23+DE!K23+EE!K23+IE!K23+EL!K23+ES!K23+FR!K23+HR!K23+IT!K23+CY!K23+LV!K23+LT!K23+LU!K23+HU!K23+MT!K23+NL!K23+AT!K23+PL!K23+PT!K23+RO!K23+SI!K23+SK!K23+FI!K23+SE!K23+UK!K23</f>
        <v>1260.242643513227</v>
      </c>
      <c r="L23" s="20">
        <f>BE!L23+BG!L23+CZ!L23+DK!L23+DE!L23+EE!L23+IE!L23+EL!L23+ES!L23+FR!L23+HR!L23+IT!L23+CY!L23+LV!L23+LT!L23+LU!L23+HU!L23+MT!L23+NL!L23+AT!L23+PL!L23+PT!L23+RO!L23+SI!L23+SK!L23+FI!L23+SE!L23+UK!L23</f>
        <v>1444.6449001173351</v>
      </c>
      <c r="M23" s="20">
        <f>BE!M23+BG!M23+CZ!M23+DK!M23+DE!M23+EE!M23+IE!M23+EL!M23+ES!M23+FR!M23+HR!M23+IT!M23+CY!M23+LV!M23+LT!M23+LU!M23+HU!M23+MT!M23+NL!M23+AT!M23+PL!M23+PT!M23+RO!M23+SI!M23+SK!M23+FI!M23+SE!M23+UK!M23</f>
        <v>1696.043972750183</v>
      </c>
      <c r="N23" s="20">
        <f>BE!N23+BG!N23+CZ!N23+DK!N23+DE!N23+EE!N23+IE!N23+EL!N23+ES!N23+FR!N23+HR!N23+IT!N23+CY!N23+LV!N23+LT!N23+LU!N23+HU!N23+MT!N23+NL!N23+AT!N23+PL!N23+PT!N23+RO!N23+SI!N23+SK!N23+FI!N23+SE!N23+UK!N23</f>
        <v>2711.3893081984406</v>
      </c>
      <c r="O23" s="20">
        <f>BE!O23+BG!O23+CZ!O23+DK!O23+DE!O23+EE!O23+IE!O23+EL!O23+ES!O23+FR!O23+HR!O23+IT!O23+CY!O23+LV!O23+LT!O23+LU!O23+HU!O23+MT!O23+NL!O23+AT!O23+PL!O23+PT!O23+RO!O23+SI!O23+SK!O23+FI!O23+SE!O23+UK!O23</f>
        <v>3276.030137322995</v>
      </c>
      <c r="P23" s="20">
        <f>BE!P23+BG!P23+CZ!P23+DK!P23+DE!P23+EE!P23+IE!P23+EL!P23+ES!P23+FR!P23+HR!P23+IT!P23+CY!P23+LV!P23+LT!P23+LU!P23+HU!P23+MT!P23+NL!P23+AT!P23+PL!P23+PT!P23+RO!P23+SI!P23+SK!P23+FI!P23+SE!P23+UK!P23</f>
        <v>3016.7496977242804</v>
      </c>
      <c r="Q23" s="20">
        <f>BE!Q23+BG!Q23+CZ!Q23+DK!Q23+DE!Q23+EE!Q23+IE!Q23+EL!Q23+ES!Q23+FR!Q23+HR!Q23+IT!Q23+CY!Q23+LV!Q23+LT!Q23+LU!Q23+HU!Q23+MT!Q23+NL!Q23+AT!Q23+PL!Q23+PT!Q23+RO!Q23+SI!Q23+SK!Q23+FI!Q23+SE!Q23+UK!Q23</f>
        <v>3910.1051825939408</v>
      </c>
      <c r="R23" s="20">
        <f>BE!R23+BG!R23+CZ!R23+DK!R23+DE!R23+EE!R23+IE!R23+EL!R23+ES!R23+FR!R23+HR!R23+IT!R23+CY!R23+LV!R23+LT!R23+LU!R23+HU!R23+MT!R23+NL!R23+AT!R23+PL!R23+PT!R23+RO!R23+SI!R23+SK!R23+FI!R23+SE!R23+UK!R23</f>
        <v>5156.0527511125156</v>
      </c>
      <c r="S23" s="20">
        <f>BE!S23+BG!S23+CZ!S23+DK!S23+DE!S23+EE!S23+IE!S23+EL!S23+ES!S23+FR!S23+HR!S23+IT!S23+CY!S23+LV!S23+LT!S23+LU!S23+HU!S23+MT!S23+NL!S23+AT!S23+PL!S23+PT!S23+RO!S23+SI!S23+SK!S23+FI!S23+SE!S23+UK!S23</f>
        <v>4284.4311529903571</v>
      </c>
    </row>
    <row r="24" spans="1:19" s="31" customFormat="1" ht="15" customHeight="1" x14ac:dyDescent="0.35">
      <c r="B24" s="10" t="s">
        <v>27</v>
      </c>
      <c r="C24" s="28" t="s">
        <v>26</v>
      </c>
      <c r="D24" s="28" t="s">
        <v>26</v>
      </c>
      <c r="E24" s="28" t="s">
        <v>26</v>
      </c>
      <c r="F24" s="28" t="s">
        <v>26</v>
      </c>
      <c r="G24" s="28" t="s">
        <v>26</v>
      </c>
      <c r="H24" s="28" t="s">
        <v>26</v>
      </c>
      <c r="I24" s="29" t="s">
        <v>26</v>
      </c>
      <c r="J24" s="20">
        <f>BE!J24+BG!J24+CZ!J24+DK!J24+DE!J24+EE!J24+IE!J24+EL!J24+ES!J24+FR!J24+HR!J24+IT!J24+CY!J24+LV!J24+LT!J24+LU!J24+HU!J24+MT!J24+NL!J24+AT!J24+PL!J24+PT!J24+RO!J24+SI!J24+SK!J24+FI!J24+SE!J24+UK!J24</f>
        <v>7972.8802330741328</v>
      </c>
      <c r="K24" s="20">
        <f>BE!K24+BG!K24+CZ!K24+DK!K24+DE!K24+EE!K24+IE!K24+EL!K24+ES!K24+FR!K24+HR!K24+IT!K24+CY!K24+LV!K24+LT!K24+LU!K24+HU!K24+MT!K24+NL!K24+AT!K24+PL!K24+PT!K24+RO!K24+SI!K24+SK!K24+FI!K24+SE!K24+UK!K24</f>
        <v>9651.8245257781273</v>
      </c>
      <c r="L24" s="20">
        <f>BE!L24+BG!L24+CZ!L24+DK!L24+DE!L24+EE!L24+IE!L24+EL!L24+ES!L24+FR!L24+HR!L24+IT!L24+CY!L24+LV!L24+LT!L24+LU!L24+HU!L24+MT!L24+NL!L24+AT!L24+PL!L24+PT!L24+RO!L24+SI!L24+SK!L24+FI!L24+SE!L24+UK!L24</f>
        <v>9484.2209355274226</v>
      </c>
      <c r="M24" s="20">
        <f>BE!M24+BG!M24+CZ!M24+DK!M24+DE!M24+EE!M24+IE!M24+EL!M24+ES!M24+FR!M24+HR!M24+IT!M24+CY!M24+LV!M24+LT!M24+LU!M24+HU!M24+MT!M24+NL!M24+AT!M24+PL!M24+PT!M24+RO!M24+SI!M24+SK!M24+FI!M24+SE!M24+UK!M24</f>
        <v>10060.622874472678</v>
      </c>
      <c r="N24" s="20">
        <f>BE!N24+BG!N24+CZ!N24+DK!N24+DE!N24+EE!N24+IE!N24+EL!N24+ES!N24+FR!N24+HR!N24+IT!N24+CY!N24+LV!N24+LT!N24+LU!N24+HU!N24+MT!N24+NL!N24+AT!N24+PL!N24+PT!N24+RO!N24+SI!N24+SK!N24+FI!N24+SE!N24+UK!N24</f>
        <v>9789.3975194129653</v>
      </c>
      <c r="O24" s="20">
        <f>BE!O24+BG!O24+CZ!O24+DK!O24+DE!O24+EE!O24+IE!O24+EL!O24+ES!O24+FR!O24+HR!O24+IT!O24+CY!O24+LV!O24+LT!O24+LU!O24+HU!O24+MT!O24+NL!O24+AT!O24+PL!O24+PT!O24+RO!O24+SI!O24+SK!O24+FI!O24+SE!O24+UK!O24</f>
        <v>9802.9887498314565</v>
      </c>
      <c r="P24" s="20">
        <f>BE!P24+BG!P24+CZ!P24+DK!P24+DE!P24+EE!P24+IE!P24+EL!P24+ES!P24+FR!P24+HR!P24+IT!P24+CY!P24+LV!P24+LT!P24+LU!P24+HU!P24+MT!P24+NL!P24+AT!P24+PL!P24+PT!P24+RO!P24+SI!P24+SK!P24+FI!P24+SE!P24+UK!P24</f>
        <v>10290.043786470165</v>
      </c>
      <c r="Q24" s="20">
        <f>BE!Q24+BG!Q24+CZ!Q24+DK!Q24+DE!Q24+EE!Q24+IE!Q24+EL!Q24+ES!Q24+FR!Q24+HR!Q24+IT!Q24+CY!Q24+LV!Q24+LT!Q24+LU!Q24+HU!Q24+MT!Q24+NL!Q24+AT!Q24+PL!Q24+PT!Q24+RO!Q24+SI!Q24+SK!Q24+FI!Q24+SE!Q24+UK!Q24</f>
        <v>11173.529311742608</v>
      </c>
      <c r="R24" s="20">
        <f>BE!R24+BG!R24+CZ!R24+DK!R24+DE!R24+EE!R24+IE!R24+EL!R24+ES!R24+FR!R24+HR!R24+IT!R24+CY!R24+LV!R24+LT!R24+LU!R24+HU!R24+MT!R24+NL!R24+AT!R24+PL!R24+PT!R24+RO!R24+SI!R24+SK!R24+FI!R24+SE!R24+UK!R24</f>
        <v>11706.268622583932</v>
      </c>
      <c r="S24" s="20">
        <f>BE!S24+BG!S24+CZ!S24+DK!S24+DE!S24+EE!S24+IE!S24+EL!S24+ES!S24+FR!S24+HR!S24+IT!S24+CY!S24+LV!S24+LT!S24+LU!S24+HU!S24+MT!S24+NL!S24+AT!S24+PL!S24+PT!S24+RO!S24+SI!S24+SK!S24+FI!S24+SE!S24+UK!S24</f>
        <v>10803.97304869612</v>
      </c>
    </row>
    <row r="25" spans="1:19" s="31" customFormat="1" ht="15" customHeight="1" x14ac:dyDescent="0.35">
      <c r="B25" s="10" t="s">
        <v>28</v>
      </c>
      <c r="C25" s="28" t="s">
        <v>26</v>
      </c>
      <c r="D25" s="28" t="s">
        <v>26</v>
      </c>
      <c r="E25" s="28" t="s">
        <v>26</v>
      </c>
      <c r="F25" s="28" t="s">
        <v>26</v>
      </c>
      <c r="G25" s="28" t="s">
        <v>26</v>
      </c>
      <c r="H25" s="28" t="s">
        <v>26</v>
      </c>
      <c r="I25" s="29" t="s">
        <v>26</v>
      </c>
      <c r="J25" s="20">
        <f>BE!J25+BG!J25+CZ!J25+DK!J25+DE!J25+EE!J25+IE!J25+EL!J25+ES!J25+FR!J25+HR!J25+IT!J25+CY!J25+LV!J25+LT!J25+LU!J25+HU!J25+MT!J25+NL!J25+AT!J25+PL!J25+PT!J25+RO!J25+SI!J25+SK!J25+FI!J25+SE!J25+UK!J25</f>
        <v>1.5279940665979486</v>
      </c>
      <c r="K25" s="20">
        <f>BE!K25+BG!K25+CZ!K25+DK!K25+DE!K25+EE!K25+IE!K25+EL!K25+ES!K25+FR!K25+HR!K25+IT!K25+CY!K25+LV!K25+LT!K25+LU!K25+HU!K25+MT!K25+NL!K25+AT!K25+PL!K25+PT!K25+RO!K25+SI!K25+SK!K25+FI!K25+SE!K25+UK!K25</f>
        <v>0.91528625395824603</v>
      </c>
      <c r="L25" s="20">
        <f>BE!L25+BG!L25+CZ!L25+DK!L25+DE!L25+EE!L25+IE!L25+EL!L25+ES!L25+FR!L25+HR!L25+IT!L25+CY!L25+LV!L25+LT!L25+LU!L25+HU!L25+MT!L25+NL!L25+AT!L25+PL!L25+PT!L25+RO!L25+SI!L25+SK!L25+FI!L25+SE!L25+UK!L25</f>
        <v>0.79359503722794345</v>
      </c>
      <c r="M25" s="20">
        <f>BE!M25+BG!M25+CZ!M25+DK!M25+DE!M25+EE!M25+IE!M25+EL!M25+ES!M25+FR!M25+HR!M25+IT!M25+CY!M25+LV!M25+LT!M25+LU!M25+HU!M25+MT!M25+NL!M25+AT!M25+PL!M25+PT!M25+RO!M25+SI!M25+SK!M25+FI!M25+SE!M25+UK!M25</f>
        <v>0.69790600388213686</v>
      </c>
      <c r="N25" s="20">
        <f>BE!N25+BG!N25+CZ!N25+DK!N25+DE!N25+EE!N25+IE!N25+EL!N25+ES!N25+FR!N25+HR!N25+IT!N25+CY!N25+LV!N25+LT!N25+LU!N25+HU!N25+MT!N25+NL!N25+AT!N25+PL!N25+PT!N25+RO!N25+SI!N25+SK!N25+FI!N25+SE!N25+UK!N25</f>
        <v>1.057730130367486</v>
      </c>
      <c r="O25" s="20">
        <f>BE!O25+BG!O25+CZ!O25+DK!O25+DE!O25+EE!O25+IE!O25+EL!O25+ES!O25+FR!O25+HR!O25+IT!O25+CY!O25+LV!O25+LT!O25+LU!O25+HU!O25+MT!O25+NL!O25+AT!O25+PL!O25+PT!O25+RO!O25+SI!O25+SK!O25+FI!O25+SE!O25+UK!O25</f>
        <v>1.1661230969822818</v>
      </c>
      <c r="P25" s="20">
        <f>BE!P25+BG!P25+CZ!P25+DK!P25+DE!P25+EE!P25+IE!P25+EL!P25+ES!P25+FR!P25+HR!P25+IT!P25+CY!P25+LV!P25+LT!P25+LU!P25+HU!P25+MT!P25+NL!P25+AT!P25+PL!P25+PT!P25+RO!P25+SI!P25+SK!P25+FI!P25+SE!P25+UK!P25</f>
        <v>1.3419501051350033</v>
      </c>
      <c r="Q25" s="20">
        <f>BE!Q25+BG!Q25+CZ!Q25+DK!Q25+DE!Q25+EE!Q25+IE!Q25+EL!Q25+ES!Q25+FR!Q25+HR!Q25+IT!Q25+CY!Q25+LV!Q25+LT!Q25+LU!Q25+HU!Q25+MT!Q25+NL!Q25+AT!Q25+PL!Q25+PT!Q25+RO!Q25+SI!Q25+SK!Q25+FI!Q25+SE!Q25+UK!Q25</f>
        <v>1.2806930903787919</v>
      </c>
      <c r="R25" s="20">
        <f>BE!R25+BG!R25+CZ!R25+DK!R25+DE!R25+EE!R25+IE!R25+EL!R25+ES!R25+FR!R25+HR!R25+IT!R25+CY!R25+LV!R25+LT!R25+LU!R25+HU!R25+MT!R25+NL!R25+AT!R25+PL!R25+PT!R25+RO!R25+SI!R25+SK!R25+FI!R25+SE!R25+UK!R25</f>
        <v>0</v>
      </c>
      <c r="S25" s="20">
        <f>BE!S25+BG!S25+CZ!S25+DK!S25+DE!S25+EE!S25+IE!S25+EL!S25+ES!S25+FR!S25+HR!S25+IT!S25+CY!S25+LV!S25+LT!S25+LU!S25+HU!S25+MT!S25+NL!S25+AT!S25+PL!S25+PT!S25+RO!S25+SI!S25+SK!S25+FI!S25+SE!S25+UK!S25</f>
        <v>0</v>
      </c>
    </row>
    <row r="26" spans="1:19" s="31" customFormat="1" ht="15" customHeight="1" x14ac:dyDescent="0.35">
      <c r="B26" s="10" t="s">
        <v>29</v>
      </c>
      <c r="C26" s="28" t="s">
        <v>26</v>
      </c>
      <c r="D26" s="28" t="s">
        <v>26</v>
      </c>
      <c r="E26" s="28" t="s">
        <v>26</v>
      </c>
      <c r="F26" s="28" t="s">
        <v>26</v>
      </c>
      <c r="G26" s="28" t="s">
        <v>26</v>
      </c>
      <c r="H26" s="28" t="s">
        <v>26</v>
      </c>
      <c r="I26" s="29" t="s">
        <v>26</v>
      </c>
      <c r="J26" s="20">
        <f>BE!J26+BG!J26+CZ!J26+DK!J26+DE!J26+EE!J26+IE!J26+EL!J26+ES!J26+FR!J26+HR!J26+IT!J26+CY!J26+LV!J26+LT!J26+LU!J26+HU!J26+MT!J26+NL!J26+AT!J26+PL!J26+PT!J26+RO!J26+SI!J26+SK!J26+FI!J26+SE!J26+UK!J26</f>
        <v>58.945113549073049</v>
      </c>
      <c r="K26" s="20">
        <f>BE!K26+BG!K26+CZ!K26+DK!K26+DE!K26+EE!K26+IE!K26+EL!K26+ES!K26+FR!K26+HR!K26+IT!K26+CY!K26+LV!K26+LT!K26+LU!K26+HU!K26+MT!K26+NL!K26+AT!K26+PL!K26+PT!K26+RO!K26+SI!K26+SK!K26+FI!K26+SE!K26+UK!K26</f>
        <v>123.69586407147429</v>
      </c>
      <c r="L26" s="20">
        <f>BE!L26+BG!L26+CZ!L26+DK!L26+DE!L26+EE!L26+IE!L26+EL!L26+ES!L26+FR!L26+HR!L26+IT!L26+CY!L26+LV!L26+LT!L26+LU!L26+HU!L26+MT!L26+NL!L26+AT!L26+PL!L26+PT!L26+RO!L26+SI!L26+SK!L26+FI!L26+SE!L26+UK!L26</f>
        <v>252.62083430092801</v>
      </c>
      <c r="M26" s="20">
        <f>BE!M26+BG!M26+CZ!M26+DK!M26+DE!M26+EE!M26+IE!M26+EL!M26+ES!M26+FR!M26+HR!M26+IT!M26+CY!M26+LV!M26+LT!M26+LU!M26+HU!M26+MT!M26+NL!M26+AT!M26+PL!M26+PT!M26+RO!M26+SI!M26+SK!M26+FI!M26+SE!M26+UK!M26</f>
        <v>464.60750885967491</v>
      </c>
      <c r="N26" s="20">
        <f>BE!N26+BG!N26+CZ!N26+DK!N26+DE!N26+EE!N26+IE!N26+EL!N26+ES!N26+FR!N26+HR!N26+IT!N26+CY!N26+LV!N26+LT!N26+LU!N26+HU!N26+MT!N26+NL!N26+AT!N26+PL!N26+PT!N26+RO!N26+SI!N26+SK!N26+FI!N26+SE!N26+UK!N26</f>
        <v>322.85200486207407</v>
      </c>
      <c r="O26" s="20">
        <f>BE!O26+BG!O26+CZ!O26+DK!O26+DE!O26+EE!O26+IE!O26+EL!O26+ES!O26+FR!O26+HR!O26+IT!O26+CY!O26+LV!O26+LT!O26+LU!O26+HU!O26+MT!O26+NL!O26+AT!O26+PL!O26+PT!O26+RO!O26+SI!O26+SK!O26+FI!O26+SE!O26+UK!O26</f>
        <v>494.53674338176995</v>
      </c>
      <c r="P26" s="20">
        <f>BE!P26+BG!P26+CZ!P26+DK!P26+DE!P26+EE!P26+IE!P26+EL!P26+ES!P26+FR!P26+HR!P26+IT!P26+CY!P26+LV!P26+LT!P26+LU!P26+HU!P26+MT!P26+NL!P26+AT!P26+PL!P26+PT!P26+RO!P26+SI!P26+SK!P26+FI!P26+SE!P26+UK!P26</f>
        <v>1449.4122995622383</v>
      </c>
      <c r="Q26" s="20">
        <f>BE!Q26+BG!Q26+CZ!Q26+DK!Q26+DE!Q26+EE!Q26+IE!Q26+EL!Q26+ES!Q26+FR!Q26+HR!Q26+IT!Q26+CY!Q26+LV!Q26+LT!Q26+LU!Q26+HU!Q26+MT!Q26+NL!Q26+AT!Q26+PL!Q26+PT!Q26+RO!Q26+SI!Q26+SK!Q26+FI!Q26+SE!Q26+UK!Q26</f>
        <v>1527.6316160727692</v>
      </c>
      <c r="R26" s="20">
        <f>BE!R26+BG!R26+CZ!R26+DK!R26+DE!R26+EE!R26+IE!R26+EL!R26+ES!R26+FR!R26+HR!R26+IT!R26+CY!R26+LV!R26+LT!R26+LU!R26+HU!R26+MT!R26+NL!R26+AT!R26+PL!R26+PT!R26+RO!R26+SI!R26+SK!R26+FI!R26+SE!R26+UK!R26</f>
        <v>889.81535067465825</v>
      </c>
      <c r="S26" s="20">
        <f>BE!S26+BG!S26+CZ!S26+DK!S26+DE!S26+EE!S26+IE!S26+EL!S26+ES!S26+FR!S26+HR!S26+IT!S26+CY!S26+LV!S26+LT!S26+LU!S26+HU!S26+MT!S26+NL!S26+AT!S26+PL!S26+PT!S26+RO!S26+SI!S26+SK!S26+FI!S26+SE!S26+UK!S26</f>
        <v>1163.4613575746664</v>
      </c>
    </row>
    <row r="27" spans="1:19" s="15" customFormat="1" ht="15" customHeight="1" x14ac:dyDescent="0.35">
      <c r="A27" s="15" t="s">
        <v>30</v>
      </c>
      <c r="C27" s="20">
        <f>BE!C27+BG!C27+CZ!C27+DK!C27+DE!C27+EE!C27+IE!C27+EL!C27+ES!C27+FR!C27+HR!C27+IT!C27+CY!C27+LV!C27+LT!C27+LU!C27+HU!C27+MT!C27+NL!C27+AT!C27+PL!C27+PT!C27+RO!C27+SI!C27+SK!C27+FI!C27+SE!C27+UK!C27</f>
        <v>0</v>
      </c>
      <c r="D27" s="20">
        <f>BE!D27+BG!D27+CZ!D27+DK!D27+DE!D27+EE!D27+IE!D27+EL!D27+ES!D27+FR!D27+HR!D27+IT!D27+CY!D27+LV!D27+LT!D27+LU!D27+HU!D27+MT!D27+NL!D27+AT!D27+PL!D27+PT!D27+RO!D27+SI!D27+SK!D27+FI!D27+SE!D27+UK!D27</f>
        <v>0</v>
      </c>
      <c r="E27" s="20">
        <f>BE!E27+BG!E27+CZ!E27+DK!E27+DE!E27+EE!E27+IE!E27+EL!E27+ES!E27+FR!E27+HR!E27+IT!E27+CY!E27+LV!E27+LT!E27+LU!E27+HU!E27+MT!E27+NL!E27+AT!E27+PL!E27+PT!E27+RO!E27+SI!E27+SK!E27+FI!E27+SE!E27+UK!E27</f>
        <v>0</v>
      </c>
      <c r="F27" s="20">
        <f>BE!F27+BG!F27+CZ!F27+DK!F27+DE!F27+EE!F27+IE!F27+EL!F27+ES!F27+FR!F27+HR!F27+IT!F27+CY!F27+LV!F27+LT!F27+LU!F27+HU!F27+MT!F27+NL!F27+AT!F27+PL!F27+PT!F27+RO!F27+SI!F27+SK!F27+FI!F27+SE!F27+UK!F27</f>
        <v>0</v>
      </c>
      <c r="G27" s="20">
        <f>BE!G27+BG!G27+CZ!G27+DK!G27+DE!G27+EE!G27+IE!G27+EL!G27+ES!G27+FR!G27+HR!G27+IT!G27+CY!G27+LV!G27+LT!G27+LU!G27+HU!G27+MT!G27+NL!G27+AT!G27+PL!G27+PT!G27+RO!G27+SI!G27+SK!G27+FI!G27+SE!G27+UK!G27</f>
        <v>0</v>
      </c>
      <c r="H27" s="20">
        <f>BE!H27+BG!H27+CZ!H27+DK!H27+DE!H27+EE!H27+IE!H27+EL!H27+ES!H27+FR!H27+HR!H27+IT!H27+CY!H27+LV!H27+LT!H27+LU!H27+HU!H27+MT!H27+NL!H27+AT!H27+PL!H27+PT!H27+RO!H27+SI!H27+SK!H27+FI!H27+SE!H27+UK!H27</f>
        <v>0</v>
      </c>
      <c r="I27" s="50">
        <f>BE!I27+BG!I27+CZ!I27+DK!I27+DE!I27+EE!I27+IE!I27+EL!I27+ES!I27+FR!I27+HR!I27+IT!I27+CY!I27+LV!I27+LT!I27+LU!I27+HU!I27+MT!I27+NL!I27+AT!I27+PL!I27+PT!I27+RO!I27+SI!I27+SK!I27+FI!I27+SE!I27+UK!I27</f>
        <v>0</v>
      </c>
      <c r="J27" s="20">
        <f>BE!J27+BG!J27+CZ!J27+DK!J27+DE!J27+EE!J27+IE!J27+EL!J27+ES!J27+FR!J27+HR!J27+IT!J27+CY!J27+LV!J27+LT!J27+LU!J27+HU!J27+MT!J27+NL!J27+AT!J27+PL!J27+PT!J27+RO!J27+SI!J27+SK!J27+FI!J27+SE!J27+UK!J27</f>
        <v>5190.1903639524171</v>
      </c>
      <c r="K27" s="20">
        <f>BE!K27+BG!K27+CZ!K27+DK!K27+DE!K27+EE!K27+IE!K27+EL!K27+ES!K27+FR!K27+HR!K27+IT!K27+CY!K27+LV!K27+LT!K27+LU!K27+HU!K27+MT!K27+NL!K27+AT!K27+PL!K27+PT!K27+RO!K27+SI!K27+SK!K27+FI!K27+SE!K27+UK!K27</f>
        <v>3357.962426691035</v>
      </c>
      <c r="L27" s="20">
        <f>BE!L27+BG!L27+CZ!L27+DK!L27+DE!L27+EE!L27+IE!L27+EL!L27+ES!L27+FR!L27+HR!L27+IT!L27+CY!L27+LV!L27+LT!L27+LU!L27+HU!L27+MT!L27+NL!L27+AT!L27+PL!L27+PT!L27+RO!L27+SI!L27+SK!L27+FI!L27+SE!L27+UK!L27</f>
        <v>1901.0836055620807</v>
      </c>
      <c r="M27" s="20">
        <f>BE!M27+BG!M27+CZ!M27+DK!M27+DE!M27+EE!M27+IE!M27+EL!M27+ES!M27+FR!M27+HR!M27+IT!M27+CY!M27+LV!M27+LT!M27+LU!M27+HU!M27+MT!M27+NL!M27+AT!M27+PL!M27+PT!M27+RO!M27+SI!M27+SK!M27+FI!M27+SE!M27+UK!M27</f>
        <v>1966.5384069259021</v>
      </c>
      <c r="N27" s="20">
        <f>BE!N27+BG!N27+CZ!N27+DK!N27+DE!N27+EE!N27+IE!N27+EL!N27+ES!N27+FR!N27+HR!N27+IT!N27+CY!N27+LV!N27+LT!N27+LU!N27+HU!N27+MT!N27+NL!N27+AT!N27+PL!N27+PT!N27+RO!N27+SI!N27+SK!N27+FI!N27+SE!N27+UK!N27</f>
        <v>1133.875615391906</v>
      </c>
      <c r="O27" s="20">
        <f>BE!O27+BG!O27+CZ!O27+DK!O27+DE!O27+EE!O27+IE!O27+EL!O27+ES!O27+FR!O27+HR!O27+IT!O27+CY!O27+LV!O27+LT!O27+LU!O27+HU!O27+MT!O27+NL!O27+AT!O27+PL!O27+PT!O27+RO!O27+SI!O27+SK!O27+FI!O27+SE!O27+UK!O27</f>
        <v>184.1601734157079</v>
      </c>
      <c r="P27" s="20">
        <f>BE!P27+BG!P27+CZ!P27+DK!P27+DE!P27+EE!P27+IE!P27+EL!P27+ES!P27+FR!P27+HR!P27+IT!P27+CY!P27+LV!P27+LT!P27+LU!P27+HU!P27+MT!P27+NL!P27+AT!P27+PL!P27+PT!P27+RO!P27+SI!P27+SK!P27+FI!P27+SE!P27+UK!P27</f>
        <v>112.23837799660078</v>
      </c>
      <c r="Q27" s="20">
        <f>BE!Q27+BG!Q27+CZ!Q27+DK!Q27+DE!Q27+EE!Q27+IE!Q27+EL!Q27+ES!Q27+FR!Q27+HR!Q27+IT!Q27+CY!Q27+LV!Q27+LT!Q27+LU!Q27+HU!Q27+MT!Q27+NL!Q27+AT!Q27+PL!Q27+PT!Q27+RO!Q27+SI!Q27+SK!Q27+FI!Q27+SE!Q27+UK!Q27</f>
        <v>106.90340456745348</v>
      </c>
      <c r="R27" s="20">
        <f>BE!R27+BG!R27+CZ!R27+DK!R27+DE!R27+EE!R27+IE!R27+EL!R27+ES!R27+FR!R27+HR!R27+IT!R27+CY!R27+LV!R27+LT!R27+LU!R27+HU!R27+MT!R27+NL!R27+AT!R27+PL!R27+PT!R27+RO!R27+SI!R27+SK!R27+FI!R27+SE!R27+UK!R27</f>
        <v>148.8453195740025</v>
      </c>
      <c r="S27" s="20">
        <f>BE!S27+BG!S27+CZ!S27+DK!S27+DE!S27+EE!S27+IE!S27+EL!S27+ES!S27+FR!S27+HR!S27+IT!S27+CY!S27+LV!S27+LT!S27+LU!S27+HU!S27+MT!S27+NL!S27+AT!S27+PL!S27+PT!S27+RO!S27+SI!S27+SK!S27+FI!S27+SE!S27+UK!S27</f>
        <v>71.09009604149982</v>
      </c>
    </row>
    <row r="28" spans="1:19" s="15" customFormat="1" ht="15" customHeight="1" x14ac:dyDescent="0.35">
      <c r="A28" s="15" t="s">
        <v>31</v>
      </c>
      <c r="C28" s="20">
        <f>BE!C28+BG!C28+CZ!C28+DK!C28+DE!C28+EE!C28+IE!C28+EL!C28+ES!C28+FR!C28+HR!C28+IT!C28+CY!C28+LV!C28+LT!C28+LU!C28+HU!C28+MT!C28+NL!C28+AT!C28+PL!C28+PT!C28+RO!C28+SI!C28+SK!C28+FI!C28+SE!C28+UK!C28</f>
        <v>9.553835865099837E-2</v>
      </c>
      <c r="D28" s="20">
        <f>BE!D28+BG!D28+CZ!D28+DK!D28+DE!D28+EE!D28+IE!D28+EL!D28+ES!D28+FR!D28+HR!D28+IT!D28+CY!D28+LV!D28+LT!D28+LU!D28+HU!D28+MT!D28+NL!D28+AT!D28+PL!D28+PT!D28+RO!D28+SI!D28+SK!D28+FI!D28+SE!D28+UK!D28</f>
        <v>0.67619661794210373</v>
      </c>
      <c r="E28" s="20">
        <f>BE!E28+BG!E28+CZ!E28+DK!E28+DE!E28+EE!E28+IE!E28+EL!E28+ES!E28+FR!E28+HR!E28+IT!E28+CY!E28+LV!E28+LT!E28+LU!E28+HU!E28+MT!E28+NL!E28+AT!E28+PL!E28+PT!E28+RO!E28+SI!E28+SK!E28+FI!E28+SE!E28+UK!E28</f>
        <v>0.60454284895385502</v>
      </c>
      <c r="F28" s="20">
        <f>BE!F28+BG!F28+CZ!F28+DK!F28+DE!F28+EE!F28+IE!F28+EL!F28+ES!F28+FR!F28+HR!F28+IT!F28+CY!F28+LV!F28+LT!F28+LU!F28+HU!F28+MT!F28+NL!F28+AT!F28+PL!F28+PT!F28+RO!F28+SI!F28+SK!F28+FI!F28+SE!F28+UK!F28</f>
        <v>1.3927343078245915</v>
      </c>
      <c r="G28" s="20">
        <f>BE!G28+BG!G28+CZ!G28+DK!G28+DE!G28+EE!G28+IE!G28+EL!G28+ES!G28+FR!G28+HR!G28+IT!G28+CY!G28+LV!G28+LT!G28+LU!G28+HU!G28+MT!G28+NL!G28+AT!G28+PL!G28+PT!G28+RO!G28+SI!G28+SK!G28+FI!G28+SE!G28+UK!G28</f>
        <v>0.15073564536161269</v>
      </c>
      <c r="H28" s="20">
        <f>BE!H28+BG!H28+CZ!H28+DK!H28+DE!H28+EE!H28+IE!H28+EL!H28+ES!H28+FR!H28+HR!H28+IT!H28+CY!H28+LV!H28+LT!H28+LU!H28+HU!H28+MT!H28+NL!H28+AT!H28+PL!H28+PT!H28+RO!H28+SI!H28+SK!H28+FI!H28+SE!H28+UK!H28</f>
        <v>7.9081876373363905E-2</v>
      </c>
      <c r="I28" s="50">
        <f>BE!I28+BG!I28+CZ!I28+DK!I28+DE!I28+EE!I28+IE!I28+EL!I28+ES!I28+FR!I28+HR!I28+IT!I28+CY!I28+LV!I28+LT!I28+LU!I28+HU!I28+MT!I28+NL!I28+AT!I28+PL!I28+PT!I28+RO!I28+SI!I28+SK!I28+FI!I28+SE!I28+UK!I28</f>
        <v>7.4281073851151236E-3</v>
      </c>
      <c r="J28" s="20">
        <f>BE!J28+BG!J28+CZ!J28+DK!J28+DE!J28+EE!J28+IE!J28+EL!J28+ES!J28+FR!J28+HR!J28+IT!J28+CY!J28+LV!J28+LT!J28+LU!J28+HU!J28+MT!J28+NL!J28+AT!J28+PL!J28+PT!J28+RO!J28+SI!J28+SK!J28+FI!J28+SE!J28+UK!J28</f>
        <v>3.1312697047864713E-2</v>
      </c>
      <c r="K28" s="20">
        <f>BE!K28+BG!K28+CZ!K28+DK!K28+DE!K28+EE!K28+IE!K28+EL!K28+ES!K28+FR!K28+HR!K28+IT!K28+CY!K28+LV!K28+LT!K28+LU!K28+HU!K28+MT!K28+NL!K28+AT!K28+PL!K28+PT!K28+RO!K28+SI!K28+SK!K28+FI!K28+SE!K28+UK!K28</f>
        <v>3.1336581637527464E-2</v>
      </c>
      <c r="L28" s="20">
        <f>BE!L28+BG!L28+CZ!L28+DK!L28+DE!L28+EE!L28+IE!L28+EL!L28+ES!L28+FR!L28+HR!L28+IT!L28+CY!L28+LV!L28+LT!L28+LU!L28+HU!L28+MT!L28+NL!L28+AT!L28+PL!L28+PT!L28+RO!L28+SI!L28+SK!L28+FI!L28+SE!L28+UK!L28</f>
        <v>0.31749785038693035</v>
      </c>
      <c r="M28" s="20">
        <f>BE!M28+BG!M28+CZ!M28+DK!M28+DE!M28+EE!M28+IE!M28+EL!M28+ES!M28+FR!M28+HR!M28+IT!M28+CY!M28+LV!M28+LT!M28+LU!M28+HU!M28+MT!M28+NL!M28+AT!M28+PL!M28+PT!M28+RO!M28+SI!M28+SK!M28+FI!M28+SE!M28+UK!M28</f>
        <v>0.31749785038693035</v>
      </c>
      <c r="N28" s="20">
        <f>BE!N28+BG!N28+CZ!N28+DK!N28+DE!N28+EE!N28+IE!N28+EL!N28+ES!N28+FR!N28+HR!N28+IT!N28+CY!N28+LV!N28+LT!N28+LU!N28+HU!N28+MT!N28+NL!N28+AT!N28+PL!N28+PT!N28+RO!N28+SI!N28+SK!N28+FI!N28+SE!N28+UK!N28</f>
        <v>5.4767364096684819E-2</v>
      </c>
      <c r="O28" s="20">
        <f>BE!O28+BG!O28+CZ!O28+DK!O28+DE!O28+EE!O28+IE!O28+EL!O28+ES!O28+FR!O28+HR!O28+IT!O28+CY!O28+LV!O28+LT!O28+LU!O28+HU!O28+MT!O28+NL!O28+AT!O28+PL!O28+PT!O28+RO!O28+SI!O28+SK!O28+FI!O28+SE!O28+UK!O28</f>
        <v>0.1503057227476832</v>
      </c>
      <c r="P28" s="20">
        <f>BE!P28+BG!P28+CZ!P28+DK!P28+DE!P28+EE!P28+IE!P28+EL!P28+ES!P28+FR!P28+HR!P28+IT!P28+CY!P28+LV!P28+LT!P28+LU!P28+HU!P28+MT!P28+NL!P28+AT!P28+PL!P28+PT!P28+RO!P28+SI!P28+SK!P28+FI!P28+SE!P28+UK!P28</f>
        <v>0.12806916977166333</v>
      </c>
      <c r="Q28" s="20">
        <f>BE!Q28+BG!Q28+CZ!Q28+DK!Q28+DE!Q28+EE!Q28+IE!Q28+EL!Q28+ES!Q28+FR!Q28+HR!Q28+IT!Q28+CY!Q28+LV!Q28+LT!Q28+LU!Q28+HU!Q28+MT!Q28+NL!Q28+AT!Q28+PL!Q28+PT!Q28+RO!Q28+SI!Q28+SK!Q28+FI!Q28+SE!Q28+UK!Q28</f>
        <v>4.1989108627113789E-2</v>
      </c>
      <c r="R28" s="20">
        <f>BE!R28+BG!R28+CZ!R28+DK!R28+DE!R28+EE!R28+IE!R28+EL!R28+ES!R28+FR!R28+HR!R28+IT!R28+CY!R28+LV!R28+LT!R28+LU!R28+HU!R28+MT!R28+NL!R28+AT!R28+PL!R28+PT!R28+RO!R28+SI!R28+SK!R28+FI!R28+SE!R28+UK!R28</f>
        <v>3.4990923855928155E-2</v>
      </c>
      <c r="S28" s="20">
        <f>BE!S28+BG!S28+CZ!S28+DK!S28+DE!S28+EE!S28+IE!S28+EL!S28+ES!S28+FR!S28+HR!S28+IT!S28+CY!S28+LV!S28+LT!S28+LU!S28+HU!S28+MT!S28+NL!S28+AT!S28+PL!S28+PT!S28+RO!S28+SI!S28+SK!S28+FI!S28+SE!S28+UK!S28</f>
        <v>3.6400114646030379E-2</v>
      </c>
    </row>
    <row r="29" spans="1:19" s="15" customFormat="1" ht="15" customHeight="1" x14ac:dyDescent="0.35">
      <c r="A29" s="21" t="s">
        <v>32</v>
      </c>
      <c r="C29" s="22">
        <f>BE!C29+BG!C29+CZ!C29+DK!C29+DE!C29+EE!C29+IE!C29+EL!C29+ES!C29+FR!C29+HR!C29+IT!C29+CY!C29+LV!C29+LT!C29+LU!C29+HU!C29+MT!C29+NL!C29+AT!C29+PL!C29+PT!C29+RO!C29+SI!C29+SK!C29+FI!C29+SE!C29+UK!C29</f>
        <v>3977.2826684886932</v>
      </c>
      <c r="D29" s="22">
        <f>BE!D29+BG!D29+CZ!D29+DK!D29+DE!D29+EE!D29+IE!D29+EL!D29+ES!D29+FR!D29+HR!D29+IT!D29+CY!D29+LV!D29+LT!D29+LU!D29+HU!D29+MT!D29+NL!D29+AT!D29+PL!D29+PT!D29+RO!D29+SI!D29+SK!D29+FI!D29+SE!D29+UK!D29</f>
        <v>5060.2992837594911</v>
      </c>
      <c r="E29" s="22">
        <f>BE!E29+BG!E29+CZ!E29+DK!E29+DE!E29+EE!E29+IE!E29+EL!E29+ES!E29+FR!E29+HR!E29+IT!E29+CY!E29+LV!E29+LT!E29+LU!E29+HU!E29+MT!E29+NL!E29+AT!E29+PL!E29+PT!E29+RO!E29+SI!E29+SK!E29+FI!E29+SE!E29+UK!E29</f>
        <v>7039.9045289687674</v>
      </c>
      <c r="F29" s="22">
        <f>BE!F29+BG!F29+CZ!F29+DK!F29+DE!F29+EE!F29+IE!F29+EL!F29+ES!F29+FR!F29+HR!F29+IT!F29+CY!F29+LV!F29+LT!F29+LU!F29+HU!F29+MT!F29+NL!F29+AT!F29+PL!F29+PT!F29+RO!F29+SI!F29+SK!F29+FI!F29+SE!F29+UK!F29</f>
        <v>8439.511672619441</v>
      </c>
      <c r="G29" s="22">
        <f>BE!G29+BG!G29+CZ!G29+DK!G29+DE!G29+EE!G29+IE!G29+EL!G29+ES!G29+FR!G29+HR!G29+IT!G29+CY!G29+LV!G29+LT!G29+LU!G29+HU!G29+MT!G29+NL!G29+AT!G29+PL!G29+PT!G29+RO!G29+SI!G29+SK!G29+FI!G29+SE!G29+UK!G29</f>
        <v>12229.49580007182</v>
      </c>
      <c r="H29" s="22">
        <f>BE!H29+BG!H29+CZ!H29+DK!H29+DE!H29+EE!H29+IE!H29+EL!H29+ES!H29+FR!H29+HR!H29+IT!H29+CY!H29+LV!H29+LT!H29+LU!H29+HU!H29+MT!H29+NL!H29+AT!H29+PL!H29+PT!H29+RO!H29+SI!H29+SK!H29+FI!H29+SE!H29+UK!H29</f>
        <v>14157.443309619444</v>
      </c>
      <c r="I29" s="32">
        <f>BE!I29+BG!I29+CZ!I29+DK!I29+DE!I29+EE!I29+IE!I29+EL!I29+ES!I29+FR!I29+HR!I29+IT!I29+CY!I29+LV!I29+LT!I29+LU!I29+HU!I29+MT!I29+NL!I29+AT!I29+PL!I29+PT!I29+RO!I29+SI!I29+SK!I29+FI!I29+SE!I29+UK!I29</f>
        <v>15926.218619555613</v>
      </c>
      <c r="J29" s="22">
        <f>BE!J29+BG!J29+CZ!J29+DK!J29+DE!J29+EE!J29+IE!J29+EL!J29+ES!J29+FR!J29+HR!J29+IT!J29+CY!J29+LV!J29+LT!J29+LU!J29+HU!J29+MT!J29+NL!J29+AT!J29+PL!J29+PT!J29+RO!J29+SI!J29+SK!J29+FI!J29+SE!J29+UK!J29</f>
        <v>12130.04206077565</v>
      </c>
      <c r="K29" s="22">
        <f>BE!K29+BG!K29+CZ!K29+DK!K29+DE!K29+EE!K29+IE!K29+EL!K29+ES!K29+FR!K29+HR!K29+IT!K29+CY!K29+LV!K29+LT!K29+LU!K29+HU!K29+MT!K29+NL!K29+AT!K29+PL!K29+PT!K29+RO!K29+SI!K29+SK!K29+FI!K29+SE!K29+UK!K29</f>
        <v>15386.569790731028</v>
      </c>
      <c r="L29" s="22">
        <f>BE!L29+BG!L29+CZ!L29+DK!L29+DE!L29+EE!L29+IE!L29+EL!L29+ES!L29+FR!L29+HR!L29+IT!L29+CY!L29+LV!L29+LT!L29+LU!L29+HU!L29+MT!L29+NL!L29+AT!L29+PL!L29+PT!L29+RO!L29+SI!L29+SK!L29+FI!L29+SE!L29+UK!L29</f>
        <v>15992.8629159337</v>
      </c>
      <c r="M29" s="22">
        <f>BE!M29+BG!M29+CZ!M29+DK!M29+DE!M29+EE!M29+IE!M29+EL!M29+ES!M29+FR!M29+HR!M29+IT!M29+CY!M29+LV!M29+LT!M29+LU!M29+HU!M29+MT!M29+NL!M29+AT!M29+PL!M29+PT!M29+RO!M29+SI!M29+SK!M29+FI!M29+SE!M29+UK!M29</f>
        <v>17473.841157890096</v>
      </c>
      <c r="N29" s="22">
        <f>BE!N29+BG!N29+CZ!N29+DK!N29+DE!N29+EE!N29+IE!N29+EL!N29+ES!N29+FR!N29+HR!N29+IT!N29+CY!N29+LV!N29+LT!N29+LU!N29+HU!N29+MT!N29+NL!N29+AT!N29+PL!N29+PT!N29+RO!N29+SI!N29+SK!N29+FI!N29+SE!N29+UK!N29</f>
        <v>19349.368924049068</v>
      </c>
      <c r="O29" s="22">
        <f>BE!O29+BG!O29+CZ!O29+DK!O29+DE!O29+EE!O29+IE!O29+EL!O29+ES!O29+FR!O29+HR!O29+IT!O29+CY!O29+LV!O29+LT!O29+LU!O29+HU!O29+MT!O29+NL!O29+AT!O29+PL!O29+PT!O29+RO!O29+SI!O29+SK!O29+FI!O29+SE!O29+UK!O29</f>
        <v>21068.734719217944</v>
      </c>
      <c r="P29" s="22">
        <f>BE!P29+BG!P29+CZ!P29+DK!P29+DE!P29+EE!P29+IE!P29+EL!P29+ES!P29+FR!P29+HR!P29+IT!P29+CY!P29+LV!P29+LT!P29+LU!P29+HU!P29+MT!P29+NL!P29+AT!P29+PL!P29+PT!P29+RO!P29+SI!P29+SK!P29+FI!P29+SE!P29+UK!P29</f>
        <v>22214.764675447397</v>
      </c>
      <c r="Q29" s="22">
        <f>BE!Q29+BG!Q29+CZ!Q29+DK!Q29+DE!Q29+EE!Q29+IE!Q29+EL!Q29+ES!Q29+FR!Q29+HR!Q29+IT!Q29+CY!Q29+LV!Q29+LT!Q29+LU!Q29+HU!Q29+MT!Q29+NL!Q29+AT!Q29+PL!Q29+PT!Q29+RO!Q29+SI!Q29+SK!Q29+FI!Q29+SE!Q29+UK!Q29</f>
        <v>25119.396506262539</v>
      </c>
      <c r="R29" s="22">
        <f>BE!R29+BG!R29+CZ!R29+DK!R29+DE!R29+EE!R29+IE!R29+EL!R29+ES!R29+FR!R29+HR!R29+IT!R29+CY!R29+LV!R29+LT!R29+LU!R29+HU!R29+MT!R29+NL!R29+AT!R29+PL!R29+PT!R29+RO!R29+SI!R29+SK!R29+FI!R29+SE!R29+UK!R29</f>
        <v>27704.924888913709</v>
      </c>
      <c r="S29" s="22">
        <f>BE!S29+BG!S29+CZ!S29+DK!S29+DE!S29+EE!S29+IE!S29+EL!S29+ES!S29+FR!S29+HR!S29+IT!S29+CY!S29+LV!S29+LT!S29+LU!S29+HU!S29+MT!S29+NL!S29+AT!S29+PL!S29+PT!S29+RO!S29+SI!S29+SK!S29+FI!S29+SE!S29+UK!S29</f>
        <v>24757.521800467512</v>
      </c>
    </row>
    <row r="30" spans="1:19" s="15" customFormat="1" ht="15" customHeight="1" x14ac:dyDescent="0.35">
      <c r="A30" s="15" t="s">
        <v>33</v>
      </c>
      <c r="C30" s="20"/>
      <c r="D30" s="20"/>
      <c r="E30" s="20"/>
      <c r="F30" s="20"/>
      <c r="G30" s="20"/>
      <c r="H30" s="20"/>
      <c r="I30" s="20"/>
      <c r="J30" s="20"/>
      <c r="K30" s="20"/>
      <c r="L30" s="20"/>
      <c r="M30" s="20"/>
      <c r="N30" s="20"/>
      <c r="O30" s="20"/>
      <c r="P30" s="20"/>
      <c r="Q30" s="20"/>
      <c r="R30" s="20"/>
      <c r="S30" s="20"/>
    </row>
    <row r="31" spans="1:19" s="18" customFormat="1" ht="27" customHeight="1" x14ac:dyDescent="0.35">
      <c r="A31" s="19" t="s">
        <v>34</v>
      </c>
      <c r="C31" s="33"/>
      <c r="D31" s="33"/>
      <c r="E31" s="33"/>
      <c r="F31" s="33"/>
      <c r="G31" s="33"/>
      <c r="H31" s="33"/>
      <c r="I31" s="33"/>
      <c r="J31" s="33"/>
      <c r="K31" s="33"/>
      <c r="L31" s="33"/>
      <c r="M31" s="33"/>
      <c r="N31" s="33"/>
      <c r="O31" s="33"/>
      <c r="P31" s="33"/>
      <c r="Q31" s="33"/>
      <c r="R31" s="33"/>
      <c r="S31" s="33"/>
    </row>
    <row r="32" spans="1:19" s="15" customFormat="1" ht="15" customHeight="1" x14ac:dyDescent="0.35">
      <c r="A32" s="21" t="s">
        <v>35</v>
      </c>
      <c r="C32" s="22">
        <f>BE!C32+BG!C32+CZ!C32+DK!C32+DE!C32+EE!C32+IE!C32+EL!C32+ES!C32+FR!C32+HR!C32+IT!C32+CY!C32+LV!C32+LT!C32+LU!C32+HU!C32+MT!C32+NL!C32+AT!C32+PL!C32+PT!C32+RO!C32+SI!C32+SK!C32+FI!C32+SE!C32+UK!C32</f>
        <v>307918.51328022301</v>
      </c>
      <c r="D32" s="22">
        <f>BE!D32+BG!D32+CZ!D32+DK!D32+DE!D32+EE!D32+IE!D32+EL!D32+ES!D32+FR!D32+HR!D32+IT!D32+CY!D32+LV!D32+LT!D32+LU!D32+HU!D32+MT!D32+NL!D32+AT!D32+PL!D32+PT!D32+RO!D32+SI!D32+SK!D32+FI!D32+SE!D32+UK!D32</f>
        <v>308105.15329542296</v>
      </c>
      <c r="E32" s="22">
        <f>BE!E32+BG!E32+CZ!E32+DK!E32+DE!E32+EE!E32+IE!E32+EL!E32+ES!E32+FR!E32+HR!E32+IT!E32+CY!E32+LV!E32+LT!E32+LU!E32+HU!E32+MT!E32+NL!E32+AT!E32+PL!E32+PT!E32+RO!E32+SI!E32+SK!E32+FI!E32+SE!E32+UK!E32</f>
        <v>313682.79667794344</v>
      </c>
      <c r="F32" s="22">
        <f>BE!F32+BG!F32+CZ!F32+DK!F32+DE!F32+EE!F32+IE!F32+EL!F32+ES!F32+FR!F32+HR!F32+IT!F32+CY!F32+LV!F32+LT!F32+LU!F32+HU!F32+MT!F32+NL!F32+AT!F32+PL!F32+PT!F32+RO!F32+SI!F32+SK!F32+FI!F32+SE!F32+UK!F32</f>
        <v>317492.30967134878</v>
      </c>
      <c r="G32" s="22">
        <f>BE!G32+BG!G32+CZ!G32+DK!G32+DE!G32+EE!G32+IE!G32+EL!G32+ES!G32+FR!G32+HR!G32+IT!G32+CY!G32+LV!G32+LT!G32+LU!G32+HU!G32+MT!G32+NL!G32+AT!G32+PL!G32+PT!G32+RO!G32+SI!G32+SK!G32+FI!G32+SE!G32+UK!G32</f>
        <v>313728.75197407795</v>
      </c>
      <c r="H32" s="22">
        <f>BE!H32+BG!H32+CZ!H32+DK!H32+DE!H32+EE!H32+IE!H32+EL!H32+ES!H32+FR!H32+HR!H32+IT!H32+CY!H32+LV!H32+LT!H32+LU!H32+HU!H32+MT!H32+NL!H32+AT!H32+PL!H32+PT!H32+RO!H32+SI!H32+SK!H32+FI!H32+SE!H32+UK!H32</f>
        <v>305677.09333360102</v>
      </c>
      <c r="I32" s="22">
        <f>BE!I32+BG!I32+CZ!I32+DK!I32+DE!I32+EE!I32+IE!I32+EL!I32+ES!I32+FR!I32+HR!I32+IT!I32+CY!I32+LV!I32+LT!I32+LU!I32+HU!I32+MT!I32+NL!I32+AT!I32+PL!I32+PT!I32+RO!I32+SI!I32+SK!I32+FI!I32+SE!I32+UK!I32</f>
        <v>304955.73575865623</v>
      </c>
      <c r="J32" s="22">
        <f>BE!J32+BG!J32+CZ!J32+DK!J32+DE!J32+EE!J32+IE!J32+EL!J32+ES!J32+FR!J32+HR!J32+IT!J32+CY!J32+LV!J32+LT!J32+LU!J32+HU!J32+MT!J32+NL!J32+AT!J32+PL!J32+PT!J32+RO!J32+SI!J32+SK!J32+FI!J32+SE!J32+UK!J32</f>
        <v>303015.01467055932</v>
      </c>
      <c r="K32" s="22">
        <f>BE!K32+BG!K32+CZ!K32+DK!K32+DE!K32+EE!K32+IE!K32+EL!K32+ES!K32+FR!K32+HR!K32+IT!K32+CY!K32+LV!K32+LT!K32+LU!K32+HU!K32+MT!K32+NL!K32+AT!K32+PL!K32+PT!K32+RO!K32+SI!K32+SK!K32+FI!K32+SE!K32+UK!K32</f>
        <v>293964.04284354101</v>
      </c>
      <c r="L32" s="22">
        <f>BE!L32+BG!L32+CZ!L32+DK!L32+DE!L32+EE!L32+IE!L32+EL!L32+ES!L32+FR!L32+HR!L32+IT!L32+CY!L32+LV!L32+LT!L32+LU!L32+HU!L32+MT!L32+NL!L32+AT!L32+PL!L32+PT!L32+RO!L32+SI!L32+SK!L32+FI!L32+SE!L32+UK!L32</f>
        <v>290320.77934422775</v>
      </c>
      <c r="M32" s="22">
        <f>BE!M32+BG!M32+CZ!M32+DK!M32+DE!M32+EE!M32+IE!M32+EL!M32+ES!M32+FR!M32+HR!M32+IT!M32+CY!M32+LV!M32+LT!M32+LU!M32+HU!M32+MT!M32+NL!M32+AT!M32+PL!M32+PT!M32+RO!M32+SI!M32+SK!M32+FI!M32+SE!M32+UK!M32</f>
        <v>294280.93295294337</v>
      </c>
      <c r="N32" s="22">
        <f>BE!N32+BG!N32+CZ!N32+DK!N32+DE!N32+EE!N32+IE!N32+EL!N32+ES!N32+FR!N32+HR!N32+IT!N32+CY!N32+LV!N32+LT!N32+LU!N32+HU!N32+MT!N32+NL!N32+AT!N32+PL!N32+PT!N32+RO!N32+SI!N32+SK!N32+FI!N32+SE!N32+UK!N32</f>
        <v>299641.38289720181</v>
      </c>
      <c r="O32" s="22">
        <f>BE!O32+BG!O32+CZ!O32+DK!O32+DE!O32+EE!O32+IE!O32+EL!O32+ES!O32+FR!O32+HR!O32+IT!O32+CY!O32+LV!O32+LT!O32+LU!O32+HU!O32+MT!O32+NL!O32+AT!O32+PL!O32+PT!O32+RO!O32+SI!O32+SK!O32+FI!O32+SE!O32+UK!O32</f>
        <v>306203.18135538918</v>
      </c>
      <c r="P32" s="22">
        <f>BE!P32+BG!P32+CZ!P32+DK!P32+DE!P32+EE!P32+IE!P32+EL!P32+ES!P32+FR!P32+HR!P32+IT!P32+CY!P32+LV!P32+LT!P32+LU!P32+HU!P32+MT!P32+NL!P32+AT!P32+PL!P32+PT!P32+RO!P32+SI!P32+SK!P32+FI!P32+SE!P32+UK!P32</f>
        <v>311719.28544902406</v>
      </c>
      <c r="Q32" s="22">
        <f>BE!Q32+BG!Q32+CZ!Q32+DK!Q32+DE!Q32+EE!Q32+IE!Q32+EL!Q32+ES!Q32+FR!Q32+HR!Q32+IT!Q32+CY!Q32+LV!Q32+LT!Q32+LU!Q32+HU!Q32+MT!Q32+NL!Q32+AT!Q32+PL!Q32+PT!Q32+RO!Q32+SI!Q32+SK!Q32+FI!Q32+SE!Q32+UK!Q32</f>
        <v>312548.70379395329</v>
      </c>
      <c r="R32" s="22">
        <f>BE!R32+BG!R32+CZ!R32+DK!R32+DE!R32+EE!R32+IE!R32+EL!R32+ES!R32+FR!R32+HR!R32+IT!R32+CY!R32+LV!R32+LT!R32+LU!R32+HU!R32+MT!R32+NL!R32+AT!R32+PL!R32+PT!R32+RO!R32+SI!R32+SK!R32+FI!R32+SE!R32+UK!R32</f>
        <v>314703.59225077636</v>
      </c>
      <c r="S32" s="22">
        <f>BE!S32+BG!S32+CZ!S32+DK!S32+DE!S32+EE!S32+IE!S32+EL!S32+ES!S32+FR!S32+HR!S32+IT!S32+CY!S32+LV!S32+LT!S32+LU!S32+HU!S32+MT!S32+NL!S32+AT!S32+PL!S32+PT!S32+RO!S32+SI!S32+SK!S32+FI!S32+SE!S32+UK!S32</f>
        <v>242287.93148153144</v>
      </c>
    </row>
    <row r="33" spans="1:19" s="15" customFormat="1" ht="15" customHeight="1" x14ac:dyDescent="0.35">
      <c r="A33" s="31" t="s">
        <v>36</v>
      </c>
      <c r="B33" s="31"/>
      <c r="C33" s="34"/>
      <c r="D33" s="34"/>
      <c r="E33" s="34"/>
      <c r="F33" s="34"/>
      <c r="G33" s="34"/>
      <c r="H33" s="34"/>
      <c r="I33" s="22"/>
      <c r="J33" s="22"/>
      <c r="K33" s="22"/>
      <c r="L33" s="22"/>
      <c r="M33" s="22"/>
      <c r="N33" s="22"/>
      <c r="O33" s="22"/>
      <c r="P33" s="22"/>
      <c r="Q33" s="22"/>
      <c r="R33" s="22"/>
      <c r="S33" s="22"/>
    </row>
    <row r="34" spans="1:19" s="18" customFormat="1" ht="27" customHeight="1" thickBot="1" x14ac:dyDescent="0.4">
      <c r="A34" s="23" t="s">
        <v>37</v>
      </c>
      <c r="B34" s="24"/>
      <c r="C34" s="25">
        <f t="shared" ref="C34:S34" si="3">IF(C32&gt;0,C29/C32,"")</f>
        <v>1.291667274604286E-2</v>
      </c>
      <c r="D34" s="25">
        <f t="shared" si="3"/>
        <v>1.6423935885640586E-2</v>
      </c>
      <c r="E34" s="25">
        <f t="shared" si="3"/>
        <v>2.2442749820917346E-2</v>
      </c>
      <c r="F34" s="25">
        <f t="shared" si="3"/>
        <v>2.6581782977217864E-2</v>
      </c>
      <c r="G34" s="25">
        <f t="shared" si="3"/>
        <v>3.8981112579322311E-2</v>
      </c>
      <c r="H34" s="25">
        <f t="shared" si="3"/>
        <v>4.6315028565678956E-2</v>
      </c>
      <c r="I34" s="35">
        <f t="shared" si="3"/>
        <v>5.2224689527268692E-2</v>
      </c>
      <c r="J34" s="25">
        <f t="shared" si="3"/>
        <v>4.0031158436038362E-2</v>
      </c>
      <c r="K34" s="25">
        <f t="shared" si="3"/>
        <v>5.2341672953927748E-2</v>
      </c>
      <c r="L34" s="25">
        <f t="shared" si="3"/>
        <v>5.5086869606984869E-2</v>
      </c>
      <c r="M34" s="25">
        <f t="shared" si="3"/>
        <v>5.937809487876073E-2</v>
      </c>
      <c r="N34" s="25">
        <f t="shared" si="3"/>
        <v>6.4575088851085927E-2</v>
      </c>
      <c r="O34" s="25">
        <f t="shared" si="3"/>
        <v>6.8806387399237695E-2</v>
      </c>
      <c r="P34" s="25">
        <f t="shared" si="3"/>
        <v>7.1265288073041638E-2</v>
      </c>
      <c r="Q34" s="25">
        <f t="shared" si="3"/>
        <v>8.0369543054711945E-2</v>
      </c>
      <c r="R34" s="25">
        <f t="shared" si="3"/>
        <v>8.8034981395562262E-2</v>
      </c>
      <c r="S34" s="25">
        <f t="shared" si="3"/>
        <v>0.10218223272237012</v>
      </c>
    </row>
    <row r="35" spans="1:19" s="15" customFormat="1" ht="22.5" customHeight="1" x14ac:dyDescent="0.35"/>
    <row r="36" spans="1:19" s="18" customFormat="1" ht="27" customHeight="1" x14ac:dyDescent="0.35">
      <c r="A36" s="19" t="s">
        <v>38</v>
      </c>
    </row>
    <row r="37" spans="1:19" s="15" customFormat="1" ht="15" customHeight="1" x14ac:dyDescent="0.35">
      <c r="A37" s="15" t="s">
        <v>39</v>
      </c>
      <c r="C37" s="20">
        <f>BE!C37+BG!C37+CZ!C37+DK!C37+DE!C37+EE!C37+IE!C37+EL!C37+ES!C37+FR!C37+HR!C37+IT!C37+CY!C37+LV!C37+LT!C37+LU!C37+HU!C37+MT!C37+NL!C37+AT!C37+PL!C37+PT!C37+RO!C37+SI!C37+SK!C37+FI!C37+SE!C37+UK!C37</f>
        <v>54633.08592531777</v>
      </c>
      <c r="D37" s="20">
        <f>BE!D37+BG!D37+CZ!D37+DK!D37+DE!D37+EE!D37+IE!D37+EL!D37+ES!D37+FR!D37+HR!D37+IT!D37+CY!D37+LV!D37+LT!D37+LU!D37+HU!D37+MT!D37+NL!D37+AT!D37+PL!D37+PT!D37+RO!D37+SI!D37+SK!D37+FI!D37+SE!D37+UK!D37</f>
        <v>57412.564332377842</v>
      </c>
      <c r="E37" s="20">
        <f>BE!E37+BG!E37+CZ!E37+DK!E37+DE!E37+EE!E37+IE!E37+EL!E37+ES!E37+FR!E37+HR!E37+IT!E37+CY!E37+LV!E37+LT!E37+LU!E37+HU!E37+MT!E37+NL!E37+AT!E37+PL!E37+PT!E37+RO!E37+SI!E37+SK!E37+FI!E37+SE!E37+UK!E37</f>
        <v>59763.063616647356</v>
      </c>
      <c r="F37" s="20">
        <f>BE!F37+BG!F37+CZ!F37+DK!F37+DE!F37+EE!F37+IE!F37+EL!F37+ES!F37+FR!F37+HR!F37+IT!F37+CY!F37+LV!F37+LT!F37+LU!F37+HU!F37+MT!F37+NL!F37+AT!F37+PL!F37+PT!F37+RO!F37+SI!F37+SK!F37+FI!F37+SE!F37+UK!F37</f>
        <v>63741.648366076901</v>
      </c>
      <c r="G37" s="20">
        <f>BE!G37+BG!G37+CZ!G37+DK!G37+DE!G37+EE!G37+IE!G37+EL!G37+ES!G37+FR!G37+HR!G37+IT!G37+CY!G37+LV!G37+LT!G37+LU!G37+HU!G37+MT!G37+NL!G37+AT!G37+PL!G37+PT!G37+RO!G37+SI!G37+SK!G37+FI!G37+SE!G37+UK!G37</f>
        <v>67175.687870652255</v>
      </c>
      <c r="H37" s="20">
        <f>BE!H37+BG!H37+CZ!H37+DK!H37+DE!H37+EE!H37+IE!H37+EL!H37+ES!H37+FR!H37+HR!H37+IT!H37+CY!H37+LV!H37+LT!H37+LU!H37+HU!H37+MT!H37+NL!H37+AT!H37+PL!H37+PT!H37+RO!H37+SI!H37+SK!H37+FI!H37+SE!H37+UK!H37</f>
        <v>67867.474048251912</v>
      </c>
      <c r="I37" s="26">
        <f>BE!I37+BG!I37+CZ!I37+DK!I37+DE!I37+EE!I37+IE!I37+EL!I37+ES!I37+FR!I37+HR!I37+IT!I37+CY!I37+LV!I37+LT!I37+LU!I37+HU!I37+MT!I37+NL!I37+AT!I37+PL!I37+PT!I37+RO!I37+SI!I37+SK!I37+FI!I37+SE!I37+UK!I37</f>
        <v>73027.570216254157</v>
      </c>
      <c r="J37" s="20">
        <f>BE!J37+BG!J37+CZ!J37+DK!J37+DE!J37+EE!J37+IE!J37+EL!J37+ES!J37+FR!J37+HR!J37+IT!J37+CY!J37+LV!J37+LT!J37+LU!J37+HU!J37+MT!J37+NL!J37+AT!J37+PL!J37+PT!J37+RO!J37+SI!J37+SK!J37+FI!J37+SE!J37+UK!J37</f>
        <v>67998.245119580868</v>
      </c>
      <c r="K37" s="20">
        <f>BE!K37+BG!K37+CZ!K37+DK!K37+DE!K37+EE!K37+IE!K37+EL!K37+ES!K37+FR!K37+HR!K37+IT!K37+CY!K37+LV!K37+LT!K37+LU!K37+HU!K37+MT!K37+NL!K37+AT!K37+PL!K37+PT!K37+RO!K37+SI!K37+SK!K37+FI!K37+SE!K37+UK!K37</f>
        <v>73331.918317631615</v>
      </c>
      <c r="L37" s="20">
        <f>BE!L37+BG!L37+CZ!L37+DK!L37+DE!L37+EE!L37+IE!L37+EL!L37+ES!L37+FR!L37+HR!L37+IT!L37+CY!L37+LV!L37+LT!L37+LU!L37+HU!L37+MT!L37+NL!L37+AT!L37+PL!L37+PT!L37+RO!L37+SI!L37+SK!L37+FI!L37+SE!L37+UK!L37</f>
        <v>75431.238573090261</v>
      </c>
      <c r="M37" s="20">
        <f>BE!M37+BG!M37+CZ!M37+DK!M37+DE!M37+EE!M37+IE!M37+EL!M37+ES!M37+FR!M37+HR!M37+IT!M37+CY!M37+LV!M37+LT!M37+LU!M37+HU!M37+MT!M37+NL!M37+AT!M37+PL!M37+PT!M37+RO!M37+SI!M37+SK!M37+FI!M37+SE!M37+UK!M37</f>
        <v>70255.33847908293</v>
      </c>
      <c r="N37" s="20">
        <f>BE!N37+BG!N37+CZ!N37+DK!N37+DE!N37+EE!N37+IE!N37+EL!N37+ES!N37+FR!N37+HR!N37+IT!N37+CY!N37+LV!N37+LT!N37+LU!N37+HU!N37+MT!N37+NL!N37+AT!N37+PL!N37+PT!N37+RO!N37+SI!N37+SK!N37+FI!N37+SE!N37+UK!N37</f>
        <v>73427.4956608504</v>
      </c>
      <c r="O37" s="20">
        <f>BE!O37+BG!O37+CZ!O37+DK!O37+DE!O37+EE!O37+IE!O37+EL!O37+ES!O37+FR!O37+HR!O37+IT!O37+CY!O37+LV!O37+LT!O37+LU!O37+HU!O37+MT!O37+NL!O37+AT!O37+PL!O37+PT!O37+RO!O37+SI!O37+SK!O37+FI!O37+SE!O37+UK!O37</f>
        <v>74351.243058205146</v>
      </c>
      <c r="P37" s="20">
        <f>BE!P37+BG!P37+CZ!P37+DK!P37+DE!P37+EE!P37+IE!P37+EL!P37+ES!P37+FR!P37+HR!P37+IT!P37+CY!P37+LV!P37+LT!P37+LU!P37+HU!P37+MT!P37+NL!P37+AT!P37+PL!P37+PT!P37+RO!P37+SI!P37+SK!P37+FI!P37+SE!P37+UK!P37</f>
        <v>75631.682280403838</v>
      </c>
      <c r="Q37" s="20">
        <f>BE!Q37+BG!Q37+CZ!Q37+DK!Q37+DE!Q37+EE!Q37+IE!Q37+EL!Q37+ES!Q37+FR!Q37+HR!Q37+IT!Q37+CY!Q37+LV!Q37+LT!Q37+LU!Q37+HU!Q37+MT!Q37+NL!Q37+AT!Q37+PL!Q37+PT!Q37+RO!Q37+SI!Q37+SK!Q37+FI!Q37+SE!Q37+UK!Q37</f>
        <v>78847.214004861904</v>
      </c>
      <c r="R37" s="20">
        <f>BE!R37+BG!R37+CZ!R37+DK!R37+DE!R37+EE!R37+IE!R37+EL!R37+ES!R37+FR!R37+HR!R37+IT!R37+CY!R37+LV!R37+LT!R37+LU!R37+HU!R37+MT!R37+NL!R37+AT!R37+PL!R37+PT!R37+RO!R37+SI!R37+SK!R37+FI!R37+SE!R37+UK!R37</f>
        <v>79700.415767549799</v>
      </c>
      <c r="S37" s="20">
        <f>BE!S37+BG!S37+CZ!S37+DK!S37+DE!S37+EE!S37+IE!S37+EL!S37+ES!S37+FR!S37+HR!S37+IT!S37+CY!S37+LV!S37+LT!S37+LU!S37+HU!S37+MT!S37+NL!S37+AT!S37+PL!S37+PT!S37+RO!S37+SI!S37+SK!S37+FI!S37+SE!S37+UK!S37</f>
        <v>75520.82265268729</v>
      </c>
    </row>
    <row r="38" spans="1:19" s="15" customFormat="1" ht="15" customHeight="1" x14ac:dyDescent="0.35">
      <c r="A38" s="15" t="s">
        <v>40</v>
      </c>
      <c r="C38" s="20">
        <f>BE!C38+BG!C38+CZ!C38+DK!C38+DE!C38+EE!C38+IE!C38+EL!C38+ES!C38+FR!C38+HR!C38+IT!C38+CY!C38+LV!C38+LT!C38+LU!C38+HU!C38+MT!C38+NL!C38+AT!C38+PL!C38+PT!C38+RO!C38+SI!C38+SK!C38+FI!C38+SE!C38+UK!C38</f>
        <v>6152.358138418931</v>
      </c>
      <c r="D38" s="20">
        <f>BE!D38+BG!D38+CZ!D38+DK!D38+DE!D38+EE!D38+IE!D38+EL!D38+ES!D38+FR!D38+HR!D38+IT!D38+CY!D38+LV!D38+LT!D38+LU!D38+HU!D38+MT!D38+NL!D38+AT!D38+PL!D38+PT!D38+RO!D38+SI!D38+SK!D38+FI!D38+SE!D38+UK!D38</f>
        <v>6704.2994914644987</v>
      </c>
      <c r="E38" s="20">
        <f>BE!E38+BG!E38+CZ!E38+DK!E38+DE!E38+EE!E38+IE!E38+EL!E38+ES!E38+FR!E38+HR!E38+IT!E38+CY!E38+LV!E38+LT!E38+LU!E38+HU!E38+MT!E38+NL!E38+AT!E38+PL!E38+PT!E38+RO!E38+SI!E38+SK!E38+FI!E38+SE!E38+UK!E38</f>
        <v>7054.181673858403</v>
      </c>
      <c r="F38" s="20">
        <f>BE!F38+BG!F38+CZ!F38+DK!F38+DE!F38+EE!F38+IE!F38+EL!F38+ES!F38+FR!F38+HR!F38+IT!F38+CY!F38+LV!F38+LT!F38+LU!F38+HU!F38+MT!F38+NL!F38+AT!F38+PL!F38+PT!F38+RO!F38+SI!F38+SK!F38+FI!F38+SE!F38+UK!F38</f>
        <v>7324.8690335363499</v>
      </c>
      <c r="G38" s="20">
        <f>BE!G38+BG!G38+CZ!G38+DK!G38+DE!G38+EE!G38+IE!G38+EL!G38+ES!G38+FR!G38+HR!G38+IT!G38+CY!G38+LV!G38+LT!G38+LU!G38+HU!G38+MT!G38+NL!G38+AT!G38+PL!G38+PT!G38+RO!G38+SI!G38+SK!G38+FI!G38+SE!G38+UK!G38</f>
        <v>8013.8162733459121</v>
      </c>
      <c r="H38" s="20">
        <f>BE!H38+BG!H38+CZ!H38+DK!H38+DE!H38+EE!H38+IE!H38+EL!H38+ES!H38+FR!H38+HR!H38+IT!H38+CY!H38+LV!H38+LT!H38+LU!H38+HU!H38+MT!H38+NL!H38+AT!H38+PL!H38+PT!H38+RO!H38+SI!H38+SK!H38+FI!H38+SE!H38+UK!H38</f>
        <v>8489.985920598172</v>
      </c>
      <c r="I38" s="26">
        <f>BE!I38+BG!I38+CZ!I38+DK!I38+DE!I38+EE!I38+IE!I38+EL!I38+ES!I38+FR!I38+HR!I38+IT!I38+CY!I38+LV!I38+LT!I38+LU!I38+HU!I38+MT!I38+NL!I38+AT!I38+PL!I38+PT!I38+RO!I38+SI!I38+SK!I38+FI!I38+SE!I38+UK!I38</f>
        <v>10102.545491848139</v>
      </c>
      <c r="J38" s="20">
        <f>BE!J38+BG!J38+CZ!J38+DK!J38+DE!J38+EE!J38+IE!J38+EL!J38+ES!J38+FR!J38+HR!J38+IT!J38+CY!J38+LV!J38+LT!J38+LU!J38+HU!J38+MT!J38+NL!J38+AT!J38+PL!J38+PT!J38+RO!J38+SI!J38+SK!J38+FI!J38+SE!J38+UK!J38</f>
        <v>9994.8228471430612</v>
      </c>
      <c r="K38" s="20">
        <f>BE!K38+BG!K38+CZ!K38+DK!K38+DE!K38+EE!K38+IE!K38+EL!K38+ES!K38+FR!K38+HR!K38+IT!K38+CY!K38+LV!K38+LT!K38+LU!K38+HU!K38+MT!K38+NL!K38+AT!K38+PL!K38+PT!K38+RO!K38+SI!K38+SK!K38+FI!K38+SE!K38+UK!K38</f>
        <v>11417.835451515213</v>
      </c>
      <c r="L38" s="20">
        <f>BE!L38+BG!L38+CZ!L38+DK!L38+DE!L38+EE!L38+IE!L38+EL!L38+ES!L38+FR!L38+HR!L38+IT!L38+CY!L38+LV!L38+LT!L38+LU!L38+HU!L38+MT!L38+NL!L38+AT!L38+PL!L38+PT!L38+RO!L38+SI!L38+SK!L38+FI!L38+SE!L38+UK!L38</f>
        <v>12207.205062970279</v>
      </c>
      <c r="M38" s="20">
        <f>BE!M38+BG!M38+CZ!M38+DK!M38+DE!M38+EE!M38+IE!M38+EL!M38+ES!M38+FR!M38+HR!M38+IT!M38+CY!M38+LV!M38+LT!M38+LU!M38+HU!M38+MT!M38+NL!M38+AT!M38+PL!M38+PT!M38+RO!M38+SI!M38+SK!M38+FI!M38+SE!M38+UK!M38</f>
        <v>12524.556611805956</v>
      </c>
      <c r="N38" s="20">
        <f>BE!N38+BG!N38+CZ!N38+DK!N38+DE!N38+EE!N38+IE!N38+EL!N38+ES!N38+FR!N38+HR!N38+IT!N38+CY!N38+LV!N38+LT!N38+LU!N38+HU!N38+MT!N38+NL!N38+AT!N38+PL!N38+PT!N38+RO!N38+SI!N38+SK!N38+FI!N38+SE!N38+UK!N38</f>
        <v>13259.802418183097</v>
      </c>
      <c r="O38" s="20">
        <f>BE!O38+BG!O38+CZ!O38+DK!O38+DE!O38+EE!O38+IE!O38+EL!O38+ES!O38+FR!O38+HR!O38+IT!O38+CY!O38+LV!O38+LT!O38+LU!O38+HU!O38+MT!O38+NL!O38+AT!O38+PL!O38+PT!O38+RO!O38+SI!O38+SK!O38+FI!O38+SE!O38+UK!O38</f>
        <v>14230.46924758933</v>
      </c>
      <c r="P38" s="20">
        <f>BE!P38+BG!P38+CZ!P38+DK!P38+DE!P38+EE!P38+IE!P38+EL!P38+ES!P38+FR!P38+HR!P38+IT!P38+CY!P38+LV!P38+LT!P38+LU!P38+HU!P38+MT!P38+NL!P38+AT!P38+PL!P38+PT!P38+RO!P38+SI!P38+SK!P38+FI!P38+SE!P38+UK!P38</f>
        <v>14870.623884681292</v>
      </c>
      <c r="Q38" s="20">
        <f>BE!Q38+BG!Q38+CZ!Q38+DK!Q38+DE!Q38+EE!Q38+IE!Q38+EL!Q38+ES!Q38+FR!Q38+HR!Q38+IT!Q38+CY!Q38+LV!Q38+LT!Q38+LU!Q38+HU!Q38+MT!Q38+NL!Q38+AT!Q38+PL!Q38+PT!Q38+RO!Q38+SI!Q38+SK!Q38+FI!Q38+SE!Q38+UK!Q38</f>
        <v>15061.10560384497</v>
      </c>
      <c r="R38" s="20">
        <f>BE!R38+BG!R38+CZ!R38+DK!R38+DE!R38+EE!R38+IE!R38+EL!R38+ES!R38+FR!R38+HR!R38+IT!R38+CY!R38+LV!R38+LT!R38+LU!R38+HU!R38+MT!R38+NL!R38+AT!R38+PL!R38+PT!R38+RO!R38+SI!R38+SK!R38+FI!R38+SE!R38+UK!R38</f>
        <v>15827.079136598968</v>
      </c>
      <c r="S38" s="20">
        <f>BE!S38+BG!S38+CZ!S38+DK!S38+DE!S38+EE!S38+IE!S38+EL!S38+ES!S38+FR!S38+HR!S38+IT!S38+CY!S38+LV!S38+LT!S38+LU!S38+HU!S38+MT!S38+NL!S38+AT!S38+PL!S38+PT!S38+RO!S38+SI!S38+SK!S38+FI!S38+SE!S38+UK!S38</f>
        <v>15752.878699782694</v>
      </c>
    </row>
    <row r="39" spans="1:19" s="15" customFormat="1" ht="15" customHeight="1" x14ac:dyDescent="0.35">
      <c r="A39" s="15" t="s">
        <v>41</v>
      </c>
      <c r="C39" s="20">
        <f>BE!C39+BG!C39+CZ!C39+DK!C39+DE!C39+EE!C39+IE!C39+EL!C39+ES!C39+FR!C39+HR!C39+IT!C39+CY!C39+LV!C39+LT!C39+LU!C39+HU!C39+MT!C39+NL!C39+AT!C39+PL!C39+PT!C39+RO!C39+SI!C39+SK!C39+FI!C39+SE!C39+UK!C39</f>
        <v>1752.4570265758548</v>
      </c>
      <c r="D39" s="20">
        <f>BE!D39+BG!D39+CZ!D39+DK!D39+DE!D39+EE!D39+IE!D39+EL!D39+ES!D39+FR!D39+HR!D39+IT!D39+CY!D39+LV!D39+LT!D39+LU!D39+HU!D39+MT!D39+NL!D39+AT!D39+PL!D39+PT!D39+RO!D39+SI!D39+SK!D39+FI!D39+SE!D39+UK!D39</f>
        <v>2290.907896921366</v>
      </c>
      <c r="E39" s="20">
        <f>BE!E39+BG!E39+CZ!E39+DK!E39+DE!E39+EE!E39+IE!E39+EL!E39+ES!E39+FR!E39+HR!E39+IT!E39+CY!E39+LV!E39+LT!E39+LU!E39+HU!E39+MT!E39+NL!E39+AT!E39+PL!E39+PT!E39+RO!E39+SI!E39+SK!E39+FI!E39+SE!E39+UK!E39</f>
        <v>2854.2078011229551</v>
      </c>
      <c r="F39" s="20">
        <f>BE!F39+BG!F39+CZ!F39+DK!F39+DE!F39+EE!F39+IE!F39+EL!F39+ES!F39+FR!F39+HR!F39+IT!F39+CY!F39+LV!F39+LT!F39+LU!F39+HU!F39+MT!F39+NL!F39+AT!F39+PL!F39+PT!F39+RO!F39+SI!F39+SK!F39+FI!F39+SE!F39+UK!F39</f>
        <v>3520.1575765945172</v>
      </c>
      <c r="G39" s="20">
        <f>BE!G39+BG!G39+CZ!G39+DK!G39+DE!G39+EE!G39+IE!G39+EL!G39+ES!G39+FR!G39+HR!G39+IT!G39+CY!G39+LV!G39+LT!G39+LU!G39+HU!G39+MT!G39+NL!G39+AT!G39+PL!G39+PT!G39+RO!G39+SI!G39+SK!G39+FI!G39+SE!G39+UK!G39</f>
        <v>4542.2489009465544</v>
      </c>
      <c r="H39" s="20">
        <f>BE!H39+BG!H39+CZ!H39+DK!H39+DE!H39+EE!H39+IE!H39+EL!H39+ES!H39+FR!H39+HR!H39+IT!H39+CY!H39+LV!H39+LT!H39+LU!H39+HU!H39+MT!H39+NL!H39+AT!H39+PL!H39+PT!H39+RO!H39+SI!H39+SK!H39+FI!H39+SE!H39+UK!H39</f>
        <v>5319.7715896418049</v>
      </c>
      <c r="I39" s="20">
        <f>BE!I39+BG!I39+CZ!I39+DK!I39+DE!I39+EE!I39+IE!I39+EL!I39+ES!I39+FR!I39+HR!I39+IT!I39+CY!I39+LV!I39+LT!I39+LU!I39+HU!I39+MT!I39+NL!I39+AT!I39+PL!I39+PT!I39+RO!I39+SI!I39+SK!I39+FI!I39+SE!I39+UK!I39</f>
        <v>5888.1117138870104</v>
      </c>
      <c r="J39" s="20">
        <f>BE!J39+BG!J39+CZ!J39+DK!J39+DE!J39+EE!J39+IE!J39+EL!J39+ES!J39+FR!J39+HR!J39+IT!J39+CY!J39+LV!J39+LT!J39+LU!J39+HU!J39+MT!J39+NL!J39+AT!J39+PL!J39+PT!J39+RO!J39+SI!J39+SK!J39+FI!J39+SE!J39+UK!J39</f>
        <v>6685.0449762727658</v>
      </c>
      <c r="K39" s="20">
        <f>BE!K39+BG!K39+CZ!K39+DK!K39+DE!K39+EE!K39+IE!K39+EL!K39+ES!K39+FR!K39+HR!K39+IT!K39+CY!K39+LV!K39+LT!K39+LU!K39+HU!K39+MT!K39+NL!K39+AT!K39+PL!K39+PT!K39+RO!K39+SI!K39+SK!K39+FI!K39+SE!K39+UK!K39</f>
        <v>7295.8294854323722</v>
      </c>
      <c r="L39" s="20">
        <f>BE!L39+BG!L39+CZ!L39+DK!L39+DE!L39+EE!L39+IE!L39+EL!L39+ES!L39+FR!L39+HR!L39+IT!L39+CY!L39+LV!L39+LT!L39+LU!L39+HU!L39+MT!L39+NL!L39+AT!L39+PL!L39+PT!L39+RO!L39+SI!L39+SK!L39+FI!L39+SE!L39+UK!L39</f>
        <v>7881.7509455797936</v>
      </c>
      <c r="M39" s="20">
        <f>BE!M39+BG!M39+CZ!M39+DK!M39+DE!M39+EE!M39+IE!M39+EL!M39+ES!M39+FR!M39+HR!M39+IT!M39+CY!M39+LV!M39+LT!M39+LU!M39+HU!M39+MT!M39+NL!M39+AT!M39+PL!M39+PT!M39+RO!M39+SI!M39+SK!M39+FI!M39+SE!M39+UK!M39</f>
        <v>9282.2953165359631</v>
      </c>
      <c r="N39" s="20">
        <f>BE!N39+BG!N39+CZ!N39+DK!N39+DE!N39+EE!N39+IE!N39+EL!N39+ES!N39+FR!N39+HR!N39+IT!N39+CY!N39+LV!N39+LT!N39+LU!N39+HU!N39+MT!N39+NL!N39+AT!N39+PL!N39+PT!N39+RO!N39+SI!N39+SK!N39+FI!N39+SE!N39+UK!N39</f>
        <v>9886.7748412742785</v>
      </c>
      <c r="O39" s="20">
        <f>BE!O39+BG!O39+CZ!O39+DK!O39+DE!O39+EE!O39+IE!O39+EL!O39+ES!O39+FR!O39+HR!O39+IT!O39+CY!O39+LV!O39+LT!O39+LU!O39+HU!O39+MT!O39+NL!O39+AT!O39+PL!O39+PT!O39+RO!O39+SI!O39+SK!O39+FI!O39+SE!O39+UK!O39</f>
        <v>10644.057461389961</v>
      </c>
      <c r="P39" s="20">
        <f>BE!P39+BG!P39+CZ!P39+DK!P39+DE!P39+EE!P39+IE!P39+EL!P39+ES!P39+FR!P39+HR!P39+IT!P39+CY!P39+LV!P39+LT!P39+LU!P39+HU!P39+MT!P39+NL!P39+AT!P39+PL!P39+PT!P39+RO!P39+SI!P39+SK!P39+FI!P39+SE!P39+UK!P39</f>
        <v>11260.797843550958</v>
      </c>
      <c r="Q39" s="20">
        <f>BE!Q39+BG!Q39+CZ!Q39+DK!Q39+DE!Q39+EE!Q39+IE!Q39+EL!Q39+ES!Q39+FR!Q39+HR!Q39+IT!Q39+CY!Q39+LV!Q39+LT!Q39+LU!Q39+HU!Q39+MT!Q39+NL!Q39+AT!Q39+PL!Q39+PT!Q39+RO!Q39+SI!Q39+SK!Q39+FI!Q39+SE!Q39+UK!Q39</f>
        <v>12066.360849877005</v>
      </c>
      <c r="R39" s="20">
        <f>BE!R39+BG!R39+CZ!R39+DK!R39+DE!R39+EE!R39+IE!R39+EL!R39+ES!R39+FR!R39+HR!R39+IT!R39+CY!R39+LV!R39+LT!R39+LU!R39+HU!R39+MT!R39+NL!R39+AT!R39+PL!R39+PT!R39+RO!R39+SI!R39+SK!R39+FI!R39+SE!R39+UK!R39</f>
        <v>13004.105801677957</v>
      </c>
      <c r="S39" s="20">
        <f>BE!S39+BG!S39+CZ!S39+DK!S39+DE!S39+EE!S39+IE!S39+EL!S39+ES!S39+FR!S39+HR!S39+IT!S39+CY!S39+LV!S39+LT!S39+LU!S39+HU!S39+MT!S39+NL!S39+AT!S39+PL!S39+PT!S39+RO!S39+SI!S39+SK!S39+FI!S39+SE!S39+UK!S39</f>
        <v>13316.028681345848</v>
      </c>
    </row>
    <row r="40" spans="1:19" s="15" customFormat="1" ht="15" customHeight="1" x14ac:dyDescent="0.35">
      <c r="A40" s="21" t="s">
        <v>42</v>
      </c>
      <c r="C40" s="22">
        <f>BE!C40+BG!C40+CZ!C40+DK!C40+DE!C40+EE!C40+IE!C40+EL!C40+ES!C40+FR!C40+HR!C40+IT!C40+CY!C40+LV!C40+LT!C40+LU!C40+HU!C40+MT!C40+NL!C40+AT!C40+PL!C40+PT!C40+RO!C40+SI!C40+SK!C40+FI!C40+SE!C40+UK!C40</f>
        <v>62537.901090312553</v>
      </c>
      <c r="D40" s="22">
        <f>BE!D40+BG!D40+CZ!D40+DK!D40+DE!D40+EE!D40+IE!D40+EL!D40+ES!D40+FR!D40+HR!D40+IT!D40+CY!D40+LV!D40+LT!D40+LU!D40+HU!D40+MT!D40+NL!D40+AT!D40+PL!D40+PT!D40+RO!D40+SI!D40+SK!D40+FI!D40+SE!D40+UK!D40</f>
        <v>66407.771720763703</v>
      </c>
      <c r="E40" s="22">
        <f>BE!E40+BG!E40+CZ!E40+DK!E40+DE!E40+EE!E40+IE!E40+EL!E40+ES!E40+FR!E40+HR!E40+IT!E40+CY!E40+LV!E40+LT!E40+LU!E40+HU!E40+MT!E40+NL!E40+AT!E40+PL!E40+PT!E40+RO!E40+SI!E40+SK!E40+FI!E40+SE!E40+UK!E40</f>
        <v>69671.453091628719</v>
      </c>
      <c r="F40" s="22">
        <f>BE!F40+BG!F40+CZ!F40+DK!F40+DE!F40+EE!F40+IE!F40+EL!F40+ES!F40+FR!F40+HR!F40+IT!F40+CY!F40+LV!F40+LT!F40+LU!F40+HU!F40+MT!F40+NL!F40+AT!F40+PL!F40+PT!F40+RO!F40+SI!F40+SK!F40+FI!F40+SE!F40+UK!F40</f>
        <v>74586.674976207767</v>
      </c>
      <c r="G40" s="22">
        <f>BE!G40+BG!G40+CZ!G40+DK!G40+DE!G40+EE!G40+IE!G40+EL!G40+ES!G40+FR!G40+HR!G40+IT!G40+CY!G40+LV!G40+LT!G40+LU!G40+HU!G40+MT!G40+NL!G40+AT!G40+PL!G40+PT!G40+RO!G40+SI!G40+SK!G40+FI!G40+SE!G40+UK!G40</f>
        <v>79731.753044944737</v>
      </c>
      <c r="H40" s="22">
        <f>BE!H40+BG!H40+CZ!H40+DK!H40+DE!H40+EE!H40+IE!H40+EL!H40+ES!H40+FR!H40+HR!H40+IT!H40+CY!H40+LV!H40+LT!H40+LU!H40+HU!H40+MT!H40+NL!H40+AT!H40+PL!H40+PT!H40+RO!H40+SI!H40+SK!H40+FI!H40+SE!H40+UK!H40</f>
        <v>81677.231558491883</v>
      </c>
      <c r="I40" s="22">
        <f>BE!I40+BG!I40+CZ!I40+DK!I40+DE!I40+EE!I40+IE!I40+EL!I40+ES!I40+FR!I40+HR!I40+IT!I40+CY!I40+LV!I40+LT!I40+LU!I40+HU!I40+MT!I40+NL!I40+AT!I40+PL!I40+PT!I40+RO!I40+SI!I40+SK!I40+FI!I40+SE!I40+UK!I40</f>
        <v>89018.22742198933</v>
      </c>
      <c r="J40" s="22">
        <f>BE!J40+BG!J40+CZ!J40+DK!J40+DE!J40+EE!J40+IE!J40+EL!J40+ES!J40+FR!J40+HR!J40+IT!J40+CY!J40+LV!J40+LT!J40+LU!J40+HU!J40+MT!J40+NL!J40+AT!J40+PL!J40+PT!J40+RO!J40+SI!J40+SK!J40+FI!J40+SE!J40+UK!J40</f>
        <v>84678.112942996697</v>
      </c>
      <c r="K40" s="22">
        <f>BE!K40+BG!K40+CZ!K40+DK!K40+DE!K40+EE!K40+IE!K40+EL!K40+ES!K40+FR!K40+HR!K40+IT!K40+CY!K40+LV!K40+LT!K40+LU!K40+HU!K40+MT!K40+NL!K40+AT!K40+PL!K40+PT!K40+RO!K40+SI!K40+SK!K40+FI!K40+SE!K40+UK!K40</f>
        <v>92045.583254579207</v>
      </c>
      <c r="L40" s="22">
        <f>BE!L40+BG!L40+CZ!L40+DK!L40+DE!L40+EE!L40+IE!L40+EL!L40+ES!L40+FR!L40+HR!L40+IT!L40+CY!L40+LV!L40+LT!L40+LU!L40+HU!L40+MT!L40+NL!L40+AT!L40+PL!L40+PT!L40+RO!L40+SI!L40+SK!L40+FI!L40+SE!L40+UK!L40</f>
        <v>95520.194581640302</v>
      </c>
      <c r="M40" s="22">
        <f>BE!M40+BG!M40+CZ!M40+DK!M40+DE!M40+EE!M40+IE!M40+EL!M40+ES!M40+FR!M40+HR!M40+IT!M40+CY!M40+LV!M40+LT!M40+LU!M40+HU!M40+MT!M40+NL!M40+AT!M40+PL!M40+PT!M40+RO!M40+SI!M40+SK!M40+FI!M40+SE!M40+UK!M40</f>
        <v>92062.19040742486</v>
      </c>
      <c r="N40" s="22">
        <f>BE!N40+BG!N40+CZ!N40+DK!N40+DE!N40+EE!N40+IE!N40+EL!N40+ES!N40+FR!N40+HR!N40+IT!N40+CY!N40+LV!N40+LT!N40+LU!N40+HU!N40+MT!N40+NL!N40+AT!N40+PL!N40+PT!N40+RO!N40+SI!N40+SK!N40+FI!N40+SE!N40+UK!N40</f>
        <v>96574.072920307764</v>
      </c>
      <c r="O40" s="22">
        <f>BE!O40+BG!O40+CZ!O40+DK!O40+DE!O40+EE!O40+IE!O40+EL!O40+ES!O40+FR!O40+HR!O40+IT!O40+CY!O40+LV!O40+LT!O40+LU!O40+HU!O40+MT!O40+NL!O40+AT!O40+PL!O40+PT!O40+RO!O40+SI!O40+SK!O40+FI!O40+SE!O40+UK!O40</f>
        <v>99225.769767184407</v>
      </c>
      <c r="P40" s="22">
        <f>BE!P40+BG!P40+CZ!P40+DK!P40+DE!P40+EE!P40+IE!P40+EL!P40+ES!P40+FR!P40+HR!P40+IT!P40+CY!P40+LV!P40+LT!P40+LU!P40+HU!P40+MT!P40+NL!P40+AT!P40+PL!P40+PT!P40+RO!P40+SI!P40+SK!P40+FI!P40+SE!P40+UK!P40</f>
        <v>101763.10400863609</v>
      </c>
      <c r="Q40" s="22">
        <f>BE!Q40+BG!Q40+CZ!Q40+DK!Q40+DE!Q40+EE!Q40+IE!Q40+EL!Q40+ES!Q40+FR!Q40+HR!Q40+IT!Q40+CY!Q40+LV!Q40+LT!Q40+LU!Q40+HU!Q40+MT!Q40+NL!Q40+AT!Q40+PL!Q40+PT!Q40+RO!Q40+SI!Q40+SK!Q40+FI!Q40+SE!Q40+UK!Q40</f>
        <v>105974.68045858387</v>
      </c>
      <c r="R40" s="22">
        <f>BE!R40+BG!R40+CZ!R40+DK!R40+DE!R40+EE!R40+IE!R40+EL!R40+ES!R40+FR!R40+HR!R40+IT!R40+CY!R40+LV!R40+LT!R40+LU!R40+HU!R40+MT!R40+NL!R40+AT!R40+PL!R40+PT!R40+RO!R40+SI!R40+SK!R40+FI!R40+SE!R40+UK!R40</f>
        <v>108531.60070582673</v>
      </c>
      <c r="S40" s="22">
        <f>BE!S40+BG!S40+CZ!S40+DK!S40+DE!S40+EE!S40+IE!S40+EL!S40+ES!S40+FR!S40+HR!S40+IT!S40+CY!S40+LV!S40+LT!S40+LU!S40+HU!S40+MT!S40+NL!S40+AT!S40+PL!S40+PT!S40+RO!S40+SI!S40+SK!S40+FI!S40+SE!S40+UK!S40</f>
        <v>104589.73003381582</v>
      </c>
    </row>
    <row r="41" spans="1:19" s="18" customFormat="1" ht="27" customHeight="1" x14ac:dyDescent="0.35">
      <c r="A41" s="19" t="s">
        <v>43</v>
      </c>
      <c r="C41" s="33"/>
      <c r="D41" s="33"/>
      <c r="E41" s="33"/>
      <c r="F41" s="33"/>
      <c r="G41" s="33"/>
      <c r="H41" s="33"/>
      <c r="I41" s="33"/>
      <c r="J41" s="33"/>
      <c r="K41" s="33"/>
      <c r="L41" s="33"/>
      <c r="M41" s="33"/>
      <c r="N41" s="33"/>
      <c r="O41" s="33"/>
      <c r="P41" s="33"/>
      <c r="Q41" s="33"/>
      <c r="R41" s="33"/>
      <c r="S41" s="33"/>
    </row>
    <row r="42" spans="1:19" s="15" customFormat="1" ht="15" customHeight="1" x14ac:dyDescent="0.35">
      <c r="A42" s="21" t="s">
        <v>44</v>
      </c>
      <c r="C42" s="22">
        <f>BE!C42+BG!C42+CZ!C42+DK!C42+DE!C42+EE!C42+IE!C42+EL!C42+ES!C42+FR!C42+HR!C42+IT!C42+CY!C42+LV!C42+LT!C42+LU!C42+HU!C42+MT!C42+NL!C42+AT!C42+PL!C42+PT!C42+RO!C42+SI!C42+SK!C42+FI!C42+SE!C42+UK!C42</f>
        <v>598330.56063901552</v>
      </c>
      <c r="D42" s="22">
        <f>BE!D42+BG!D42+CZ!D42+DK!D42+DE!D42+EE!D42+IE!D42+EL!D42+ES!D42+FR!D42+HR!D42+IT!D42+CY!D42+LV!D42+LT!D42+LU!D42+HU!D42+MT!D42+NL!D42+AT!D42+PL!D42+PT!D42+RO!D42+SI!D42+SK!D42+FI!D42+SE!D42+UK!D42</f>
        <v>597280.00002863095</v>
      </c>
      <c r="E42" s="22">
        <f>BE!E42+BG!E42+CZ!E42+DK!E42+DE!E42+EE!E42+IE!E42+EL!E42+ES!E42+FR!E42+HR!E42+IT!E42+CY!E42+LV!E42+LT!E42+LU!E42+HU!E42+MT!E42+NL!E42+AT!E42+PL!E42+PT!E42+RO!E42+SI!E42+SK!E42+FI!E42+SE!E42+UK!E42</f>
        <v>588051.75521280046</v>
      </c>
      <c r="F42" s="22">
        <f>BE!F42+BG!F42+CZ!F42+DK!F42+DE!F42+EE!F42+IE!F42+EL!F42+ES!F42+FR!F42+HR!F42+IT!F42+CY!F42+LV!F42+LT!F42+LU!F42+HU!F42+MT!F42+NL!F42+AT!F42+PL!F42+PT!F42+RO!F42+SI!F42+SK!F42+FI!F42+SE!F42+UK!F42</f>
        <v>561736.88254717574</v>
      </c>
      <c r="G42" s="22">
        <f>BE!G42+BG!G42+CZ!G42+DK!G42+DE!G42+EE!G42+IE!G42+EL!G42+ES!G42+FR!G42+HR!G42+IT!G42+CY!G42+LV!G42+LT!G42+LU!G42+HU!G42+MT!G42+NL!G42+AT!G42+PL!G42+PT!G42+RO!G42+SI!G42+SK!G42+FI!G42+SE!G42+UK!G42</f>
        <v>574783.3484220414</v>
      </c>
      <c r="H42" s="22">
        <f>BE!H42+BG!H42+CZ!H42+DK!H42+DE!H42+EE!H42+IE!H42+EL!H42+ES!H42+FR!H42+HR!H42+IT!H42+CY!H42+LV!H42+LT!H42+LU!H42+HU!H42+MT!H42+NL!H42+AT!H42+PL!H42+PT!H42+RO!H42+SI!H42+SK!H42+FI!H42+SE!H42+UK!H42</f>
        <v>534834.33434202452</v>
      </c>
      <c r="I42" s="22">
        <f>BE!I42+BG!I42+CZ!I42+DK!I42+DE!I42+EE!I42+IE!I42+EL!I42+ES!I42+FR!I42+HR!I42+IT!I42+CY!I42+LV!I42+LT!I42+LU!I42+HU!I42+MT!I42+NL!I42+AT!I42+PL!I42+PT!I42+RO!I42+SI!I42+SK!I42+FI!I42+SE!I42+UK!I42</f>
        <v>575672.85184048803</v>
      </c>
      <c r="J42" s="22">
        <f>BE!J42+BG!J42+CZ!J42+DK!J42+DE!J42+EE!J42+IE!J42+EL!J42+ES!J42+FR!J42+HR!J42+IT!J42+CY!J42+LV!J42+LT!J42+LU!J42+HU!J42+MT!J42+NL!J42+AT!J42+PL!J42+PT!J42+RO!J42+SI!J42+SK!J42+FI!J42+SE!J42+UK!J42</f>
        <v>528852.52750715334</v>
      </c>
      <c r="K42" s="22">
        <f>BE!K42+BG!K42+CZ!K42+DK!K42+DE!K42+EE!K42+IE!K42+EL!K42+ES!K42+FR!K42+HR!K42+IT!K42+CY!K42+LV!K42+LT!K42+LU!K42+HU!K42+MT!K42+NL!K42+AT!K42+PL!K42+PT!K42+RO!K42+SI!K42+SK!K42+FI!K42+SE!K42+UK!K42</f>
        <v>541297.52369552199</v>
      </c>
      <c r="L42" s="22">
        <f>BE!L42+BG!L42+CZ!L42+DK!L42+DE!L42+EE!L42+IE!L42+EL!L42+ES!L42+FR!L42+HR!L42+IT!L42+CY!L42+LV!L42+LT!L42+LU!L42+HU!L42+MT!L42+NL!L42+AT!L42+PL!L42+PT!L42+RO!L42+SI!L42+SK!L42+FI!L42+SE!L42+UK!L42</f>
        <v>546480.90103802492</v>
      </c>
      <c r="M42" s="22">
        <f>BE!M42+BG!M42+CZ!M42+DK!M42+DE!M42+EE!M42+IE!M42+EL!M42+ES!M42+FR!M42+HR!M42+IT!M42+CY!M42+LV!M42+LT!M42+LU!M42+HU!M42+MT!M42+NL!M42+AT!M42+PL!M42+PT!M42+RO!M42+SI!M42+SK!M42+FI!M42+SE!M42+UK!M42</f>
        <v>500724.11705020594</v>
      </c>
      <c r="N42" s="22">
        <f>BE!N42+BG!N42+CZ!N42+DK!N42+DE!N42+EE!N42+IE!N42+EL!N42+ES!N42+FR!N42+HR!N42+IT!N42+CY!N42+LV!N42+LT!N42+LU!N42+HU!N42+MT!N42+NL!N42+AT!N42+PL!N42+PT!N42+RO!N42+SI!N42+SK!N42+FI!N42+SE!N42+UK!N42</f>
        <v>513709.15513637662</v>
      </c>
      <c r="O42" s="22">
        <f>BE!O42+BG!O42+CZ!O42+DK!O42+DE!O42+EE!O42+IE!O42+EL!O42+ES!O42+FR!O42+HR!O42+IT!O42+CY!O42+LV!O42+LT!O42+LU!O42+HU!O42+MT!O42+NL!O42+AT!O42+PL!O42+PT!O42+RO!O42+SI!O42+SK!O42+FI!O42+SE!O42+UK!O42</f>
        <v>523797.81298167928</v>
      </c>
      <c r="P42" s="22">
        <f>BE!P42+BG!P42+CZ!P42+DK!P42+DE!P42+EE!P42+IE!P42+EL!P42+ES!P42+FR!P42+HR!P42+IT!P42+CY!P42+LV!P42+LT!P42+LU!P42+HU!P42+MT!P42+NL!P42+AT!P42+PL!P42+PT!P42+RO!P42+SI!P42+SK!P42+FI!P42+SE!P42+UK!P42</f>
        <v>525307.36845226015</v>
      </c>
      <c r="Q42" s="22">
        <f>BE!Q42+BG!Q42+CZ!Q42+DK!Q42+DE!Q42+EE!Q42+IE!Q42+EL!Q42+ES!Q42+FR!Q42+HR!Q42+IT!Q42+CY!Q42+LV!Q42+LT!Q42+LU!Q42+HU!Q42+MT!Q42+NL!Q42+AT!Q42+PL!Q42+PT!Q42+RO!Q42+SI!Q42+SK!Q42+FI!Q42+SE!Q42+UK!Q42</f>
        <v>527309.85885197984</v>
      </c>
      <c r="R42" s="22">
        <f>BE!R42+BG!R42+CZ!R42+DK!R42+DE!R42+EE!R42+IE!R42+EL!R42+ES!R42+FR!R42+HR!R42+IT!R42+CY!R42+LV!R42+LT!R42+LU!R42+HU!R42+MT!R42+NL!R42+AT!R42+PL!R42+PT!R42+RO!R42+SI!R42+SK!R42+FI!R42+SE!R42+UK!R42</f>
        <v>520249.4158518191</v>
      </c>
      <c r="S42" s="22">
        <f>BE!S42+BG!S42+CZ!S42+DK!S42+DE!S42+EE!S42+IE!S42+EL!S42+ES!S42+FR!S42+HR!S42+IT!S42+CY!S42+LV!S42+LT!S42+LU!S42+HU!S42+MT!S42+NL!S42+AT!S42+PL!S42+PT!S42+RO!S42+SI!S42+SK!S42+FI!S42+SE!S42+UK!S42</f>
        <v>452972.90356900648</v>
      </c>
    </row>
    <row r="43" spans="1:19" s="15" customFormat="1" ht="15" customHeight="1" x14ac:dyDescent="0.35">
      <c r="A43" s="15" t="s">
        <v>45</v>
      </c>
    </row>
    <row r="44" spans="1:19" s="15" customFormat="1" ht="27" customHeight="1" thickBot="1" x14ac:dyDescent="0.4">
      <c r="A44" s="23" t="s">
        <v>46</v>
      </c>
      <c r="B44" s="24"/>
      <c r="C44" s="25">
        <f t="shared" ref="C44:S44" si="4">IF(C42&gt;0,C40/C42,"")</f>
        <v>0.10452065330495944</v>
      </c>
      <c r="D44" s="25">
        <f t="shared" si="4"/>
        <v>0.11118365208542126</v>
      </c>
      <c r="E44" s="25">
        <f t="shared" si="4"/>
        <v>0.11847843744028355</v>
      </c>
      <c r="F44" s="25">
        <f t="shared" si="4"/>
        <v>0.13277866790230539</v>
      </c>
      <c r="G44" s="25">
        <f t="shared" si="4"/>
        <v>0.13871618456559873</v>
      </c>
      <c r="H44" s="25">
        <f t="shared" si="4"/>
        <v>0.15271501157264822</v>
      </c>
      <c r="I44" s="25">
        <f t="shared" si="4"/>
        <v>0.15463336014090032</v>
      </c>
      <c r="J44" s="25">
        <f t="shared" si="4"/>
        <v>0.16011668383649982</v>
      </c>
      <c r="K44" s="25">
        <f t="shared" si="4"/>
        <v>0.17004619312900188</v>
      </c>
      <c r="L44" s="25">
        <f t="shared" si="4"/>
        <v>0.1747914600495688</v>
      </c>
      <c r="M44" s="25">
        <f t="shared" si="4"/>
        <v>0.18385811122853124</v>
      </c>
      <c r="N44" s="25">
        <f t="shared" si="4"/>
        <v>0.18799367687864121</v>
      </c>
      <c r="O44" s="25">
        <f t="shared" si="4"/>
        <v>0.18943525022059418</v>
      </c>
      <c r="P44" s="25">
        <f t="shared" si="4"/>
        <v>0.19372106716961901</v>
      </c>
      <c r="Q44" s="25">
        <f t="shared" si="4"/>
        <v>0.20097231007458144</v>
      </c>
      <c r="R44" s="25">
        <f t="shared" si="4"/>
        <v>0.20861455563217668</v>
      </c>
      <c r="S44" s="25">
        <f t="shared" si="4"/>
        <v>0.23089621743319683</v>
      </c>
    </row>
    <row r="45" spans="1:19" s="15" customFormat="1" ht="22.5" customHeight="1" x14ac:dyDescent="0.35">
      <c r="C45" s="20"/>
      <c r="D45" s="20"/>
      <c r="E45" s="20"/>
      <c r="F45" s="20"/>
      <c r="G45" s="20"/>
      <c r="H45" s="20"/>
      <c r="I45" s="20"/>
      <c r="J45" s="20"/>
      <c r="K45" s="20"/>
      <c r="L45" s="20"/>
      <c r="M45" s="20"/>
      <c r="N45" s="20"/>
      <c r="O45" s="20"/>
      <c r="P45" s="20"/>
      <c r="Q45" s="20"/>
      <c r="R45" s="20"/>
      <c r="S45" s="20"/>
    </row>
    <row r="46" spans="1:19" s="15" customFormat="1" ht="27" customHeight="1" x14ac:dyDescent="0.35">
      <c r="A46" s="36" t="s">
        <v>47</v>
      </c>
      <c r="C46" s="20"/>
      <c r="D46" s="20"/>
      <c r="E46" s="20"/>
      <c r="F46" s="20"/>
      <c r="G46" s="20"/>
      <c r="H46" s="20"/>
      <c r="I46" s="20"/>
      <c r="J46" s="20"/>
      <c r="K46" s="20"/>
      <c r="L46" s="20"/>
      <c r="M46" s="20"/>
      <c r="N46" s="20"/>
      <c r="O46" s="20"/>
      <c r="P46" s="20"/>
      <c r="Q46" s="20"/>
      <c r="R46" s="20"/>
      <c r="S46" s="20"/>
    </row>
    <row r="47" spans="1:19" s="15" customFormat="1" ht="15" customHeight="1" x14ac:dyDescent="0.35">
      <c r="A47" s="39" t="s">
        <v>48</v>
      </c>
      <c r="B47" s="39"/>
      <c r="C47" s="20">
        <f>BE!C47+BG!C47+CZ!C47+DK!C47+DE!C47+EE!C47+IE!C47+EL!C47+ES!C47+FR!C47+HR!C47+IT!C47+CY!C47+LV!C47+LT!C47+LU!C47+HU!C47+MT!C47+NL!C47+AT!C47+PL!C47+PT!C47+RO!C47+SI!C47+SK!C47+FI!C47+SE!C47+UK!C47</f>
        <v>39177.184257162851</v>
      </c>
      <c r="D47" s="20">
        <f>BE!D47+BG!D47+CZ!D47+DK!D47+DE!D47+EE!D47+IE!D47+EL!D47+ES!D47+FR!D47+HR!D47+IT!D47+CY!D47+LV!D47+LT!D47+LU!D47+HU!D47+MT!D47+NL!D47+AT!D47+PL!D47+PT!D47+RO!D47+SI!D47+SK!D47+FI!D47+SE!D47+UK!D47</f>
        <v>41216.977231512152</v>
      </c>
      <c r="E47" s="20">
        <f>BE!E47+BG!E47+CZ!E47+DK!E47+DE!E47+EE!E47+IE!E47+EL!E47+ES!E47+FR!E47+HR!E47+IT!E47+CY!E47+LV!E47+LT!E47+LU!E47+HU!E47+MT!E47+NL!E47+AT!E47+PL!E47+PT!E47+RO!E47+SI!E47+SK!E47+FI!E47+SE!E47+UK!E47</f>
        <v>43151.578044659349</v>
      </c>
      <c r="F47" s="20">
        <f>BE!F47+BG!F47+CZ!F47+DK!F47+DE!F47+EE!F47+IE!F47+EL!F47+ES!F47+FR!F47+HR!F47+IT!F47+CY!F47+LV!F47+LT!F47+LU!F47+HU!F47+MT!F47+NL!F47+AT!F47+PL!F47+PT!F47+RO!F47+SI!F47+SK!F47+FI!F47+SE!F47+UK!F47</f>
        <v>45561.127841759575</v>
      </c>
      <c r="G47" s="20">
        <f>BE!G47+BG!G47+CZ!G47+DK!G47+DE!G47+EE!G47+IE!G47+EL!G47+ES!G47+FR!G47+HR!G47+IT!G47+CY!G47+LV!G47+LT!G47+LU!G47+HU!G47+MT!G47+NL!G47+AT!G47+PL!G47+PT!G47+RO!G47+SI!G47+SK!G47+FI!G47+SE!G47+UK!G47</f>
        <v>48220.267244414885</v>
      </c>
      <c r="H47" s="20">
        <f>BE!H47+BG!H47+CZ!H47+DK!H47+DE!H47+EE!H47+IE!H47+EL!H47+ES!H47+FR!H47+HR!H47+IT!H47+CY!H47+LV!H47+LT!H47+LU!H47+HU!H47+MT!H47+NL!H47+AT!H47+PL!H47+PT!H47+RO!H47+SI!H47+SK!H47+FI!H47+SE!H47+UK!H47</f>
        <v>51335.472127747256</v>
      </c>
      <c r="I47" s="20">
        <f>BE!I47+BG!I47+CZ!I47+DK!I47+DE!I47+EE!I47+IE!I47+EL!I47+ES!I47+FR!I47+HR!I47+IT!I47+CY!I47+LV!I47+LT!I47+LU!I47+HU!I47+MT!I47+NL!I47+AT!I47+PL!I47+PT!I47+RO!I47+SI!I47+SK!I47+FI!I47+SE!I47+UK!I47</f>
        <v>55372.677956648113</v>
      </c>
      <c r="J47" s="20">
        <f>BE!J47+BG!J47+CZ!J47+DK!J47+DE!J47+EE!J47+IE!J47+EL!J47+ES!J47+FR!J47+HR!J47+IT!J47+CY!J47+LV!J47+LT!J47+LU!J47+HU!J47+MT!J47+NL!J47+AT!J47+PL!J47+PT!J47+RO!J47+SI!J47+SK!J47+FI!J47+SE!J47+UK!J47</f>
        <v>59862.249461191488</v>
      </c>
      <c r="K47" s="20">
        <f>BE!K47+BG!K47+CZ!K47+DK!K47+DE!K47+EE!K47+IE!K47+EL!K47+ES!K47+FR!K47+HR!K47+IT!K47+CY!K47+LV!K47+LT!K47+LU!K47+HU!K47+MT!K47+NL!K47+AT!K47+PL!K47+PT!K47+RO!K47+SI!K47+SK!K47+FI!K47+SE!K47+UK!K47</f>
        <v>65087.444460515529</v>
      </c>
      <c r="L47" s="20">
        <f>BE!L47+BG!L47+CZ!L47+DK!L47+DE!L47+EE!L47+IE!L47+EL!L47+ES!L47+FR!L47+HR!L47+IT!L47+CY!L47+LV!L47+LT!L47+LU!L47+HU!L47+MT!L47+NL!L47+AT!L47+PL!L47+PT!L47+RO!L47+SI!L47+SK!L47+FI!L47+SE!L47+UK!L47</f>
        <v>69357.335105463193</v>
      </c>
      <c r="M47" s="20">
        <f>BE!M47+BG!M47+CZ!M47+DK!M47+DE!M47+EE!M47+IE!M47+EL!M47+ES!M47+FR!M47+HR!M47+IT!M47+CY!M47+LV!M47+LT!M47+LU!M47+HU!M47+MT!M47+NL!M47+AT!M47+PL!M47+PT!M47+RO!M47+SI!M47+SK!M47+FI!M47+SE!M47+UK!M47</f>
        <v>73333.200935041095</v>
      </c>
      <c r="N47" s="20">
        <f>BE!N47+BG!N47+CZ!N47+DK!N47+DE!N47+EE!N47+IE!N47+EL!N47+ES!N47+FR!N47+HR!N47+IT!N47+CY!N47+LV!N47+LT!N47+LU!N47+HU!N47+MT!N47+NL!N47+AT!N47+PL!N47+PT!N47+RO!N47+SI!N47+SK!N47+FI!N47+SE!N47+UK!N47</f>
        <v>78265.919058307685</v>
      </c>
      <c r="O47" s="20">
        <f>BE!O47+BG!O47+CZ!O47+DK!O47+DE!O47+EE!O47+IE!O47+EL!O47+ES!O47+FR!O47+HR!O47+IT!O47+CY!O47+LV!O47+LT!O47+LU!O47+HU!O47+MT!O47+NL!O47+AT!O47+PL!O47+PT!O47+RO!O47+SI!O47+SK!O47+FI!O47+SE!O47+UK!O47</f>
        <v>80847.191697850169</v>
      </c>
      <c r="P47" s="20">
        <f>BE!P47+BG!P47+CZ!P47+DK!P47+DE!P47+EE!P47+IE!P47+EL!P47+ES!P47+FR!P47+HR!P47+IT!P47+CY!P47+LV!P47+LT!P47+LU!P47+HU!P47+MT!P47+NL!P47+AT!P47+PL!P47+PT!P47+RO!P47+SI!P47+SK!P47+FI!P47+SE!P47+UK!P47</f>
        <v>84722.470843345815</v>
      </c>
      <c r="Q47" s="20">
        <f>BE!Q47+BG!Q47+CZ!Q47+DK!Q47+DE!Q47+EE!Q47+IE!Q47+EL!Q47+ES!Q47+FR!Q47+HR!Q47+IT!Q47+CY!Q47+LV!Q47+LT!Q47+LU!Q47+HU!Q47+MT!Q47+NL!Q47+AT!Q47+PL!Q47+PT!Q47+RO!Q47+SI!Q47+SK!Q47+FI!Q47+SE!Q47+UK!Q47</f>
        <v>88241.432995625262</v>
      </c>
      <c r="R47" s="20">
        <f>BE!R47+BG!R47+CZ!R47+DK!R47+DE!R47+EE!R47+IE!R47+EL!R47+ES!R47+FR!R47+HR!R47+IT!R47+CY!R47+LV!R47+LT!R47+LU!R47+HU!R47+MT!R47+NL!R47+AT!R47+PL!R47+PT!R47+RO!R47+SI!R47+SK!R47+FI!R47+SE!R47+UK!R47</f>
        <v>92701.096193981488</v>
      </c>
      <c r="S47" s="20">
        <f>BE!S47+BG!S47+CZ!S47+DK!S47+DE!S47+EE!S47+IE!S47+EL!S47+ES!S47+FR!S47+HR!S47+IT!S47+CY!S47+LV!S47+LT!S47+LU!S47+HU!S47+MT!S47+NL!S47+AT!S47+PL!S47+PT!S47+RO!S47+SI!S47+SK!S47+FI!S47+SE!S47+UK!S47</f>
        <v>87294.486253986164</v>
      </c>
    </row>
    <row r="48" spans="1:19" s="15" customFormat="1" ht="15" customHeight="1" x14ac:dyDescent="0.35">
      <c r="A48" s="39" t="s">
        <v>49</v>
      </c>
      <c r="B48" s="39"/>
      <c r="C48" s="20">
        <f>BE!C48+BG!C48+CZ!C48+DK!C48+DE!C48+EE!C48+IE!C48+EL!C48+ES!C48+FR!C48+HR!C48+IT!C48+CY!C48+LV!C48+LT!C48+LU!C48+HU!C48+MT!C48+NL!C48+AT!C48+PL!C48+PT!C48+RO!C48+SI!C48+SK!C48+FI!C48+SE!C48+UK!C48</f>
        <v>62537.901090312553</v>
      </c>
      <c r="D48" s="20">
        <f>BE!D48+BG!D48+CZ!D48+DK!D48+DE!D48+EE!D48+IE!D48+EL!D48+ES!D48+FR!D48+HR!D48+IT!D48+CY!D48+LV!D48+LT!D48+LU!D48+HU!D48+MT!D48+NL!D48+AT!D48+PL!D48+PT!D48+RO!D48+SI!D48+SK!D48+FI!D48+SE!D48+UK!D48</f>
        <v>66407.771720763703</v>
      </c>
      <c r="E48" s="20">
        <f>BE!E48+BG!E48+CZ!E48+DK!E48+DE!E48+EE!E48+IE!E48+EL!E48+ES!E48+FR!E48+HR!E48+IT!E48+CY!E48+LV!E48+LT!E48+LU!E48+HU!E48+MT!E48+NL!E48+AT!E48+PL!E48+PT!E48+RO!E48+SI!E48+SK!E48+FI!E48+SE!E48+UK!E48</f>
        <v>69671.453091628719</v>
      </c>
      <c r="F48" s="20">
        <f>BE!F48+BG!F48+CZ!F48+DK!F48+DE!F48+EE!F48+IE!F48+EL!F48+ES!F48+FR!F48+HR!F48+IT!F48+CY!F48+LV!F48+LT!F48+LU!F48+HU!F48+MT!F48+NL!F48+AT!F48+PL!F48+PT!F48+RO!F48+SI!F48+SK!F48+FI!F48+SE!F48+UK!F48</f>
        <v>74586.674976207767</v>
      </c>
      <c r="G48" s="20">
        <f>BE!G48+BG!G48+CZ!G48+DK!G48+DE!G48+EE!G48+IE!G48+EL!G48+ES!G48+FR!G48+HR!G48+IT!G48+CY!G48+LV!G48+LT!G48+LU!G48+HU!G48+MT!G48+NL!G48+AT!G48+PL!G48+PT!G48+RO!G48+SI!G48+SK!G48+FI!G48+SE!G48+UK!G48</f>
        <v>79731.753044944737</v>
      </c>
      <c r="H48" s="20">
        <f>BE!H48+BG!H48+CZ!H48+DK!H48+DE!H48+EE!H48+IE!H48+EL!H48+ES!H48+FR!H48+HR!H48+IT!H48+CY!H48+LV!H48+LT!H48+LU!H48+HU!H48+MT!H48+NL!H48+AT!H48+PL!H48+PT!H48+RO!H48+SI!H48+SK!H48+FI!H48+SE!H48+UK!H48</f>
        <v>81677.231558491883</v>
      </c>
      <c r="I48" s="20">
        <f>BE!I48+BG!I48+CZ!I48+DK!I48+DE!I48+EE!I48+IE!I48+EL!I48+ES!I48+FR!I48+HR!I48+IT!I48+CY!I48+LV!I48+LT!I48+LU!I48+HU!I48+MT!I48+NL!I48+AT!I48+PL!I48+PT!I48+RO!I48+SI!I48+SK!I48+FI!I48+SE!I48+UK!I48</f>
        <v>89018.22742198933</v>
      </c>
      <c r="J48" s="20">
        <f>BE!J48+BG!J48+CZ!J48+DK!J48+DE!J48+EE!J48+IE!J48+EL!J48+ES!J48+FR!J48+HR!J48+IT!J48+CY!J48+LV!J48+LT!J48+LU!J48+HU!J48+MT!J48+NL!J48+AT!J48+PL!J48+PT!J48+RO!J48+SI!J48+SK!J48+FI!J48+SE!J48+UK!J48</f>
        <v>84678.112942996697</v>
      </c>
      <c r="K48" s="20">
        <f>BE!K48+BG!K48+CZ!K48+DK!K48+DE!K48+EE!K48+IE!K48+EL!K48+ES!K48+FR!K48+HR!K48+IT!K48+CY!K48+LV!K48+LT!K48+LU!K48+HU!K48+MT!K48+NL!K48+AT!K48+PL!K48+PT!K48+RO!K48+SI!K48+SK!K48+FI!K48+SE!K48+UK!K48</f>
        <v>92045.583254579207</v>
      </c>
      <c r="L48" s="20">
        <f>BE!L48+BG!L48+CZ!L48+DK!L48+DE!L48+EE!L48+IE!L48+EL!L48+ES!L48+FR!L48+HR!L48+IT!L48+CY!L48+LV!L48+LT!L48+LU!L48+HU!L48+MT!L48+NL!L48+AT!L48+PL!L48+PT!L48+RO!L48+SI!L48+SK!L48+FI!L48+SE!L48+UK!L48</f>
        <v>95520.194581640302</v>
      </c>
      <c r="M48" s="20">
        <f>BE!M48+BG!M48+CZ!M48+DK!M48+DE!M48+EE!M48+IE!M48+EL!M48+ES!M48+FR!M48+HR!M48+IT!M48+CY!M48+LV!M48+LT!M48+LU!M48+HU!M48+MT!M48+NL!M48+AT!M48+PL!M48+PT!M48+RO!M48+SI!M48+SK!M48+FI!M48+SE!M48+UK!M48</f>
        <v>92062.19040742486</v>
      </c>
      <c r="N48" s="20">
        <f>BE!N48+BG!N48+CZ!N48+DK!N48+DE!N48+EE!N48+IE!N48+EL!N48+ES!N48+FR!N48+HR!N48+IT!N48+CY!N48+LV!N48+LT!N48+LU!N48+HU!N48+MT!N48+NL!N48+AT!N48+PL!N48+PT!N48+RO!N48+SI!N48+SK!N48+FI!N48+SE!N48+UK!N48</f>
        <v>96574.072920307764</v>
      </c>
      <c r="O48" s="20">
        <f>BE!O48+BG!O48+CZ!O48+DK!O48+DE!O48+EE!O48+IE!O48+EL!O48+ES!O48+FR!O48+HR!O48+IT!O48+CY!O48+LV!O48+LT!O48+LU!O48+HU!O48+MT!O48+NL!O48+AT!O48+PL!O48+PT!O48+RO!O48+SI!O48+SK!O48+FI!O48+SE!O48+UK!O48</f>
        <v>99225.769767184407</v>
      </c>
      <c r="P48" s="20">
        <f>BE!P48+BG!P48+CZ!P48+DK!P48+DE!P48+EE!P48+IE!P48+EL!P48+ES!P48+FR!P48+HR!P48+IT!P48+CY!P48+LV!P48+LT!P48+LU!P48+HU!P48+MT!P48+NL!P48+AT!P48+PL!P48+PT!P48+RO!P48+SI!P48+SK!P48+FI!P48+SE!P48+UK!P48</f>
        <v>101763.10400863609</v>
      </c>
      <c r="Q48" s="20">
        <f>BE!Q48+BG!Q48+CZ!Q48+DK!Q48+DE!Q48+EE!Q48+IE!Q48+EL!Q48+ES!Q48+FR!Q48+HR!Q48+IT!Q48+CY!Q48+LV!Q48+LT!Q48+LU!Q48+HU!Q48+MT!Q48+NL!Q48+AT!Q48+PL!Q48+PT!Q48+RO!Q48+SI!Q48+SK!Q48+FI!Q48+SE!Q48+UK!Q48</f>
        <v>105974.68045858387</v>
      </c>
      <c r="R48" s="20">
        <f>BE!R48+BG!R48+CZ!R48+DK!R48+DE!R48+EE!R48+IE!R48+EL!R48+ES!R48+FR!R48+HR!R48+IT!R48+CY!R48+LV!R48+LT!R48+LU!R48+HU!R48+MT!R48+NL!R48+AT!R48+PL!R48+PT!R48+RO!R48+SI!R48+SK!R48+FI!R48+SE!R48+UK!R48</f>
        <v>108531.60070582673</v>
      </c>
      <c r="S48" s="20">
        <f>BE!S48+BG!S48+CZ!S48+DK!S48+DE!S48+EE!S48+IE!S48+EL!S48+ES!S48+FR!S48+HR!S48+IT!S48+CY!S48+LV!S48+LT!S48+LU!S48+HU!S48+MT!S48+NL!S48+AT!S48+PL!S48+PT!S48+RO!S48+SI!S48+SK!S48+FI!S48+SE!S48+UK!S48</f>
        <v>104589.73003381582</v>
      </c>
    </row>
    <row r="49" spans="1:19" s="15" customFormat="1" ht="15" customHeight="1" x14ac:dyDescent="0.35">
      <c r="A49" s="39" t="s">
        <v>50</v>
      </c>
      <c r="B49" s="39"/>
      <c r="C49" s="20">
        <f>BE!C49+BG!C49+CZ!C49+DK!C49+DE!C49+EE!C49+IE!C49+EL!C49+ES!C49+FR!C49+HR!C49+IT!C49+CY!C49+LV!C49+LT!C49+LU!C49+HU!C49+MT!C49+NL!C49+AT!C49+PL!C49+PT!C49+RO!C49+SI!C49+SK!C49+FI!C49+SE!C49+UK!C49</f>
        <v>2612.9842529626535</v>
      </c>
      <c r="D49" s="20">
        <f>BE!D49+BG!D49+CZ!D49+DK!D49+DE!D49+EE!D49+IE!D49+EL!D49+ES!D49+FR!D49+HR!D49+IT!D49+CY!D49+LV!D49+LT!D49+LU!D49+HU!D49+MT!D49+NL!D49+AT!D49+PL!D49+PT!D49+RO!D49+SI!D49+SK!D49+FI!D49+SE!D49+UK!D49</f>
        <v>3722.2193999092783</v>
      </c>
      <c r="E49" s="20">
        <f>BE!E49+BG!E49+CZ!E49+DK!E49+DE!E49+EE!E49+IE!E49+EL!E49+ES!E49+FR!E49+HR!E49+IT!E49+CY!E49+LV!E49+LT!E49+LU!E49+HU!E49+MT!E49+NL!E49+AT!E49+PL!E49+PT!E49+RO!E49+SI!E49+SK!E49+FI!E49+SE!E49+UK!E49</f>
        <v>5738.6398520757903</v>
      </c>
      <c r="F49" s="20">
        <f>BE!F49+BG!F49+CZ!F49+DK!F49+DE!F49+EE!F49+IE!F49+EL!F49+ES!F49+FR!F49+HR!F49+IT!F49+CY!F49+LV!F49+LT!F49+LU!F49+HU!F49+MT!F49+NL!F49+AT!F49+PL!F49+PT!F49+RO!F49+SI!F49+SK!F49+FI!F49+SE!F49+UK!F49</f>
        <v>7218.4988819461514</v>
      </c>
      <c r="G49" s="20">
        <f>BE!G49+BG!G49+CZ!G49+DK!G49+DE!G49+EE!G49+IE!G49+EL!G49+ES!G49+FR!G49+HR!G49+IT!G49+CY!G49+LV!G49+LT!G49+LU!G49+HU!G49+MT!G49+NL!G49+AT!G49+PL!G49+PT!G49+RO!G49+SI!G49+SK!G49+FI!G49+SE!G49+UK!G49</f>
        <v>10841.218890257298</v>
      </c>
      <c r="H49" s="20">
        <f>BE!H49+BG!H49+CZ!H49+DK!H49+DE!H49+EE!H49+IE!H49+EL!H49+ES!H49+FR!H49+HR!H49+IT!H49+CY!H49+LV!H49+LT!H49+LU!H49+HU!H49+MT!H49+NL!H49+AT!H49+PL!H49+PT!H49+RO!H49+SI!H49+SK!H49+FI!H49+SE!H49+UK!H49</f>
        <v>12572.705090361247</v>
      </c>
      <c r="I49" s="20">
        <f>BE!I49+BG!I49+CZ!I49+DK!I49+DE!I49+EE!I49+IE!I49+EL!I49+ES!I49+FR!I49+HR!I49+IT!I49+CY!I49+LV!I49+LT!I49+LU!I49+HU!I49+MT!I49+NL!I49+AT!I49+PL!I49+PT!I49+RO!I49+SI!I49+SK!I49+FI!I49+SE!I49+UK!I49</f>
        <v>14251.153704172057</v>
      </c>
      <c r="J49" s="20">
        <f>BE!J49+BG!J49+CZ!J49+DK!J49+DE!J49+EE!J49+IE!J49+EL!J49+ES!J49+FR!J49+HR!J49+IT!J49+CY!J49+LV!J49+LT!J49+LU!J49+HU!J49+MT!J49+NL!J49+AT!J49+PL!J49+PT!J49+RO!J49+SI!J49+SK!J49+FI!J49+SE!J49+UK!J49</f>
        <v>9897.4239344849429</v>
      </c>
      <c r="K49" s="20">
        <f>BE!K49+BG!K49+CZ!K49+DK!K49+DE!K49+EE!K49+IE!K49+EL!K49+ES!K49+FR!K49+HR!K49+IT!K49+CY!K49+LV!K49+LT!K49+LU!K49+HU!K49+MT!K49+NL!K49+AT!K49+PL!K49+PT!K49+RO!K49+SI!K49+SK!K49+FI!K49+SE!K49+UK!K49</f>
        <v>12389.671453320501</v>
      </c>
      <c r="L49" s="20">
        <f>BE!L49+BG!L49+CZ!L49+DK!L49+DE!L49+EE!L49+IE!L49+EL!L49+ES!L49+FR!L49+HR!L49+IT!L49+CY!L49+LV!L49+LT!L49+LU!L49+HU!L49+MT!L49+NL!L49+AT!L49+PL!L49+PT!L49+RO!L49+SI!L49+SK!L49+FI!L49+SE!L49+UK!L49</f>
        <v>12649.717464681577</v>
      </c>
      <c r="M49" s="20">
        <f>BE!M49+BG!M49+CZ!M49+DK!M49+DE!M49+EE!M49+IE!M49+EL!M49+ES!M49+FR!M49+HR!M49+IT!M49+CY!M49+LV!M49+LT!M49+LU!M49+HU!M49+MT!M49+NL!M49+AT!M49+PL!M49+PT!M49+RO!M49+SI!M49+SK!M49+FI!M49+SE!M49+UK!M49</f>
        <v>13770.577550830645</v>
      </c>
      <c r="N49" s="20">
        <f>BE!N49+BG!N49+CZ!N49+DK!N49+DE!N49+EE!N49+IE!N49+EL!N49+ES!N49+FR!N49+HR!N49+IT!N49+CY!N49+LV!N49+LT!N49+LU!N49+HU!N49+MT!N49+NL!N49+AT!N49+PL!N49+PT!N49+RO!N49+SI!N49+SK!N49+FI!N49+SE!N49+UK!N49</f>
        <v>14511.194651568081</v>
      </c>
      <c r="O49" s="20">
        <f>BE!O49+BG!O49+CZ!O49+DK!O49+DE!O49+EE!O49+IE!O49+EL!O49+ES!O49+FR!O49+HR!O49+IT!O49+CY!O49+LV!O49+LT!O49+LU!O49+HU!O49+MT!O49+NL!O49+AT!O49+PL!O49+PT!O49+RO!O49+SI!O49+SK!O49+FI!O49+SE!O49+UK!O49</f>
        <v>15406.437143171333</v>
      </c>
      <c r="P49" s="20">
        <f>BE!P49+BG!P49+CZ!P49+DK!P49+DE!P49+EE!P49+IE!P49+EL!P49+ES!P49+FR!P49+HR!P49+IT!P49+CY!P49+LV!P49+LT!P49+LU!P49+HU!P49+MT!P49+NL!P49+AT!P49+PL!P49+PT!P49+RO!P49+SI!P49+SK!P49+FI!P49+SE!P49+UK!P49</f>
        <v>16674.36870652335</v>
      </c>
      <c r="Q49" s="20">
        <f>BE!Q49+BG!Q49+CZ!Q49+DK!Q49+DE!Q49+EE!Q49+IE!Q49+EL!Q49+ES!Q49+FR!Q49+HR!Q49+IT!Q49+CY!Q49+LV!Q49+LT!Q49+LU!Q49+HU!Q49+MT!Q49+NL!Q49+AT!Q49+PL!Q49+PT!Q49+RO!Q49+SI!Q49+SK!Q49+FI!Q49+SE!Q49+UK!Q49</f>
        <v>18581.68699993916</v>
      </c>
      <c r="R49" s="20">
        <f>BE!R49+BG!R49+CZ!R49+DK!R49+DE!R49+EE!R49+IE!R49+EL!R49+ES!R49+FR!R49+HR!R49+IT!R49+CY!R49+LV!R49+LT!R49+LU!R49+HU!R49+MT!R49+NL!R49+AT!R49+PL!R49+PT!R49+RO!R49+SI!R49+SK!R49+FI!R49+SE!R49+UK!R49</f>
        <v>19778.623069364476</v>
      </c>
      <c r="S49" s="20">
        <f>BE!S49+BG!S49+CZ!S49+DK!S49+DE!S49+EE!S49+IE!S49+EL!S49+ES!S49+FR!S49+HR!S49+IT!S49+CY!S49+LV!S49+LT!S49+LU!S49+HU!S49+MT!S49+NL!S49+AT!S49+PL!S49+PT!S49+RO!S49+SI!S49+SK!S49+FI!S49+SE!S49+UK!S49</f>
        <v>18039.331516487149</v>
      </c>
    </row>
    <row r="50" spans="1:19" s="15" customFormat="1" ht="15" customHeight="1" x14ac:dyDescent="0.35">
      <c r="A50" s="15" t="s">
        <v>51</v>
      </c>
      <c r="B50" s="39"/>
      <c r="C50" s="20">
        <f>BE!C50+BG!C50+CZ!C50+DK!C50+DE!C50+EE!C50+IE!C50+EL!C50+ES!C50+FR!C50+HR!C50+IT!C50+CY!C50+LV!C50+LT!C50+LU!C50+HU!C50+MT!C50+NL!C50+AT!C50+PL!C50+PT!C50+RO!C50+SI!C50+SK!C50+FI!C50+SE!C50+UK!C50</f>
        <v>104328.06960043806</v>
      </c>
      <c r="D50" s="20">
        <f>BE!D50+BG!D50+CZ!D50+DK!D50+DE!D50+EE!D50+IE!D50+EL!D50+ES!D50+FR!D50+HR!D50+IT!D50+CY!D50+LV!D50+LT!D50+LU!D50+HU!D50+MT!D50+NL!D50+AT!D50+PL!D50+PT!D50+RO!D50+SI!D50+SK!D50+FI!D50+SE!D50+UK!D50</f>
        <v>111346.96835218513</v>
      </c>
      <c r="E50" s="20">
        <f>BE!E50+BG!E50+CZ!E50+DK!E50+DE!E50+EE!E50+IE!E50+EL!E50+ES!E50+FR!E50+HR!E50+IT!E50+CY!E50+LV!E50+LT!E50+LU!E50+HU!E50+MT!E50+NL!E50+AT!E50+PL!E50+PT!E50+RO!E50+SI!E50+SK!E50+FI!E50+SE!E50+UK!E50</f>
        <v>118561.67098836385</v>
      </c>
      <c r="F50" s="20">
        <f>BE!F50+BG!F50+CZ!F50+DK!F50+DE!F50+EE!F50+IE!F50+EL!F50+ES!F50+FR!F50+HR!F50+IT!F50+CY!F50+LV!F50+LT!F50+LU!F50+HU!F50+MT!F50+NL!F50+AT!F50+PL!F50+PT!F50+RO!F50+SI!F50+SK!F50+FI!F50+SE!F50+UK!F50</f>
        <v>127366.30169991349</v>
      </c>
      <c r="G50" s="20">
        <f>BE!G50+BG!G50+CZ!G50+DK!G50+DE!G50+EE!G50+IE!G50+EL!G50+ES!G50+FR!G50+HR!G50+IT!G50+CY!G50+LV!G50+LT!G50+LU!G50+HU!G50+MT!G50+NL!G50+AT!G50+PL!G50+PT!G50+RO!G50+SI!G50+SK!G50+FI!G50+SE!G50+UK!G50</f>
        <v>138793.23917961691</v>
      </c>
      <c r="H50" s="20">
        <f>BE!H50+BG!H50+CZ!H50+DK!H50+DE!H50+EE!H50+IE!H50+EL!H50+ES!H50+FR!H50+HR!H50+IT!H50+CY!H50+LV!H50+LT!H50+LU!H50+HU!H50+MT!H50+NL!H50+AT!H50+PL!H50+PT!H50+RO!H50+SI!H50+SK!H50+FI!H50+SE!H50+UK!H50</f>
        <v>145585.40877660041</v>
      </c>
      <c r="I50" s="20">
        <f>BE!I50+BG!I50+CZ!I50+DK!I50+DE!I50+EE!I50+IE!I50+EL!I50+ES!I50+FR!I50+HR!I50+IT!I50+CY!I50+LV!I50+LT!I50+LU!I50+HU!I50+MT!I50+NL!I50+AT!I50+PL!I50+PT!I50+RO!I50+SI!I50+SK!I50+FI!I50+SE!I50+UK!I50</f>
        <v>158642.05908280949</v>
      </c>
      <c r="J50" s="20">
        <f>BE!J50+BG!J50+CZ!J50+DK!J50+DE!J50+EE!J50+IE!J50+EL!J50+ES!J50+FR!J50+HR!J50+IT!J50+CY!J50+LV!J50+LT!J50+LU!J50+HU!J50+MT!J50+NL!J50+AT!J50+PL!J50+PT!J50+RO!J50+SI!J50+SK!J50+FI!J50+SE!J50+UK!J50</f>
        <v>154437.78633867312</v>
      </c>
      <c r="K50" s="20">
        <f>BE!K50+BG!K50+CZ!K50+DK!K50+DE!K50+EE!K50+IE!K50+EL!K50+ES!K50+FR!K50+HR!K50+IT!K50+CY!K50+LV!K50+LT!K50+LU!K50+HU!K50+MT!K50+NL!K50+AT!K50+PL!K50+PT!K50+RO!K50+SI!K50+SK!K50+FI!K50+SE!K50+UK!K50</f>
        <v>169522.69916841522</v>
      </c>
      <c r="L50" s="20">
        <f>BE!L50+BG!L50+CZ!L50+DK!L50+DE!L50+EE!L50+IE!L50+EL!L50+ES!L50+FR!L50+HR!L50+IT!L50+CY!L50+LV!L50+LT!L50+LU!L50+HU!L50+MT!L50+NL!L50+AT!L50+PL!L50+PT!L50+RO!L50+SI!L50+SK!L50+FI!L50+SE!L50+UK!L50</f>
        <v>177527.24715178509</v>
      </c>
      <c r="M50" s="20">
        <f>BE!M50+BG!M50+CZ!M50+DK!M50+DE!M50+EE!M50+IE!M50+EL!M50+ES!M50+FR!M50+HR!M50+IT!M50+CY!M50+LV!M50+LT!M50+LU!M50+HU!M50+MT!M50+NL!M50+AT!M50+PL!M50+PT!M50+RO!M50+SI!M50+SK!M50+FI!M50+SE!M50+UK!M50</f>
        <v>179165.96889329667</v>
      </c>
      <c r="N50" s="20">
        <f>BE!N50+BG!N50+CZ!N50+DK!N50+DE!N50+EE!N50+IE!N50+EL!N50+ES!N50+FR!N50+HR!N50+IT!N50+CY!N50+LV!N50+LT!N50+LU!N50+HU!N50+MT!N50+NL!N50+AT!N50+PL!N50+PT!N50+RO!N50+SI!N50+SK!N50+FI!N50+SE!N50+UK!N50</f>
        <v>189351.18663018354</v>
      </c>
      <c r="O50" s="20">
        <f>BE!O50+BG!O50+CZ!O50+DK!O50+DE!O50+EE!O50+IE!O50+EL!O50+ES!O50+FR!O50+HR!O50+IT!O50+CY!O50+LV!O50+LT!O50+LU!O50+HU!O50+MT!O50+NL!O50+AT!O50+PL!O50+PT!O50+RO!O50+SI!O50+SK!O50+FI!O50+SE!O50+UK!O50</f>
        <v>195479.3986082059</v>
      </c>
      <c r="P50" s="20">
        <f>BE!P50+BG!P50+CZ!P50+DK!P50+DE!P50+EE!P50+IE!P50+EL!P50+ES!P50+FR!P50+HR!P50+IT!P50+CY!P50+LV!P50+LT!P50+LU!P50+HU!P50+MT!P50+NL!P50+AT!P50+PL!P50+PT!P50+RO!P50+SI!P50+SK!P50+FI!P50+SE!P50+UK!P50</f>
        <v>203159.94355850527</v>
      </c>
      <c r="Q50" s="20">
        <f>BE!Q50+BG!Q50+CZ!Q50+DK!Q50+DE!Q50+EE!Q50+IE!Q50+EL!Q50+ES!Q50+FR!Q50+HR!Q50+IT!Q50+CY!Q50+LV!Q50+LT!Q50+LU!Q50+HU!Q50+MT!Q50+NL!Q50+AT!Q50+PL!Q50+PT!Q50+RO!Q50+SI!Q50+SK!Q50+FI!Q50+SE!Q50+UK!Q50</f>
        <v>212797.80045414832</v>
      </c>
      <c r="R50" s="20">
        <f>BE!R50+BG!R50+CZ!R50+DK!R50+DE!R50+EE!R50+IE!R50+EL!R50+ES!R50+FR!R50+HR!R50+IT!R50+CY!R50+LV!R50+LT!R50+LU!R50+HU!R50+MT!R50+NL!R50+AT!R50+PL!R50+PT!R50+RO!R50+SI!R50+SK!R50+FI!R50+SE!R50+UK!R50</f>
        <v>221011.31996917265</v>
      </c>
      <c r="S50" s="20">
        <f>BE!S50+BG!S50+CZ!S50+DK!S50+DE!S50+EE!S50+IE!S50+EL!S50+ES!S50+FR!S50+HR!S50+IT!S50+CY!S50+LV!S50+LT!S50+LU!S50+HU!S50+MT!S50+NL!S50+AT!S50+PL!S50+PT!S50+RO!S50+SI!S50+SK!S50+FI!S50+SE!S50+UK!S50</f>
        <v>209923.54780428912</v>
      </c>
    </row>
    <row r="51" spans="1:19" s="15" customFormat="1" ht="15" customHeight="1" x14ac:dyDescent="0.35">
      <c r="A51" s="15" t="s">
        <v>52</v>
      </c>
      <c r="B51" s="39"/>
      <c r="C51" s="20">
        <f>BE!C51+BG!C51+CZ!C51+DK!C51+DE!C51+EE!C51+IE!C51+EL!C51+ES!C51+FR!C51+HR!C51+IT!C51+CY!C51+LV!C51+LT!C51+LU!C51+HU!C51+MT!C51+NL!C51+AT!C51+PL!C51+PT!C51+RO!C51+SI!C51+SK!C51+FI!C51+SE!C51+UK!C51</f>
        <v>104328.06960043806</v>
      </c>
      <c r="D51" s="20">
        <f>BE!D51+BG!D51+CZ!D51+DK!D51+DE!D51+EE!D51+IE!D51+EL!D51+ES!D51+FR!D51+HR!D51+IT!D51+CY!D51+LV!D51+LT!D51+LU!D51+HU!D51+MT!D51+NL!D51+AT!D51+PL!D51+PT!D51+RO!D51+SI!D51+SK!D51+FI!D51+SE!D51+UK!D51</f>
        <v>111346.96835218513</v>
      </c>
      <c r="E51" s="20">
        <f>BE!E51+BG!E51+CZ!E51+DK!E51+DE!E51+EE!E51+IE!E51+EL!E51+ES!E51+FR!E51+HR!E51+IT!E51+CY!E51+LV!E51+LT!E51+LU!E51+HU!E51+MT!E51+NL!E51+AT!E51+PL!E51+PT!E51+RO!E51+SI!E51+SK!E51+FI!E51+SE!E51+UK!E51</f>
        <v>118561.67098836385</v>
      </c>
      <c r="F51" s="20">
        <f>BE!F51+BG!F51+CZ!F51+DK!F51+DE!F51+EE!F51+IE!F51+EL!F51+ES!F51+FR!F51+HR!F51+IT!F51+CY!F51+LV!F51+LT!F51+LU!F51+HU!F51+MT!F51+NL!F51+AT!F51+PL!F51+PT!F51+RO!F51+SI!F51+SK!F51+FI!F51+SE!F51+UK!F51</f>
        <v>127366.30169991349</v>
      </c>
      <c r="G51" s="20">
        <f>BE!G51+BG!G51+CZ!G51+DK!G51+DE!G51+EE!G51+IE!G51+EL!G51+ES!G51+FR!G51+HR!G51+IT!G51+CY!G51+LV!G51+LT!G51+LU!G51+HU!G51+MT!G51+NL!G51+AT!G51+PL!G51+PT!G51+RO!G51+SI!G51+SK!G51+FI!G51+SE!G51+UK!G51</f>
        <v>138793.23917961691</v>
      </c>
      <c r="H51" s="20">
        <f>BE!H51+BG!H51+CZ!H51+DK!H51+DE!H51+EE!H51+IE!H51+EL!H51+ES!H51+FR!H51+HR!H51+IT!H51+CY!H51+LV!H51+LT!H51+LU!H51+HU!H51+MT!H51+NL!H51+AT!H51+PL!H51+PT!H51+RO!H51+SI!H51+SK!H51+FI!H51+SE!H51+UK!H51</f>
        <v>145585.40877660041</v>
      </c>
      <c r="I51" s="20">
        <f>BE!I51+BG!I51+CZ!I51+DK!I51+DE!I51+EE!I51+IE!I51+EL!I51+ES!I51+FR!I51+HR!I51+IT!I51+CY!I51+LV!I51+LT!I51+LU!I51+HU!I51+MT!I51+NL!I51+AT!I51+PL!I51+PT!I51+RO!I51+SI!I51+SK!I51+FI!I51+SE!I51+UK!I51</f>
        <v>158642.05908280949</v>
      </c>
      <c r="J51" s="20">
        <f>BE!J51+BG!J51+CZ!J51+DK!J51+DE!J51+EE!J51+IE!J51+EL!J51+ES!J51+FR!J51+HR!J51+IT!J51+CY!J51+LV!J51+LT!J51+LU!J51+HU!J51+MT!J51+NL!J51+AT!J51+PL!J51+PT!J51+RO!J51+SI!J51+SK!J51+FI!J51+SE!J51+UK!J51</f>
        <v>154437.78633867312</v>
      </c>
      <c r="K51" s="20">
        <f>BE!K51+BG!K51+CZ!K51+DK!K51+DE!K51+EE!K51+IE!K51+EL!K51+ES!K51+FR!K51+HR!K51+IT!K51+CY!K51+LV!K51+LT!K51+LU!K51+HU!K51+MT!K51+NL!K51+AT!K51+PL!K51+PT!K51+RO!K51+SI!K51+SK!K51+FI!K51+SE!K51+UK!K51</f>
        <v>169522.69916841522</v>
      </c>
      <c r="L51" s="20">
        <f>BE!L51+BG!L51+CZ!L51+DK!L51+DE!L51+EE!L51+IE!L51+EL!L51+ES!L51+FR!L51+HR!L51+IT!L51+CY!L51+LV!L51+LT!L51+LU!L51+HU!L51+MT!L51+NL!L51+AT!L51+PL!L51+PT!L51+RO!L51+SI!L51+SK!L51+FI!L51+SE!L51+UK!L51</f>
        <v>177527.24715178509</v>
      </c>
      <c r="M51" s="20">
        <f>BE!M51+BG!M51+CZ!M51+DK!M51+DE!M51+EE!M51+IE!M51+EL!M51+ES!M51+FR!M51+HR!M51+IT!M51+CY!M51+LV!M51+LT!M51+LU!M51+HU!M51+MT!M51+NL!M51+AT!M51+PL!M51+PT!M51+RO!M51+SI!M51+SK!M51+FI!M51+SE!M51+UK!M51</f>
        <v>179165.96889329667</v>
      </c>
      <c r="N51" s="20">
        <f>BE!N51+BG!N51+CZ!N51+DK!N51+DE!N51+EE!N51+IE!N51+EL!N51+ES!N51+FR!N51+HR!N51+IT!N51+CY!N51+LV!N51+LT!N51+LU!N51+HU!N51+MT!N51+NL!N51+AT!N51+PL!N51+PT!N51+RO!N51+SI!N51+SK!N51+FI!N51+SE!N51+UK!N51</f>
        <v>189301.96216180822</v>
      </c>
      <c r="O51" s="20">
        <f>BE!O51+BG!O51+CZ!O51+DK!O51+DE!O51+EE!O51+IE!O51+EL!O51+ES!O51+FR!O51+HR!O51+IT!O51+CY!O51+LV!O51+LT!O51+LU!O51+HU!O51+MT!O51+NL!O51+AT!O51+PL!O51+PT!O51+RO!O51+SI!O51+SK!O51+FI!O51+SE!O51+UK!O51</f>
        <v>195479.3986082059</v>
      </c>
      <c r="P51" s="20">
        <f>BE!P51+BG!P51+CZ!P51+DK!P51+DE!P51+EE!P51+IE!P51+EL!P51+ES!P51+FR!P51+HR!P51+IT!P51+CY!P51+LV!P51+LT!P51+LU!P51+HU!P51+MT!P51+NL!P51+AT!P51+PL!P51+PT!P51+RO!P51+SI!P51+SK!P51+FI!P51+SE!P51+UK!P51</f>
        <v>203117.22074523824</v>
      </c>
      <c r="Q51" s="20">
        <f>BE!Q51+BG!Q51+CZ!Q51+DK!Q51+DE!Q51+EE!Q51+IE!Q51+EL!Q51+ES!Q51+FR!Q51+HR!Q51+IT!Q51+CY!Q51+LV!Q51+LT!Q51+LU!Q51+HU!Q51+MT!Q51+NL!Q51+AT!Q51+PL!Q51+PT!Q51+RO!Q51+SI!Q51+SK!Q51+FI!Q51+SE!Q51+UK!Q51</f>
        <v>212621.92532997672</v>
      </c>
      <c r="R51" s="20">
        <f>BE!R51+BG!R51+CZ!R51+DK!R51+DE!R51+EE!R51+IE!R51+EL!R51+ES!R51+FR!R51+HR!R51+IT!R51+CY!R51+LV!R51+LT!R51+LU!R51+HU!R51+MT!R51+NL!R51+AT!R51+PL!R51+PT!R51+RO!R51+SI!R51+SK!R51+FI!R51+SE!R51+UK!R51</f>
        <v>220814.69309336206</v>
      </c>
      <c r="S51" s="20">
        <f>BE!S51+BG!S51+CZ!S51+DK!S51+DE!S51+EE!S51+IE!S51+EL!S51+ES!S51+FR!S51+HR!S51+IT!S51+CY!S51+LV!S51+LT!S51+LU!S51+HU!S51+MT!S51+NL!S51+AT!S51+PL!S51+PT!S51+RO!S51+SI!S51+SK!S51+FI!S51+SE!S51+UK!S51</f>
        <v>209817.22982179755</v>
      </c>
    </row>
    <row r="52" spans="1:19" ht="15" customHeight="1" x14ac:dyDescent="0.35">
      <c r="A52" s="15" t="s">
        <v>53</v>
      </c>
      <c r="B52" s="15"/>
      <c r="C52" s="20"/>
      <c r="D52" s="20"/>
      <c r="E52" s="20"/>
      <c r="F52" s="20"/>
      <c r="G52" s="20"/>
      <c r="H52" s="20"/>
      <c r="I52" s="20"/>
      <c r="J52" s="20"/>
      <c r="K52" s="20"/>
      <c r="L52" s="20"/>
      <c r="M52" s="20"/>
      <c r="N52" s="20"/>
      <c r="O52" s="20"/>
      <c r="P52" s="20"/>
      <c r="Q52" s="20"/>
      <c r="R52" s="20"/>
      <c r="S52" s="20"/>
    </row>
    <row r="53" spans="1:19" s="15" customFormat="1" ht="15" customHeight="1" x14ac:dyDescent="0.35">
      <c r="A53" s="12"/>
      <c r="B53" s="12"/>
      <c r="C53" s="12"/>
      <c r="D53" s="12"/>
      <c r="E53" s="12"/>
      <c r="F53" s="12"/>
      <c r="G53" s="12"/>
      <c r="H53" s="12"/>
      <c r="I53" s="12"/>
      <c r="J53" s="12"/>
      <c r="K53" s="12"/>
      <c r="L53" s="12"/>
      <c r="M53" s="12"/>
      <c r="N53" s="12"/>
      <c r="O53" s="12"/>
      <c r="P53" s="12"/>
      <c r="Q53" s="12"/>
      <c r="R53" s="12"/>
      <c r="S53" s="12"/>
    </row>
    <row r="54" spans="1:19" ht="27" customHeight="1" x14ac:dyDescent="0.35">
      <c r="A54" s="38" t="s">
        <v>54</v>
      </c>
      <c r="B54" s="39"/>
      <c r="C54" s="20"/>
      <c r="D54" s="20"/>
      <c r="E54" s="20"/>
      <c r="F54" s="20"/>
      <c r="G54" s="20"/>
      <c r="H54" s="20"/>
      <c r="I54" s="20"/>
      <c r="J54" s="20"/>
      <c r="K54" s="20"/>
      <c r="L54" s="20"/>
      <c r="M54" s="20"/>
      <c r="N54" s="20"/>
      <c r="O54" s="20"/>
      <c r="P54" s="20"/>
      <c r="Q54" s="20"/>
      <c r="R54" s="20"/>
      <c r="S54" s="20"/>
    </row>
    <row r="55" spans="1:19" ht="15" customHeight="1" x14ac:dyDescent="0.35">
      <c r="A55" s="39" t="s">
        <v>55</v>
      </c>
      <c r="B55" s="39"/>
      <c r="C55" s="20">
        <f>BE!C55+BG!C55+CZ!C55+DK!C55+DE!C55+EE!C55+IE!C55+EL!C55+ES!C55+FR!C55+HR!C55+IT!C55+CY!C55+LV!C55+LT!C55+LU!C55+HU!C55+MT!C55+NL!C55+AT!C55+PL!C55+PT!C55+RO!C55+SI!C55+SK!C55+FI!C55+SE!C55+UK!C55</f>
        <v>0</v>
      </c>
      <c r="D55" s="20">
        <f>BE!D55+BG!D55+CZ!D55+DK!D55+DE!D55+EE!D55+IE!D55+EL!D55+ES!D55+FR!D55+HR!D55+IT!D55+CY!D55+LV!D55+LT!D55+LU!D55+HU!D55+MT!D55+NL!D55+AT!D55+PL!D55+PT!D55+RO!D55+SI!D55+SK!D55+FI!D55+SE!D55+UK!D55</f>
        <v>0</v>
      </c>
      <c r="E55" s="20">
        <f>BE!E55+BG!E55+CZ!E55+DK!E55+DE!E55+EE!E55+IE!E55+EL!E55+ES!E55+FR!E55+HR!E55+IT!E55+CY!E55+LV!E55+LT!E55+LU!E55+HU!E55+MT!E55+NL!E55+AT!E55+PL!E55+PT!E55+RO!E55+SI!E55+SK!E55+FI!E55+SE!E55+UK!E55</f>
        <v>0</v>
      </c>
      <c r="F55" s="20">
        <f>BE!F55+BG!F55+CZ!F55+DK!F55+DE!F55+EE!F55+IE!F55+EL!F55+ES!F55+FR!F55+HR!F55+IT!F55+CY!F55+LV!F55+LT!F55+LU!F55+HU!F55+MT!F55+NL!F55+AT!F55+PL!F55+PT!F55+RO!F55+SI!F55+SK!F55+FI!F55+SE!F55+UK!F55</f>
        <v>0</v>
      </c>
      <c r="G55" s="20">
        <f>BE!G55+BG!G55+CZ!G55+DK!G55+DE!G55+EE!G55+IE!G55+EL!G55+ES!G55+FR!G55+HR!G55+IT!G55+CY!G55+LV!G55+LT!G55+LU!G55+HU!G55+MT!G55+NL!G55+AT!G55+PL!G55+PT!G55+RO!G55+SI!G55+SK!G55+FI!G55+SE!G55+UK!G55</f>
        <v>0</v>
      </c>
      <c r="H55" s="20">
        <f>BE!H55+BG!H55+CZ!H55+DK!H55+DE!H55+EE!H55+IE!H55+EL!H55+ES!H55+FR!H55+HR!H55+IT!H55+CY!H55+LV!H55+LT!H55+LU!H55+HU!H55+MT!H55+NL!H55+AT!H55+PL!H55+PT!H55+RO!H55+SI!H55+SK!H55+FI!H55+SE!H55+UK!H55</f>
        <v>0</v>
      </c>
      <c r="I55" s="20">
        <f>BE!I55+BG!I55+CZ!I55+DK!I55+DE!I55+EE!I55+IE!I55+EL!I55+ES!I55+FR!I55+HR!I55+IT!I55+CY!I55+LV!I55+LT!I55+LU!I55+HU!I55+MT!I55+NL!I55+AT!I55+PL!I55+PT!I55+RO!I55+SI!I55+SK!I55+FI!I55+SE!I55+UK!I55</f>
        <v>0</v>
      </c>
      <c r="J55" s="20">
        <f>BE!J55+BG!J55+CZ!J55+DK!J55+DE!J55+EE!J55+IE!J55+EL!J55+ES!J55+FR!J55+HR!J55+IT!J55+CY!J55+LV!J55+LT!J55+LU!J55+HU!J55+MT!J55+NL!J55+AT!J55+PL!J55+PT!J55+RO!J55+SI!J55+SK!J55+FI!J55+SE!J55+UK!J55</f>
        <v>0</v>
      </c>
      <c r="K55" s="20">
        <f>BE!K55+BG!K55+CZ!K55+DK!K55+DE!K55+EE!K55+IE!K55+EL!K55+ES!K55+FR!K55+HR!K55+IT!K55+CY!K55+LV!K55+LT!K55+LU!K55+HU!K55+MT!K55+NL!K55+AT!K55+PL!K55+PT!K55+RO!K55+SI!K55+SK!K55+FI!K55+SE!K55+UK!K55</f>
        <v>0</v>
      </c>
      <c r="L55" s="20">
        <f>BE!L55+BG!L55+CZ!L55+DK!L55+DE!L55+EE!L55+IE!L55+EL!L55+ES!L55+FR!L55+HR!L55+IT!L55+CY!L55+LV!L55+LT!L55+LU!L55+HU!L55+MT!L55+NL!L55+AT!L55+PL!L55+PT!L55+RO!L55+SI!L55+SK!L55+FI!L55+SE!L55+UK!L55</f>
        <v>0</v>
      </c>
      <c r="M55" s="20">
        <f>BE!M55+BG!M55+CZ!M55+DK!M55+DE!M55+EE!M55+IE!M55+EL!M55+ES!M55+FR!M55+HR!M55+IT!M55+CY!M55+LV!M55+LT!M55+LU!M55+HU!M55+MT!M55+NL!M55+AT!M55+PL!M55+PT!M55+RO!M55+SI!M55+SK!M55+FI!M55+SE!M55+UK!M55</f>
        <v>0</v>
      </c>
      <c r="N55" s="20">
        <f>BE!N55+BG!N55+CZ!N55+DK!N55+DE!N55+EE!N55+IE!N55+EL!N55+ES!N55+FR!N55+HR!N55+IT!N55+CY!N55+LV!N55+LT!N55+LU!N55+HU!N55+MT!N55+NL!N55+AT!N55+PL!N55+PT!N55+RO!N55+SI!N55+SK!N55+FI!N55+SE!N55+UK!N55</f>
        <v>0</v>
      </c>
      <c r="O55" s="20">
        <f>BE!O55+BG!O55+CZ!O55+DK!O55+DE!O55+EE!O55+IE!O55+EL!O55+ES!O55+FR!O55+HR!O55+IT!O55+CY!O55+LV!O55+LT!O55+LU!O55+HU!O55+MT!O55+NL!O55+AT!O55+PL!O55+PT!O55+RO!O55+SI!O55+SK!O55+FI!O55+SE!O55+UK!O55</f>
        <v>0</v>
      </c>
      <c r="P55" s="20">
        <f>BE!P55+BG!P55+CZ!P55+DK!P55+DE!P55+EE!P55+IE!P55+EL!P55+ES!P55+FR!P55+HR!P55+IT!P55+CY!P55+LV!P55+LT!P55+LU!P55+HU!P55+MT!P55+NL!P55+AT!P55+PL!P55+PT!P55+RO!P55+SI!P55+SK!P55+FI!P55+SE!P55+UK!P55</f>
        <v>0</v>
      </c>
      <c r="Q55" s="20">
        <f>BE!Q55+BG!Q55+CZ!Q55+DK!Q55+DE!Q55+EE!Q55+IE!Q55+EL!Q55+ES!Q55+FR!Q55+HR!Q55+IT!Q55+CY!Q55+LV!Q55+LT!Q55+LU!Q55+HU!Q55+MT!Q55+NL!Q55+AT!Q55+PL!Q55+PT!Q55+RO!Q55+SI!Q55+SK!Q55+FI!Q55+SE!Q55+UK!Q55</f>
        <v>97.299875064488347</v>
      </c>
      <c r="R55" s="20">
        <f>BE!R55+BG!R55+CZ!R55+DK!R55+DE!R55+EE!R55+IE!R55+EL!R55+ES!R55+FR!R55+HR!R55+IT!R55+CY!R55+LV!R55+LT!R55+LU!R55+HU!R55+MT!R55+NL!R55+AT!R55+PL!R55+PT!R55+RO!R55+SI!R55+SK!R55+FI!R55+SE!R55+UK!R55</f>
        <v>3.9333999999999998</v>
      </c>
      <c r="S55" s="20">
        <f>BE!S55+BG!S55+CZ!S55+DK!S55+DE!S55+EE!S55+IE!S55+EL!S55+ES!S55+FR!S55+HR!S55+IT!S55+CY!S55+LV!S55+LT!S55+LU!S55+HU!S55+MT!S55+NL!S55+AT!S55+PL!S55+PT!S55+RO!S55+SI!S55+SK!S55+FI!S55+SE!S55+UK!S55</f>
        <v>1909.9162323301807</v>
      </c>
    </row>
    <row r="56" spans="1:19" s="15" customFormat="1" ht="15" customHeight="1" x14ac:dyDescent="0.35">
      <c r="A56" s="39" t="s">
        <v>56</v>
      </c>
      <c r="B56" s="39"/>
      <c r="C56" s="20">
        <f>BE!C56+BG!C56+CZ!C56+DK!C56+DE!C56+EE!C56+IE!C56+EL!C56+ES!C56+FR!C56+HR!C56+IT!C56+CY!C56+LV!C56+LT!C56+LU!C56+HU!C56+MT!C56+NL!C56+AT!C56+PL!C56+PT!C56+RO!C56+SI!C56+SK!C56+FI!C56+SE!C56+UK!C56</f>
        <v>0</v>
      </c>
      <c r="D56" s="20">
        <f>BE!D56+BG!D56+CZ!D56+DK!D56+DE!D56+EE!D56+IE!D56+EL!D56+ES!D56+FR!D56+HR!D56+IT!D56+CY!D56+LV!D56+LT!D56+LU!D56+HU!D56+MT!D56+NL!D56+AT!D56+PL!D56+PT!D56+RO!D56+SI!D56+SK!D56+FI!D56+SE!D56+UK!D56</f>
        <v>0</v>
      </c>
      <c r="E56" s="20">
        <f>BE!E56+BG!E56+CZ!E56+DK!E56+DE!E56+EE!E56+IE!E56+EL!E56+ES!E56+FR!E56+HR!E56+IT!E56+CY!E56+LV!E56+LT!E56+LU!E56+HU!E56+MT!E56+NL!E56+AT!E56+PL!E56+PT!E56+RO!E56+SI!E56+SK!E56+FI!E56+SE!E56+UK!E56</f>
        <v>0</v>
      </c>
      <c r="F56" s="20">
        <f>BE!F56+BG!F56+CZ!F56+DK!F56+DE!F56+EE!F56+IE!F56+EL!F56+ES!F56+FR!F56+HR!F56+IT!F56+CY!F56+LV!F56+LT!F56+LU!F56+HU!F56+MT!F56+NL!F56+AT!F56+PL!F56+PT!F56+RO!F56+SI!F56+SK!F56+FI!F56+SE!F56+UK!F56</f>
        <v>0</v>
      </c>
      <c r="G56" s="20">
        <f>BE!G56+BG!G56+CZ!G56+DK!G56+DE!G56+EE!G56+IE!G56+EL!G56+ES!G56+FR!G56+HR!G56+IT!G56+CY!G56+LV!G56+LT!G56+LU!G56+HU!G56+MT!G56+NL!G56+AT!G56+PL!G56+PT!G56+RO!G56+SI!G56+SK!G56+FI!G56+SE!G56+UK!G56</f>
        <v>0</v>
      </c>
      <c r="H56" s="20">
        <f>BE!H56+BG!H56+CZ!H56+DK!H56+DE!H56+EE!H56+IE!H56+EL!H56+ES!H56+FR!H56+HR!H56+IT!H56+CY!H56+LV!H56+LT!H56+LU!H56+HU!H56+MT!H56+NL!H56+AT!H56+PL!H56+PT!H56+RO!H56+SI!H56+SK!H56+FI!H56+SE!H56+UK!H56</f>
        <v>0</v>
      </c>
      <c r="I56" s="20">
        <f>BE!I56+BG!I56+CZ!I56+DK!I56+DE!I56+EE!I56+IE!I56+EL!I56+ES!I56+FR!I56+HR!I56+IT!I56+CY!I56+LV!I56+LT!I56+LU!I56+HU!I56+MT!I56+NL!I56+AT!I56+PL!I56+PT!I56+RO!I56+SI!I56+SK!I56+FI!I56+SE!I56+UK!I56</f>
        <v>0</v>
      </c>
      <c r="J56" s="20">
        <f>BE!J56+BG!J56+CZ!J56+DK!J56+DE!J56+EE!J56+IE!J56+EL!J56+ES!J56+FR!J56+HR!J56+IT!J56+CY!J56+LV!J56+LT!J56+LU!J56+HU!J56+MT!J56+NL!J56+AT!J56+PL!J56+PT!J56+RO!J56+SI!J56+SK!J56+FI!J56+SE!J56+UK!J56</f>
        <v>0</v>
      </c>
      <c r="K56" s="20">
        <f>BE!K56+BG!K56+CZ!K56+DK!K56+DE!K56+EE!K56+IE!K56+EL!K56+ES!K56+FR!K56+HR!K56+IT!K56+CY!K56+LV!K56+LT!K56+LU!K56+HU!K56+MT!K56+NL!K56+AT!K56+PL!K56+PT!K56+RO!K56+SI!K56+SK!K56+FI!K56+SE!K56+UK!K56</f>
        <v>30.22</v>
      </c>
      <c r="L56" s="20">
        <f>BE!L56+BG!L56+CZ!L56+DK!L56+DE!L56+EE!L56+IE!L56+EL!L56+ES!L56+FR!L56+HR!L56+IT!L56+CY!L56+LV!L56+LT!L56+LU!L56+HU!L56+MT!L56+NL!L56+AT!L56+PL!L56+PT!L56+RO!L56+SI!L56+SK!L56+FI!L56+SE!L56+UK!L56</f>
        <v>144.79793637145312</v>
      </c>
      <c r="M56" s="20">
        <f>BE!M56+BG!M56+CZ!M56+DK!M56+DE!M56+EE!M56+IE!M56+EL!M56+ES!M56+FR!M56+HR!M56+IT!M56+CY!M56+LV!M56+LT!M56+LU!M56+HU!M56+MT!M56+NL!M56+AT!M56+PL!M56+PT!M56+RO!M56+SI!M56+SK!M56+FI!M56+SE!M56+UK!M56</f>
        <v>221.66809974204642</v>
      </c>
      <c r="N56" s="20">
        <f>BE!N56+BG!N56+CZ!N56+DK!N56+DE!N56+EE!N56+IE!N56+EL!N56+ES!N56+FR!N56+HR!N56+IT!N56+CY!N56+LV!N56+LT!N56+LU!N56+HU!N56+MT!N56+NL!N56+AT!N56+PL!N56+PT!N56+RO!N56+SI!N56+SK!N56+FI!N56+SE!N56+UK!N56</f>
        <v>347.54944110060188</v>
      </c>
      <c r="O56" s="20">
        <f>BE!O56+BG!O56+CZ!O56+DK!O56+DE!O56+EE!O56+IE!O56+EL!O56+ES!O56+FR!O56+HR!O56+IT!O56+CY!O56+LV!O56+LT!O56+LU!O56+HU!O56+MT!O56+NL!O56+AT!O56+PL!O56+PT!O56+RO!O56+SI!O56+SK!O56+FI!O56+SE!O56+UK!O56</f>
        <v>430.56749785038693</v>
      </c>
      <c r="P56" s="20">
        <f>BE!P56+BG!P56+CZ!P56+DK!P56+DE!P56+EE!P56+IE!P56+EL!P56+ES!P56+FR!P56+HR!P56+IT!P56+CY!P56+LV!P56+LT!P56+LU!P56+HU!P56+MT!P56+NL!P56+AT!P56+PL!P56+PT!P56+RO!P56+SI!P56+SK!P56+FI!P56+SE!P56+UK!P56</f>
        <v>461.04901117798795</v>
      </c>
      <c r="Q56" s="20">
        <f>BE!Q56+BG!Q56+CZ!Q56+DK!Q56+DE!Q56+EE!Q56+IE!Q56+EL!Q56+ES!Q56+FR!Q56+HR!Q56+IT!Q56+CY!Q56+LV!Q56+LT!Q56+LU!Q56+HU!Q56+MT!Q56+NL!Q56+AT!Q56+PL!Q56+PT!Q56+RO!Q56+SI!Q56+SK!Q56+FI!Q56+SE!Q56+UK!Q56</f>
        <v>528.90769</v>
      </c>
      <c r="R56" s="20">
        <f>BE!R56+BG!R56+CZ!R56+DK!R56+DE!R56+EE!R56+IE!R56+EL!R56+ES!R56+FR!R56+HR!R56+IT!R56+CY!R56+LV!R56+LT!R56+LU!R56+HU!R56+MT!R56+NL!R56+AT!R56+PL!R56+PT!R56+RO!R56+SI!R56+SK!R56+FI!R56+SE!R56+UK!R56</f>
        <v>508.79152553740323</v>
      </c>
      <c r="S56" s="20">
        <f>BE!S56+BG!S56+CZ!S56+DK!S56+DE!S56+EE!S56+IE!S56+EL!S56+ES!S56+FR!S56+HR!S56+IT!S56+CY!S56+LV!S56+LT!S56+LU!S56+HU!S56+MT!S56+NL!S56+AT!S56+PL!S56+PT!S56+RO!S56+SI!S56+SK!S56+FI!S56+SE!S56+UK!S56</f>
        <v>2137.2483420464318</v>
      </c>
    </row>
    <row r="57" spans="1:19" s="15" customFormat="1" ht="15" customHeight="1" x14ac:dyDescent="0.35">
      <c r="A57" s="39"/>
      <c r="B57" s="39"/>
      <c r="C57" s="20"/>
      <c r="D57" s="20"/>
      <c r="E57" s="20"/>
      <c r="F57" s="20"/>
      <c r="G57" s="20"/>
      <c r="H57" s="20"/>
      <c r="I57" s="20"/>
      <c r="J57" s="20"/>
      <c r="K57" s="20"/>
      <c r="L57" s="20"/>
      <c r="M57" s="20"/>
      <c r="N57" s="20"/>
      <c r="O57" s="20"/>
      <c r="P57" s="20"/>
      <c r="Q57" s="20"/>
      <c r="R57" s="20"/>
      <c r="S57" s="20"/>
    </row>
    <row r="58" spans="1:19" s="15" customFormat="1" ht="15" customHeight="1" x14ac:dyDescent="0.35">
      <c r="A58" s="21" t="s">
        <v>57</v>
      </c>
      <c r="B58" s="39"/>
      <c r="C58" s="22">
        <f>BE!C58+BG!C58+CZ!C58+DK!C58+DE!C58+EE!C58+IE!C58+EL!C58+ES!C58+FR!C58+HR!C58+IT!C58+CY!C58+LV!C58+LT!C58+LU!C58+HU!C58+MT!C58+NL!C58+AT!C58+PL!C58+PT!C58+RO!C58+SI!C58+SK!C58+FI!C58+SE!C58+UK!C58</f>
        <v>104328.06960043806</v>
      </c>
      <c r="D58" s="22">
        <f>BE!D58+BG!D58+CZ!D58+DK!D58+DE!D58+EE!D58+IE!D58+EL!D58+ES!D58+FR!D58+HR!D58+IT!D58+CY!D58+LV!D58+LT!D58+LU!D58+HU!D58+MT!D58+NL!D58+AT!D58+PL!D58+PT!D58+RO!D58+SI!D58+SK!D58+FI!D58+SE!D58+UK!D58</f>
        <v>111346.96835218513</v>
      </c>
      <c r="E58" s="22">
        <f>BE!E58+BG!E58+CZ!E58+DK!E58+DE!E58+EE!E58+IE!E58+EL!E58+ES!E58+FR!E58+HR!E58+IT!E58+CY!E58+LV!E58+LT!E58+LU!E58+HU!E58+MT!E58+NL!E58+AT!E58+PL!E58+PT!E58+RO!E58+SI!E58+SK!E58+FI!E58+SE!E58+UK!E58</f>
        <v>118561.67098836385</v>
      </c>
      <c r="F58" s="22">
        <f>BE!F58+BG!F58+CZ!F58+DK!F58+DE!F58+EE!F58+IE!F58+EL!F58+ES!F58+FR!F58+HR!F58+IT!F58+CY!F58+LV!F58+LT!F58+LU!F58+HU!F58+MT!F58+NL!F58+AT!F58+PL!F58+PT!F58+RO!F58+SI!F58+SK!F58+FI!F58+SE!F58+UK!F58</f>
        <v>127366.30169991349</v>
      </c>
      <c r="G58" s="22">
        <f>BE!G58+BG!G58+CZ!G58+DK!G58+DE!G58+EE!G58+IE!G58+EL!G58+ES!G58+FR!G58+HR!G58+IT!G58+CY!G58+LV!G58+LT!G58+LU!G58+HU!G58+MT!G58+NL!G58+AT!G58+PL!G58+PT!G58+RO!G58+SI!G58+SK!G58+FI!G58+SE!G58+UK!G58</f>
        <v>138793.23917961691</v>
      </c>
      <c r="H58" s="22">
        <f>BE!H58+BG!H58+CZ!H58+DK!H58+DE!H58+EE!H58+IE!H58+EL!H58+ES!H58+FR!H58+HR!H58+IT!H58+CY!H58+LV!H58+LT!H58+LU!H58+HU!H58+MT!H58+NL!H58+AT!H58+PL!H58+PT!H58+RO!H58+SI!H58+SK!H58+FI!H58+SE!H58+UK!H58</f>
        <v>145585.40877660041</v>
      </c>
      <c r="I58" s="22">
        <f>BE!I58+BG!I58+CZ!I58+DK!I58+DE!I58+EE!I58+IE!I58+EL!I58+ES!I58+FR!I58+HR!I58+IT!I58+CY!I58+LV!I58+LT!I58+LU!I58+HU!I58+MT!I58+NL!I58+AT!I58+PL!I58+PT!I58+RO!I58+SI!I58+SK!I58+FI!I58+SE!I58+UK!I58</f>
        <v>158642.05908280949</v>
      </c>
      <c r="J58" s="22">
        <f>BE!J58+BG!J58+CZ!J58+DK!J58+DE!J58+EE!J58+IE!J58+EL!J58+ES!J58+FR!J58+HR!J58+IT!J58+CY!J58+LV!J58+LT!J58+LU!J58+HU!J58+MT!J58+NL!J58+AT!J58+PL!J58+PT!J58+RO!J58+SI!J58+SK!J58+FI!J58+SE!J58+UK!J58</f>
        <v>154437.78633867312</v>
      </c>
      <c r="K58" s="22">
        <f>BE!K58+BG!K58+CZ!K58+DK!K58+DE!K58+EE!K58+IE!K58+EL!K58+ES!K58+FR!K58+HR!K58+IT!K58+CY!K58+LV!K58+LT!K58+LU!K58+HU!K58+MT!K58+NL!K58+AT!K58+PL!K58+PT!K58+RO!K58+SI!K58+SK!K58+FI!K58+SE!K58+UK!K58</f>
        <v>169492.47916841522</v>
      </c>
      <c r="L58" s="22">
        <f>BE!L58+BG!L58+CZ!L58+DK!L58+DE!L58+EE!L58+IE!L58+EL!L58+ES!L58+FR!L58+HR!L58+IT!L58+CY!L58+LV!L58+LT!L58+LU!L58+HU!L58+MT!L58+NL!L58+AT!L58+PL!L58+PT!L58+RO!L58+SI!L58+SK!L58+FI!L58+SE!L58+UK!L58</f>
        <v>177382.44921541365</v>
      </c>
      <c r="M58" s="22">
        <f>BE!M58+BG!M58+CZ!M58+DK!M58+DE!M58+EE!M58+IE!M58+EL!M58+ES!M58+FR!M58+HR!M58+IT!M58+CY!M58+LV!M58+LT!M58+LU!M58+HU!M58+MT!M58+NL!M58+AT!M58+PL!M58+PT!M58+RO!M58+SI!M58+SK!M58+FI!M58+SE!M58+UK!M58</f>
        <v>178944.3007935546</v>
      </c>
      <c r="N58" s="22">
        <f>BE!N58+BG!N58+CZ!N58+DK!N58+DE!N58+EE!N58+IE!N58+EL!N58+ES!N58+FR!N58+HR!N58+IT!N58+CY!N58+LV!N58+LT!N58+LU!N58+HU!N58+MT!N58+NL!N58+AT!N58+PL!N58+PT!N58+RO!N58+SI!N58+SK!N58+FI!N58+SE!N58+UK!N58</f>
        <v>188954.41272070759</v>
      </c>
      <c r="O58" s="22">
        <f>BE!O58+BG!O58+CZ!O58+DK!O58+DE!O58+EE!O58+IE!O58+EL!O58+ES!O58+FR!O58+HR!O58+IT!O58+CY!O58+LV!O58+LT!O58+LU!O58+HU!O58+MT!O58+NL!O58+AT!O58+PL!O58+PT!O58+RO!O58+SI!O58+SK!O58+FI!O58+SE!O58+UK!O58</f>
        <v>195048.8311103555</v>
      </c>
      <c r="P58" s="22">
        <f>BE!P58+BG!P58+CZ!P58+DK!P58+DE!P58+EE!P58+IE!P58+EL!P58+ES!P58+FR!P58+HR!P58+IT!P58+CY!P58+LV!P58+LT!P58+LU!P58+HU!P58+MT!P58+NL!P58+AT!P58+PL!P58+PT!P58+RO!P58+SI!P58+SK!P58+FI!P58+SE!P58+UK!P58</f>
        <v>202656.17173406028</v>
      </c>
      <c r="Q58" s="22">
        <f>BE!Q58+BG!Q58+CZ!Q58+DK!Q58+DE!Q58+EE!Q58+IE!Q58+EL!Q58+ES!Q58+FR!Q58+HR!Q58+IT!Q58+CY!Q58+LV!Q58+LT!Q58+LU!Q58+HU!Q58+MT!Q58+NL!Q58+AT!Q58+PL!Q58+PT!Q58+RO!Q58+SI!Q58+SK!Q58+FI!Q58+SE!Q58+UK!Q58</f>
        <v>212190.31751504118</v>
      </c>
      <c r="R58" s="22">
        <f>BE!R58+BG!R58+CZ!R58+DK!R58+DE!R58+EE!R58+IE!R58+EL!R58+ES!R58+FR!R58+HR!R58+IT!R58+CY!R58+LV!R58+LT!R58+LU!R58+HU!R58+MT!R58+NL!R58+AT!R58+PL!R58+PT!R58+RO!R58+SI!R58+SK!R58+FI!R58+SE!R58+UK!R58</f>
        <v>220309.83496782466</v>
      </c>
      <c r="S58" s="22">
        <f>BE!S58+BG!S58+CZ!S58+DK!S58+DE!S58+EE!S58+IE!S58+EL!S58+ES!S58+FR!S58+HR!S58+IT!S58+CY!S58+LV!S58+LT!S58+LU!S58+HU!S58+MT!S58+NL!S58+AT!S58+PL!S58+PT!S58+RO!S58+SI!S58+SK!S58+FI!S58+SE!S58+UK!S58</f>
        <v>209589.89771208138</v>
      </c>
    </row>
    <row r="59" spans="1:19" ht="15" customHeight="1" x14ac:dyDescent="0.35"/>
    <row r="60" spans="1:19" s="15" customFormat="1" ht="27" customHeight="1" x14ac:dyDescent="0.35">
      <c r="A60" s="38" t="s">
        <v>58</v>
      </c>
      <c r="C60" s="20"/>
      <c r="D60" s="20"/>
      <c r="E60" s="20"/>
      <c r="F60" s="20"/>
      <c r="G60" s="20"/>
      <c r="H60" s="20"/>
      <c r="I60" s="20"/>
      <c r="J60" s="20"/>
      <c r="K60" s="20"/>
      <c r="L60" s="20"/>
      <c r="M60" s="20"/>
      <c r="N60" s="20"/>
      <c r="O60" s="20"/>
      <c r="P60" s="20"/>
      <c r="Q60" s="20"/>
      <c r="R60" s="20"/>
      <c r="S60" s="20"/>
    </row>
    <row r="61" spans="1:19" s="15" customFormat="1" ht="15" customHeight="1" x14ac:dyDescent="0.35">
      <c r="A61" s="15" t="s">
        <v>59</v>
      </c>
      <c r="C61" s="20">
        <f>BE!C61+BG!C61+CZ!C61+DK!C61+DE!C61+EE!C61+IE!C61+EL!C61+ES!C61+FR!C61+HR!C61+IT!C61+CY!C61+LV!C61+LT!C61+LU!C61+HU!C61+MT!C61+NL!C61+AT!C61+PL!C61+PT!C61+RO!C61+SI!C61+SK!C61+FI!C61+SE!C61+UK!C61</f>
        <v>1223815.4315248651</v>
      </c>
      <c r="D61" s="20">
        <f>BE!D61+BG!D61+CZ!D61+DK!D61+DE!D61+EE!D61+IE!D61+EL!D61+ES!D61+FR!D61+HR!D61+IT!D61+CY!D61+LV!D61+LT!D61+LU!D61+HU!D61+MT!D61+NL!D61+AT!D61+PL!D61+PT!D61+RO!D61+SI!D61+SK!D61+FI!D61+SE!D61+UK!D61</f>
        <v>1228679.8967489852</v>
      </c>
      <c r="E61" s="20">
        <f>BE!E61+BG!E61+CZ!E61+DK!E61+DE!E61+EE!E61+IE!E61+EL!E61+ES!E61+FR!E61+HR!E61+IT!E61+CY!E61+LV!E61+LT!E61+LU!E61+HU!E61+MT!E61+NL!E61+AT!E61+PL!E61+PT!E61+RO!E61+SI!E61+SK!E61+FI!E61+SE!E61+UK!E61</f>
        <v>1230933.6758160132</v>
      </c>
      <c r="F61" s="20">
        <f>BE!F61+BG!F61+CZ!F61+DK!F61+DE!F61+EE!F61+IE!F61+EL!F61+ES!F61+FR!F61+HR!F61+IT!F61+CY!F61+LV!F61+LT!F61+LU!F61+HU!F61+MT!F61+NL!F61+AT!F61+PL!F61+PT!F61+RO!F61+SI!F61+SK!F61+FI!F61+SE!F61+UK!F61</f>
        <v>1211319.8918538948</v>
      </c>
      <c r="G61" s="20">
        <f>BE!G61+BG!G61+CZ!G61+DK!G61+DE!G61+EE!G61+IE!G61+EL!G61+ES!G61+FR!G61+HR!G61+IT!G61+CY!G61+LV!G61+LT!G61+LU!G61+HU!G61+MT!G61+NL!G61+AT!G61+PL!G61+PT!G61+RO!G61+SI!G61+SK!G61+FI!G61+SE!G61+UK!G61</f>
        <v>1220416.6586652657</v>
      </c>
      <c r="H61" s="20">
        <f>BE!H61+BG!H61+CZ!H61+DK!H61+DE!H61+EE!H61+IE!H61+EL!H61+ES!H61+FR!H61+HR!H61+IT!H61+CY!H61+LV!H61+LT!H61+LU!H61+HU!H61+MT!H61+NL!H61+AT!H61+PL!H61+PT!H61+RO!H61+SI!H61+SK!H61+FI!H61+SE!H61+UK!H61</f>
        <v>1153422.446012625</v>
      </c>
      <c r="I61" s="20">
        <f>BE!I61+BG!I61+CZ!I61+DK!I61+DE!I61+EE!I61+IE!I61+EL!I61+ES!I61+FR!I61+HR!I61+IT!I61+CY!I61+LV!I61+LT!I61+LU!I61+HU!I61+MT!I61+NL!I61+AT!I61+PL!I61+PT!I61+RO!I61+SI!I61+SK!I61+FI!I61+SE!I61+UK!I61</f>
        <v>1203809.3884261264</v>
      </c>
      <c r="J61" s="20">
        <f>BE!J61+BG!J61+CZ!J61+DK!J61+DE!J61+EE!J61+IE!J61+EL!J61+ES!J61+FR!J61+HR!J61+IT!J61+CY!J61+LV!J61+LT!J61+LU!J61+HU!J61+MT!J61+NL!J61+AT!J61+PL!J61+PT!J61+RO!J61+SI!J61+SK!J61+FI!J61+SE!J61+UK!J61</f>
        <v>1151987.0692783291</v>
      </c>
      <c r="K61" s="20">
        <f>BE!K61+BG!K61+CZ!K61+DK!K61+DE!K61+EE!K61+IE!K61+EL!K61+ES!K61+FR!K61+HR!K61+IT!K61+CY!K61+LV!K61+LT!K61+LU!K61+HU!K61+MT!K61+NL!K61+AT!K61+PL!K61+PT!K61+RO!K61+SI!K61+SK!K61+FI!K61+SE!K61+UK!K61</f>
        <v>1154060.8486008826</v>
      </c>
      <c r="L61" s="20">
        <f>BE!L61+BG!L61+CZ!L61+DK!L61+DE!L61+EE!L61+IE!L61+EL!L61+ES!L61+FR!L61+HR!L61+IT!L61+CY!L61+LV!L61+LT!L61+LU!L61+HU!L61+MT!L61+NL!L61+AT!L61+PL!L61+PT!L61+RO!L61+SI!L61+SK!L61+FI!L61+SE!L61+UK!L61</f>
        <v>1152498.4067786015</v>
      </c>
      <c r="M61" s="20">
        <f>BE!M61+BG!M61+CZ!M61+DK!M61+DE!M61+EE!M61+IE!M61+EL!M61+ES!M61+FR!M61+HR!M61+IT!M61+CY!M61+LV!M61+LT!M61+LU!M61+HU!M61+MT!M61+NL!M61+AT!M61+PL!M61+PT!M61+RO!M61+SI!M61+SK!M61+FI!M61+SE!M61+UK!M61</f>
        <v>1102925.2464379896</v>
      </c>
      <c r="N61" s="20">
        <f>BE!N61+BG!N61+CZ!N61+DK!N61+DE!N61+EE!N61+IE!N61+EL!N61+ES!N61+FR!N61+HR!N61+IT!N61+CY!N61+LV!N61+LT!N61+LU!N61+HU!N61+MT!N61+NL!N61+AT!N61+PL!N61+PT!N61+RO!N61+SI!N61+SK!N61+FI!N61+SE!N61+UK!N61</f>
        <v>1126042.4685546795</v>
      </c>
      <c r="O61" s="20">
        <f>BE!O61+BG!O61+CZ!O61+DK!O61+DE!O61+EE!O61+IE!O61+EL!O61+ES!O61+FR!O61+HR!O61+IT!O61+CY!O61+LV!O61+LT!O61+LU!O61+HU!O61+MT!O61+NL!O61+AT!O61+PL!O61+PT!O61+RO!O61+SI!O61+SK!O61+FI!O61+SE!O61+UK!O61</f>
        <v>1146880.3717218593</v>
      </c>
      <c r="P61" s="20">
        <f>BE!P61+BG!P61+CZ!P61+DK!P61+DE!P61+EE!P61+IE!P61+EL!P61+ES!P61+FR!P61+HR!P61+IT!P61+CY!P61+LV!P61+LT!P61+LU!P61+HU!P61+MT!P61+NL!P61+AT!P61+PL!P61+PT!P61+RO!P61+SI!P61+SK!P61+FI!P61+SE!P61+UK!P61</f>
        <v>1159118.7290284697</v>
      </c>
      <c r="Q61" s="20">
        <f>BE!Q61+BG!Q61+CZ!Q61+DK!Q61+DE!Q61+EE!Q61+IE!Q61+EL!Q61+ES!Q61+FR!Q61+HR!Q61+IT!Q61+CY!Q61+LV!Q61+LT!Q61+LU!Q61+HU!Q61+MT!Q61+NL!Q61+AT!Q61+PL!Q61+PT!Q61+RO!Q61+SI!Q61+SK!Q61+FI!Q61+SE!Q61+UK!Q61</f>
        <v>1163635.9367150643</v>
      </c>
      <c r="R61" s="20">
        <f>BE!R61+BG!R61+CZ!R61+DK!R61+DE!R61+EE!R61+IE!R61+EL!R61+ES!R61+FR!R61+HR!R61+IT!R61+CY!R61+LV!R61+LT!R61+LU!R61+HU!R61+MT!R61+NL!R61+AT!R61+PL!R61+PT!R61+RO!R61+SI!R61+SK!R61+FI!R61+SE!R61+UK!R61</f>
        <v>1154540.5111846095</v>
      </c>
      <c r="S61" s="20">
        <f>BE!S61+BG!S61+CZ!S61+DK!S61+DE!S61+EE!S61+IE!S61+EL!S61+ES!S61+FR!S61+HR!S61+IT!S61+CY!S61+LV!S61+LT!S61+LU!S61+HU!S61+MT!S61+NL!S61+AT!S61+PL!S61+PT!S61+RO!S61+SI!S61+SK!S61+FI!S61+SE!S61+UK!S61</f>
        <v>935894.15923293901</v>
      </c>
    </row>
    <row r="62" spans="1:19" s="15" customFormat="1" ht="15" customHeight="1" x14ac:dyDescent="0.35">
      <c r="A62" s="12"/>
      <c r="B62" s="12"/>
      <c r="C62" s="12"/>
      <c r="D62" s="12"/>
      <c r="E62" s="12"/>
      <c r="F62" s="12"/>
      <c r="G62" s="12"/>
      <c r="H62" s="12"/>
      <c r="I62" s="12"/>
      <c r="J62" s="12"/>
      <c r="K62" s="12"/>
      <c r="L62" s="12"/>
      <c r="M62" s="12"/>
      <c r="N62" s="12"/>
      <c r="O62" s="12"/>
      <c r="P62" s="12"/>
      <c r="Q62" s="12"/>
      <c r="R62" s="12"/>
      <c r="S62" s="12"/>
    </row>
    <row r="63" spans="1:19" s="15" customFormat="1" ht="27" customHeight="1" x14ac:dyDescent="0.35">
      <c r="A63" s="38" t="s">
        <v>60</v>
      </c>
      <c r="B63" s="12"/>
      <c r="C63" s="12"/>
      <c r="D63" s="12"/>
      <c r="E63" s="12"/>
      <c r="F63" s="12"/>
      <c r="G63" s="12"/>
      <c r="H63" s="12"/>
      <c r="I63" s="12"/>
      <c r="J63" s="12"/>
      <c r="K63" s="12"/>
      <c r="L63" s="12"/>
      <c r="M63" s="12"/>
      <c r="N63" s="12"/>
      <c r="O63" s="12"/>
      <c r="P63" s="12"/>
      <c r="Q63" s="12"/>
      <c r="R63" s="12"/>
      <c r="S63" s="12"/>
    </row>
    <row r="64" spans="1:19" s="15" customFormat="1" ht="15" customHeight="1" x14ac:dyDescent="0.35">
      <c r="A64" s="12" t="s">
        <v>61</v>
      </c>
      <c r="B64" s="12"/>
      <c r="C64" s="20">
        <f>BE!C64+BG!C64+CZ!C64+DK!C64+DE!C64+EE!C64+IE!C64+EL!C64+ES!C64+FR!C64+HR!C64+IT!C64+CY!C64+LV!C64+LT!C64+LU!C64+HU!C64+MT!C64+NL!C64+AT!C64+PL!C64+PT!C64+RO!C64+SI!C64+SK!C64+FI!C64+SE!C64+UK!C64</f>
        <v>1225567.888551441</v>
      </c>
      <c r="D64" s="20">
        <f>BE!D64+BG!D64+CZ!D64+DK!D64+DE!D64+EE!D64+IE!D64+EL!D64+ES!D64+FR!D64+HR!D64+IT!D64+CY!D64+LV!D64+LT!D64+LU!D64+HU!D64+MT!D64+NL!D64+AT!D64+PL!D64+PT!D64+RO!D64+SI!D64+SK!D64+FI!D64+SE!D64+UK!D64</f>
        <v>1230970.8046459069</v>
      </c>
      <c r="E64" s="20">
        <f>BE!E64+BG!E64+CZ!E64+DK!E64+DE!E64+EE!E64+IE!E64+EL!E64+ES!E64+FR!E64+HR!E64+IT!E64+CY!E64+LV!E64+LT!E64+LU!E64+HU!E64+MT!E64+NL!E64+AT!E64+PL!E64+PT!E64+RO!E64+SI!E64+SK!E64+FI!E64+SE!E64+UK!E64</f>
        <v>1233787.8836171364</v>
      </c>
      <c r="F64" s="20">
        <f>BE!F64+BG!F64+CZ!F64+DK!F64+DE!F64+EE!F64+IE!F64+EL!F64+ES!F64+FR!F64+HR!F64+IT!F64+CY!F64+LV!F64+LT!F64+LU!F64+HU!F64+MT!F64+NL!F64+AT!F64+PL!F64+PT!F64+RO!F64+SI!F64+SK!F64+FI!F64+SE!F64+UK!F64</f>
        <v>1214840.0494304895</v>
      </c>
      <c r="G64" s="20">
        <f>BE!G64+BG!G64+CZ!G64+DK!G64+DE!G64+EE!G64+IE!G64+EL!G64+ES!G64+FR!G64+HR!G64+IT!G64+CY!G64+LV!G64+LT!G64+LU!G64+HU!G64+MT!G64+NL!G64+AT!G64+PL!G64+PT!G64+RO!G64+SI!G64+SK!G64+FI!G64+SE!G64+UK!G64</f>
        <v>1224958.9075662121</v>
      </c>
      <c r="H64" s="20">
        <f>BE!H64+BG!H64+CZ!H64+DK!H64+DE!H64+EE!H64+IE!H64+EL!H64+ES!H64+FR!H64+HR!H64+IT!H64+CY!H64+LV!H64+LT!H64+LU!H64+HU!H64+MT!H64+NL!H64+AT!H64+PL!H64+PT!H64+RO!H64+SI!H64+SK!H64+FI!H64+SE!H64+UK!H64</f>
        <v>1158742.2176022667</v>
      </c>
      <c r="I64" s="20">
        <f>BE!I64+BG!I64+CZ!I64+DK!I64+DE!I64+EE!I64+IE!I64+EL!I64+ES!I64+FR!I64+HR!I64+IT!I64+CY!I64+LV!I64+LT!I64+LU!I64+HU!I64+MT!I64+NL!I64+AT!I64+PL!I64+PT!I64+RO!I64+SI!I64+SK!I64+FI!I64+SE!I64+UK!I64</f>
        <v>1209697.5001400136</v>
      </c>
      <c r="J64" s="20">
        <f>BE!J64+BG!J64+CZ!J64+DK!J64+DE!J64+EE!J64+IE!J64+EL!J64+ES!J64+FR!J64+HR!J64+IT!J64+CY!J64+LV!J64+LT!J64+LU!J64+HU!J64+MT!J64+NL!J64+AT!J64+PL!J64+PT!J64+RO!J64+SI!J64+SK!J64+FI!J64+SE!J64+UK!J64</f>
        <v>1158672.114254602</v>
      </c>
      <c r="K64" s="20">
        <f>BE!K64+BG!K64+CZ!K64+DK!K64+DE!K64+EE!K64+IE!K64+EL!K64+ES!K64+FR!K64+HR!K64+IT!K64+CY!K64+LV!K64+LT!K64+LU!K64+HU!K64+MT!K64+NL!K64+AT!K64+PL!K64+PT!K64+RO!K64+SI!K64+SK!K64+FI!K64+SE!K64+UK!K64</f>
        <v>1161356.678086315</v>
      </c>
      <c r="L64" s="20">
        <f>BE!L64+BG!L64+CZ!L64+DK!L64+DE!L64+EE!L64+IE!L64+EL!L64+ES!L64+FR!L64+HR!L64+IT!L64+CY!L64+LV!L64+LT!L64+LU!L64+HU!L64+MT!L64+NL!L64+AT!L64+PL!L64+PT!L64+RO!L64+SI!L64+SK!L64+FI!L64+SE!L64+UK!L64</f>
        <v>1160380.1577241814</v>
      </c>
      <c r="M64" s="20">
        <f>BE!M64+BG!M64+CZ!M64+DK!M64+DE!M64+EE!M64+IE!M64+EL!M64+ES!M64+FR!M64+HR!M64+IT!M64+CY!M64+LV!M64+LT!M64+LU!M64+HU!M64+MT!M64+NL!M64+AT!M64+PL!M64+PT!M64+RO!M64+SI!M64+SK!M64+FI!M64+SE!M64+UK!M64</f>
        <v>1112207.5417545256</v>
      </c>
      <c r="N64" s="20">
        <f>BE!N64+BG!N64+CZ!N64+DK!N64+DE!N64+EE!N64+IE!N64+EL!N64+ES!N64+FR!N64+HR!N64+IT!N64+CY!N64+LV!N64+LT!N64+LU!N64+HU!N64+MT!N64+NL!N64+AT!N64+PL!N64+PT!N64+RO!N64+SI!N64+SK!N64+FI!N64+SE!N64+UK!N64</f>
        <v>1135929.2433959537</v>
      </c>
      <c r="O64" s="20">
        <f>BE!O64+BG!O64+CZ!O64+DK!O64+DE!O64+EE!O64+IE!O64+EL!O64+ES!O64+FR!O64+HR!O64+IT!O64+CY!O64+LV!O64+LT!O64+LU!O64+HU!O64+MT!O64+NL!O64+AT!O64+PL!O64+PT!O64+RO!O64+SI!O64+SK!O64+FI!O64+SE!O64+UK!O64</f>
        <v>1157524.4291832491</v>
      </c>
      <c r="P64" s="20">
        <f>BE!P64+BG!P64+CZ!P64+DK!P64+DE!P64+EE!P64+IE!P64+EL!P64+ES!P64+FR!P64+HR!P64+IT!P64+CY!P64+LV!P64+LT!P64+LU!P64+HU!P64+MT!P64+NL!P64+AT!P64+PL!P64+PT!P64+RO!P64+SI!P64+SK!P64+FI!P64+SE!P64+UK!P64</f>
        <v>1170379.5268720207</v>
      </c>
      <c r="Q64" s="20">
        <f>BE!Q64+BG!Q64+CZ!Q64+DK!Q64+DE!Q64+EE!Q64+IE!Q64+EL!Q64+ES!Q64+FR!Q64+HR!Q64+IT!Q64+CY!Q64+LV!Q64+LT!Q64+LU!Q64+HU!Q64+MT!Q64+NL!Q64+AT!Q64+PL!Q64+PT!Q64+RO!Q64+SI!Q64+SK!Q64+FI!Q64+SE!Q64+UK!Q64</f>
        <v>1175702.2975649417</v>
      </c>
      <c r="R64" s="20">
        <f>BE!R64+BG!R64+CZ!R64+DK!R64+DE!R64+EE!R64+IE!R64+EL!R64+ES!R64+FR!R64+HR!R64+IT!R64+CY!R64+LV!R64+LT!R64+LU!R64+HU!R64+MT!R64+NL!R64+AT!R64+PL!R64+PT!R64+RO!R64+SI!R64+SK!R64+FI!R64+SE!R64+UK!R64</f>
        <v>1167544.6169862875</v>
      </c>
      <c r="S64" s="20">
        <f>BE!S64+BG!S64+CZ!S64+DK!S64+DE!S64+EE!S64+IE!S64+EL!S64+ES!S64+FR!S64+HR!S64+IT!S64+CY!S64+LV!S64+LT!S64+LU!S64+HU!S64+MT!S64+NL!S64+AT!S64+PL!S64+PT!S64+RO!S64+SI!S64+SK!S64+FI!S64+SE!S64+UK!S64</f>
        <v>949210.18791428441</v>
      </c>
    </row>
    <row r="65" spans="1:27" s="15" customFormat="1" ht="15" customHeight="1" x14ac:dyDescent="0.35">
      <c r="A65" s="21" t="s">
        <v>62</v>
      </c>
      <c r="C65" s="20">
        <f>BE!C65+BG!C65+CZ!C65+DK!C65+DE!C65+EE!C65+IE!C65+EL!C65+ES!C65+FR!C65+HR!C65+IT!C65+CY!C65+LV!C65+LT!C65+LU!C65+HU!C65+MT!C65+NL!C65+AT!C65+PL!C65+PT!C65+RO!C65+SI!C65+SK!C65+FI!C65+SE!C65+UK!C65</f>
        <v>1222432.5241579884</v>
      </c>
      <c r="D65" s="20">
        <f>BE!D65+BG!D65+CZ!D65+DK!D65+DE!D65+EE!D65+IE!D65+EL!D65+ES!D65+FR!D65+HR!D65+IT!D65+CY!D65+LV!D65+LT!D65+LU!D65+HU!D65+MT!D65+NL!D65+AT!D65+PL!D65+PT!D65+RO!D65+SI!D65+SK!D65+FI!D65+SE!D65+UK!D65</f>
        <v>1226697.4518104051</v>
      </c>
      <c r="E65" s="20">
        <f>BE!E65+BG!E65+CZ!E65+DK!E65+DE!E65+EE!E65+IE!E65+EL!E65+ES!E65+FR!E65+HR!E65+IT!E65+CY!E65+LV!E65+LT!E65+LU!E65+HU!E65+MT!E65+NL!E65+AT!E65+PL!E65+PT!E65+RO!E65+SI!E65+SK!E65+FI!E65+SE!E65+UK!E65</f>
        <v>1229200.2395715581</v>
      </c>
      <c r="F65" s="20">
        <f>BE!F65+BG!F65+CZ!F65+DK!F65+DE!F65+EE!F65+IE!F65+EL!F65+ES!F65+FR!F65+HR!F65+IT!F65+CY!F65+LV!F65+LT!F65+LU!F65+HU!F65+MT!F65+NL!F65+AT!F65+PL!F65+PT!F65+RO!F65+SI!F65+SK!F65+FI!F65+SE!F65+UK!F65</f>
        <v>1209915.7980194273</v>
      </c>
      <c r="G65" s="20">
        <f>BE!G65+BG!G65+CZ!G65+DK!G65+DE!G65+EE!G65+IE!G65+EL!G65+ES!G65+FR!G65+HR!G65+IT!G65+CY!G65+LV!G65+LT!G65+LU!G65+HU!G65+MT!G65+NL!G65+AT!G65+PL!G65+PT!G65+RO!G65+SI!G65+SK!G65+FI!G65+SE!G65+UK!G65</f>
        <v>1220482.4541342894</v>
      </c>
      <c r="H65" s="20">
        <f>BE!H65+BG!H65+CZ!H65+DK!H65+DE!H65+EE!H65+IE!H65+EL!H65+ES!H65+FR!H65+HR!H65+IT!H65+CY!H65+LV!H65+LT!H65+LU!H65+HU!H65+MT!H65+NL!H65+AT!H65+PL!H65+PT!H65+RO!H65+SI!H65+SK!H65+FI!H65+SE!H65+UK!H65</f>
        <v>1154671.3781157199</v>
      </c>
      <c r="I65" s="20">
        <f>BE!I65+BG!I65+CZ!I65+DK!I65+DE!I65+EE!I65+IE!I65+EL!I65+ES!I65+FR!I65+HR!I65+IT!I65+CY!I65+LV!I65+LT!I65+LU!I65+HU!I65+MT!I65+NL!I65+AT!I65+PL!I65+PT!I65+RO!I65+SI!I65+SK!I65+FI!I65+SE!I65+UK!I65</f>
        <v>1206615.0691933413</v>
      </c>
      <c r="J65" s="20">
        <f>BE!J65+BG!J65+CZ!J65+DK!J65+DE!J65+EE!J65+IE!J65+EL!J65+ES!J65+FR!J65+HR!J65+IT!J65+CY!J65+LV!J65+LT!J65+LU!J65+HU!J65+MT!J65+NL!J65+AT!J65+PL!J65+PT!J65+RO!J65+SI!J65+SK!J65+FI!J65+SE!J65+UK!J65</f>
        <v>1153784.6841774595</v>
      </c>
      <c r="K65" s="20">
        <f>BE!K65+BG!K65+CZ!K65+DK!K65+DE!K65+EE!K65+IE!K65+EL!K65+ES!K65+FR!K65+HR!K65+IT!K65+CY!K65+LV!K65+LT!K65+LU!K65+HU!K65+MT!K65+NL!K65+AT!K65+PL!K65+PT!K65+RO!K65+SI!K65+SK!K65+FI!K65+SE!K65+UK!K65</f>
        <v>1157369.9116761978</v>
      </c>
      <c r="L65" s="20">
        <f>BE!L65+BG!L65+CZ!L65+DK!L65+DE!L65+EE!L65+IE!L65+EL!L65+ES!L65+FR!L65+HR!L65+IT!L65+CY!L65+LV!L65+LT!L65+LU!L65+HU!L65+MT!L65+NL!L65+AT!L65+PL!L65+PT!L65+RO!L65+SI!L65+SK!L65+FI!L65+SE!L65+UK!L65</f>
        <v>1156497.3848869773</v>
      </c>
      <c r="M65" s="20">
        <f>BE!M65+BG!M65+CZ!M65+DK!M65+DE!M65+EE!M65+IE!M65+EL!M65+ES!M65+FR!M65+HR!M65+IT!M65+CY!M65+LV!M65+LT!M65+LU!M65+HU!M65+MT!M65+NL!M65+AT!M65+PL!M65+PT!M65+RO!M65+SI!M65+SK!M65+FI!M65+SE!M65+UK!M65</f>
        <v>1107168.5379730226</v>
      </c>
      <c r="N65" s="20">
        <f>BE!N65+BG!N65+CZ!N65+DK!N65+DE!N65+EE!N65+IE!N65+EL!N65+ES!N65+FR!N65+HR!N65+IT!N65+CY!N65+LV!N65+LT!N65+LU!N65+HU!N65+MT!N65+NL!N65+AT!N65+PL!N65+PT!N65+RO!N65+SI!N65+SK!N65+FI!N65+SE!N65+UK!N65</f>
        <v>1130342.761602228</v>
      </c>
      <c r="O65" s="20">
        <f>BE!O65+BG!O65+CZ!O65+DK!O65+DE!O65+EE!O65+IE!O65+EL!O65+ES!O65+FR!O65+HR!O65+IT!O65+CY!O65+LV!O65+LT!O65+LU!O65+HU!O65+MT!O65+NL!O65+AT!O65+PL!O65+PT!O65+RO!O65+SI!O65+SK!O65+FI!O65+SE!O65+UK!O65</f>
        <v>1151517.5744271348</v>
      </c>
      <c r="P65" s="20">
        <f>BE!P65+BG!P65+CZ!P65+DK!P65+DE!P65+EE!P65+IE!P65+EL!P65+ES!P65+FR!P65+HR!P65+IT!P65+CY!P65+LV!P65+LT!P65+LU!P65+HU!P65+MT!P65+NL!P65+AT!P65+PL!P65+PT!P65+RO!P65+SI!P65+SK!P65+FI!P65+SE!P65+UK!P65</f>
        <v>1162458.1305095747</v>
      </c>
      <c r="Q65" s="20">
        <f>BE!Q65+BG!Q65+CZ!Q65+DK!Q65+DE!Q65+EE!Q65+IE!Q65+EL!Q65+ES!Q65+FR!Q65+HR!Q65+IT!Q65+CY!Q65+LV!Q65+LT!Q65+LU!Q65+HU!Q65+MT!Q65+NL!Q65+AT!Q65+PL!Q65+PT!Q65+RO!Q65+SI!Q65+SK!Q65+FI!Q65+SE!Q65+UK!Q65</f>
        <v>1167247.6136971449</v>
      </c>
      <c r="R65" s="20">
        <f>BE!R65+BG!R65+CZ!R65+DK!R65+DE!R65+EE!R65+IE!R65+EL!R65+ES!R65+FR!R65+HR!R65+IT!R65+CY!R65+LV!R65+LT!R65+LU!R65+HU!R65+MT!R65+NL!R65+AT!R65+PL!R65+PT!R65+RO!R65+SI!R65+SK!R65+FI!R65+SE!R65+UK!R65</f>
        <v>1158513.1887146006</v>
      </c>
      <c r="S65" s="20">
        <f>BE!S65+BG!S65+CZ!S65+DK!S65+DE!S65+EE!S65+IE!S65+EL!S65+ES!S65+FR!S65+HR!S65+IT!S65+CY!S65+LV!S65+LT!S65+LU!S65+HU!S65+MT!S65+NL!S65+AT!S65+PL!S65+PT!S65+RO!S65+SI!S65+SK!S65+FI!S65+SE!S65+UK!S65</f>
        <v>948836.89754617214</v>
      </c>
    </row>
    <row r="66" spans="1:27" s="18" customFormat="1" ht="15" customHeight="1" x14ac:dyDescent="0.35">
      <c r="A66" s="15"/>
      <c r="B66" s="15"/>
      <c r="C66" s="15"/>
      <c r="D66" s="15"/>
      <c r="E66" s="15"/>
      <c r="F66" s="15"/>
      <c r="G66" s="15"/>
      <c r="H66" s="15"/>
      <c r="I66" s="15"/>
      <c r="J66" s="15"/>
      <c r="K66" s="15"/>
      <c r="L66" s="15"/>
      <c r="M66" s="15"/>
      <c r="N66" s="15"/>
      <c r="O66" s="15"/>
      <c r="P66" s="15"/>
      <c r="Q66" s="15"/>
      <c r="R66" s="15"/>
      <c r="S66" s="15"/>
    </row>
    <row r="67" spans="1:27" s="15" customFormat="1" ht="27" customHeight="1" thickBot="1" x14ac:dyDescent="0.4">
      <c r="A67" s="23" t="s">
        <v>63</v>
      </c>
      <c r="B67" s="24"/>
      <c r="C67" s="25">
        <f>IF(C65&gt;0,(C51+C55-C56)/C65,"")</f>
        <v>8.5344644827982832E-2</v>
      </c>
      <c r="D67" s="25">
        <f t="shared" ref="D67:S67" si="5">IF(D65&gt;0,(D51+D55-D56)/D65,"")</f>
        <v>9.0769707060086566E-2</v>
      </c>
      <c r="E67" s="25">
        <f t="shared" si="5"/>
        <v>9.6454318158682537E-2</v>
      </c>
      <c r="F67" s="25">
        <f t="shared" si="5"/>
        <v>0.10526873184762597</v>
      </c>
      <c r="G67" s="25">
        <f t="shared" si="5"/>
        <v>0.11371997910290771</v>
      </c>
      <c r="H67" s="25">
        <f t="shared" si="5"/>
        <v>0.12608384648295146</v>
      </c>
      <c r="I67" s="25">
        <f t="shared" si="5"/>
        <v>0.13147694168022159</v>
      </c>
      <c r="J67" s="25">
        <f t="shared" si="5"/>
        <v>0.13385321235111802</v>
      </c>
      <c r="K67" s="25">
        <f t="shared" si="5"/>
        <v>0.14644624631976336</v>
      </c>
      <c r="L67" s="25">
        <f t="shared" si="5"/>
        <v>0.15337903183650431</v>
      </c>
      <c r="M67" s="25">
        <f t="shared" si="5"/>
        <v>0.16162336144518841</v>
      </c>
      <c r="N67" s="25">
        <f t="shared" si="5"/>
        <v>0.16716558829719069</v>
      </c>
      <c r="O67" s="25">
        <f t="shared" si="5"/>
        <v>0.16938415482489685</v>
      </c>
      <c r="P67" s="25">
        <f t="shared" si="5"/>
        <v>0.17433416861665715</v>
      </c>
      <c r="Q67" s="25">
        <f t="shared" si="5"/>
        <v>0.18178689339355231</v>
      </c>
      <c r="R67" s="25">
        <f t="shared" si="5"/>
        <v>0.19016601374410241</v>
      </c>
      <c r="S67" s="25">
        <f t="shared" si="5"/>
        <v>0.22089138634270097</v>
      </c>
    </row>
    <row r="68" spans="1:27" s="15" customFormat="1" ht="15" customHeight="1" x14ac:dyDescent="0.35"/>
    <row r="69" spans="1:27" s="15" customFormat="1" ht="22.5" customHeight="1" x14ac:dyDescent="0.35">
      <c r="D69" s="51"/>
      <c r="E69" s="51"/>
      <c r="F69" s="51"/>
      <c r="G69" s="51"/>
      <c r="H69" s="51"/>
      <c r="I69" s="51"/>
      <c r="J69" s="52"/>
      <c r="K69" s="52"/>
      <c r="L69" s="52"/>
      <c r="M69" s="52"/>
      <c r="N69" s="52"/>
      <c r="O69" s="52"/>
      <c r="P69" s="52"/>
      <c r="Q69" s="52"/>
      <c r="R69" s="51"/>
      <c r="S69" s="52"/>
      <c r="T69" s="51"/>
      <c r="AA69" s="21"/>
    </row>
    <row r="70" spans="1:27" s="15" customFormat="1" ht="22.5" customHeight="1" x14ac:dyDescent="0.35">
      <c r="D70" s="53"/>
      <c r="E70" s="51"/>
      <c r="F70" s="51"/>
      <c r="G70" s="51"/>
      <c r="H70" s="51"/>
      <c r="I70" s="51"/>
      <c r="J70" s="52"/>
      <c r="K70" s="52"/>
      <c r="L70" s="52"/>
      <c r="M70" s="52"/>
      <c r="N70" s="52"/>
      <c r="O70" s="52"/>
      <c r="P70" s="52"/>
      <c r="Q70" s="52"/>
      <c r="R70" s="51"/>
      <c r="S70" s="53"/>
      <c r="T70" s="51"/>
    </row>
    <row r="71" spans="1:27" s="15" customFormat="1" ht="22.5" customHeight="1" x14ac:dyDescent="0.35">
      <c r="D71" s="54"/>
      <c r="E71" s="51"/>
      <c r="F71" s="51"/>
      <c r="G71" s="51"/>
      <c r="H71" s="51"/>
      <c r="I71" s="51"/>
      <c r="J71" s="55"/>
      <c r="K71" s="55"/>
      <c r="L71" s="55"/>
      <c r="M71" s="55"/>
      <c r="N71" s="55"/>
      <c r="O71" s="55"/>
      <c r="P71" s="55"/>
      <c r="Q71" s="55"/>
      <c r="R71" s="11"/>
      <c r="S71" s="54"/>
      <c r="T71" s="51"/>
    </row>
    <row r="72" spans="1:27" s="46" customFormat="1" ht="15" customHeight="1" x14ac:dyDescent="0.35">
      <c r="D72" s="8"/>
      <c r="E72" s="8"/>
      <c r="F72" s="8"/>
      <c r="G72" s="8"/>
      <c r="H72" s="8"/>
      <c r="I72" s="8"/>
      <c r="J72" s="8"/>
      <c r="K72" s="8"/>
      <c r="L72" s="8"/>
      <c r="M72" s="8"/>
      <c r="N72" s="8"/>
      <c r="O72" s="8"/>
      <c r="P72" s="8"/>
      <c r="Q72" s="8"/>
      <c r="R72" s="8"/>
      <c r="S72" s="8"/>
      <c r="T72" s="8"/>
    </row>
    <row r="75" spans="1:27" ht="15" customHeight="1" x14ac:dyDescent="0.35">
      <c r="A75" s="15"/>
      <c r="B75" s="15"/>
      <c r="C75" s="20"/>
      <c r="D75" s="20"/>
      <c r="E75" s="20"/>
      <c r="F75" s="20"/>
      <c r="G75" s="20"/>
      <c r="H75" s="20"/>
      <c r="I75" s="20"/>
      <c r="J75" s="20"/>
      <c r="K75" s="20"/>
      <c r="L75" s="20"/>
      <c r="M75" s="20"/>
      <c r="N75" s="20"/>
      <c r="O75" s="20"/>
      <c r="P75" s="20"/>
      <c r="Q75" s="20"/>
      <c r="R75" s="20"/>
      <c r="S75" s="20"/>
    </row>
    <row r="76" spans="1:27" s="46" customFormat="1" ht="15" customHeight="1" x14ac:dyDescent="0.35"/>
    <row r="77" spans="1:27" s="46" customFormat="1" ht="15" customHeight="1" x14ac:dyDescent="0.35"/>
    <row r="78" spans="1:27" s="46" customFormat="1" ht="15" customHeight="1" x14ac:dyDescent="0.35"/>
    <row r="79" spans="1:27" s="46" customFormat="1" ht="15" customHeight="1" x14ac:dyDescent="0.35"/>
    <row r="80" spans="1:27" s="46" customFormat="1" ht="15" customHeight="1" x14ac:dyDescent="0.35"/>
    <row r="81" spans="1:20" s="46" customFormat="1" ht="15" customHeight="1" x14ac:dyDescent="0.35"/>
    <row r="82" spans="1:20" s="46" customFormat="1" ht="15" customHeight="1" x14ac:dyDescent="0.35">
      <c r="T82" s="56"/>
    </row>
    <row r="83" spans="1:20" s="46" customFormat="1" ht="15" customHeight="1" x14ac:dyDescent="0.35"/>
    <row r="84" spans="1:20" s="46" customFormat="1" ht="15" customHeight="1" x14ac:dyDescent="0.35"/>
    <row r="85" spans="1:20" s="46" customFormat="1" ht="15" customHeight="1" x14ac:dyDescent="0.35"/>
    <row r="86" spans="1:20" s="46" customFormat="1" ht="15" customHeight="1" x14ac:dyDescent="0.35"/>
    <row r="87" spans="1:20" s="46" customFormat="1" ht="15" customHeight="1" x14ac:dyDescent="0.35"/>
    <row r="88" spans="1:20" s="15" customFormat="1" ht="15" customHeight="1" x14ac:dyDescent="0.35"/>
    <row r="89" spans="1:20" s="15" customFormat="1" ht="15" customHeight="1" x14ac:dyDescent="0.35"/>
    <row r="90" spans="1:20" s="15" customFormat="1" ht="15" customHeight="1" x14ac:dyDescent="0.35"/>
    <row r="91" spans="1:20" s="15" customFormat="1" ht="15" customHeight="1" x14ac:dyDescent="0.35"/>
    <row r="92" spans="1:20" ht="15" customHeight="1" x14ac:dyDescent="0.35"/>
    <row r="93" spans="1:20"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f>41.868/3.6</f>
        <v>11.63</v>
      </c>
      <c r="B204" s="21" t="s">
        <v>75</v>
      </c>
    </row>
    <row r="205" spans="1:2" s="15" customFormat="1" ht="11.5" x14ac:dyDescent="0.35">
      <c r="A205" s="48">
        <v>39.68</v>
      </c>
      <c r="B205" s="21" t="s">
        <v>76</v>
      </c>
    </row>
  </sheetData>
  <mergeCells count="1">
    <mergeCell ref="H1:K2"/>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C000"/>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179</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1.8400687876182285</v>
      </c>
      <c r="D7" s="20">
        <v>2.4820865577529378</v>
      </c>
      <c r="E7" s="20">
        <v>3.681570650616222</v>
      </c>
      <c r="F7" s="20">
        <v>4.2204069934078525</v>
      </c>
      <c r="G7" s="20">
        <v>4.6560619088564055</v>
      </c>
      <c r="H7" s="20">
        <v>5.3439380911435945</v>
      </c>
      <c r="I7" s="20">
        <v>6.5053740326741192</v>
      </c>
      <c r="J7" s="20">
        <v>7.2600059370265733</v>
      </c>
      <c r="K7" s="20">
        <v>7.8078935839168002</v>
      </c>
      <c r="L7" s="20">
        <v>8.6293495885026399</v>
      </c>
      <c r="M7" s="20">
        <v>9.4948640625639769</v>
      </c>
      <c r="N7" s="20">
        <v>9.896451910084755</v>
      </c>
      <c r="O7" s="20">
        <v>18.690675447133799</v>
      </c>
      <c r="P7" s="20">
        <v>19.469976090908556</v>
      </c>
      <c r="Q7" s="20">
        <v>20.284253820917154</v>
      </c>
      <c r="R7" s="20">
        <v>23.299708783814253</v>
      </c>
      <c r="S7" s="20">
        <v>22.898109471690432</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8.5984522785898534E-2</v>
      </c>
      <c r="J8" s="20">
        <v>5.7323015190599021E-2</v>
      </c>
      <c r="K8" s="20">
        <v>3.4393809114359415E-2</v>
      </c>
      <c r="L8" s="20">
        <v>2.4567006510256721E-2</v>
      </c>
      <c r="M8" s="20">
        <v>1.9107671730199671E-2</v>
      </c>
      <c r="N8" s="20">
        <v>0</v>
      </c>
      <c r="O8" s="20">
        <v>0</v>
      </c>
      <c r="P8" s="20">
        <v>2.4113378890045407E-2</v>
      </c>
      <c r="Q8" s="20">
        <v>1.6137408430454805</v>
      </c>
      <c r="R8" s="20">
        <v>4.0334399376457561</v>
      </c>
      <c r="S8" s="20">
        <v>5.1197799443122181</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0</v>
      </c>
      <c r="N9" s="20">
        <v>0</v>
      </c>
      <c r="O9" s="20">
        <v>1.0920034393809114E-2</v>
      </c>
      <c r="P9" s="20">
        <v>6.8443680137575236E-2</v>
      </c>
      <c r="Q9" s="20">
        <v>0.17463456577815992</v>
      </c>
      <c r="R9" s="20">
        <v>0.90713671539122964</v>
      </c>
      <c r="S9" s="20">
        <v>0.89939810834049883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0</v>
      </c>
      <c r="G11" s="20">
        <v>0</v>
      </c>
      <c r="H11" s="20">
        <v>0</v>
      </c>
      <c r="I11" s="20">
        <v>0</v>
      </c>
      <c r="J11" s="20">
        <v>4.1048658692073718E-16</v>
      </c>
      <c r="K11" s="20">
        <v>4.8685618448738584E-16</v>
      </c>
      <c r="L11" s="20">
        <v>5.2504098327071027E-16</v>
      </c>
      <c r="M11" s="20">
        <v>5.4413338266237253E-16</v>
      </c>
      <c r="N11" s="20">
        <v>0</v>
      </c>
      <c r="O11" s="20">
        <v>8.2097317384147437E-16</v>
      </c>
      <c r="P11" s="20">
        <v>-1.1264515641080694E-15</v>
      </c>
      <c r="Q11" s="20">
        <v>1.9092399391662192E-16</v>
      </c>
      <c r="R11" s="20">
        <v>-3.0547839026659508E-16</v>
      </c>
      <c r="S11" s="20">
        <v>-2.4438271221327606E-15</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1.8400687876182285</v>
      </c>
      <c r="D12" s="22">
        <v>2.4820865577529378</v>
      </c>
      <c r="E12" s="22">
        <v>3.681570650616222</v>
      </c>
      <c r="F12" s="22">
        <v>4.2204069934078525</v>
      </c>
      <c r="G12" s="22">
        <v>4.6560619088564055</v>
      </c>
      <c r="H12" s="22">
        <v>5.3439380911435945</v>
      </c>
      <c r="I12" s="22">
        <v>6.591358555460018</v>
      </c>
      <c r="J12" s="22">
        <v>7.3173289522171725</v>
      </c>
      <c r="K12" s="22">
        <v>7.8422873930311603</v>
      </c>
      <c r="L12" s="22">
        <v>8.6539165950128965</v>
      </c>
      <c r="M12" s="22">
        <v>9.5139717342941772</v>
      </c>
      <c r="N12" s="22">
        <v>9.896451910084755</v>
      </c>
      <c r="O12" s="22">
        <v>18.701595481527608</v>
      </c>
      <c r="P12" s="22">
        <v>19.562533149936179</v>
      </c>
      <c r="Q12" s="22">
        <v>22.072629229740794</v>
      </c>
      <c r="R12" s="22">
        <v>28.240285436851238</v>
      </c>
      <c r="S12" s="22">
        <v>28.917287524343145</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390.19776440240759</v>
      </c>
      <c r="D15" s="22">
        <v>406.10490111779876</v>
      </c>
      <c r="E15" s="22">
        <v>405.76096302665519</v>
      </c>
      <c r="F15" s="22">
        <v>434.73774720550301</v>
      </c>
      <c r="G15" s="22">
        <v>479.27773000859844</v>
      </c>
      <c r="H15" s="22">
        <v>470.33533963886498</v>
      </c>
      <c r="I15" s="22">
        <v>484.4368013757524</v>
      </c>
      <c r="J15" s="22">
        <v>534.73774720550307</v>
      </c>
      <c r="K15" s="22">
        <v>524.24763542562334</v>
      </c>
      <c r="L15" s="22">
        <v>531.64230438521065</v>
      </c>
      <c r="M15" s="22">
        <v>509.6302665520206</v>
      </c>
      <c r="N15" s="22">
        <v>537.40326741186584</v>
      </c>
      <c r="O15" s="22">
        <v>470.67927773000861</v>
      </c>
      <c r="P15" s="22">
        <v>540.03877901977637</v>
      </c>
      <c r="Q15" s="22">
        <v>521.37386070507307</v>
      </c>
      <c r="R15" s="22">
        <v>547.86766981943254</v>
      </c>
      <c r="S15" s="22">
        <v>549.8826311263972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4.7157338034376365E-3</v>
      </c>
      <c r="D16" s="25">
        <v>6.1119345049050755E-3</v>
      </c>
      <c r="E16" s="25">
        <v>9.0732499823408912E-3</v>
      </c>
      <c r="F16" s="25">
        <v>9.7079377637130787E-3</v>
      </c>
      <c r="G16" s="25">
        <v>9.7147470398277706E-3</v>
      </c>
      <c r="H16" s="25">
        <v>1.1361974405850093E-2</v>
      </c>
      <c r="I16" s="25">
        <v>1.3606230031948883E-2</v>
      </c>
      <c r="J16" s="25">
        <v>1.3683958146693312E-2</v>
      </c>
      <c r="K16" s="25">
        <v>1.4959127830236575E-2</v>
      </c>
      <c r="L16" s="25">
        <v>1.6277704997573993E-2</v>
      </c>
      <c r="M16" s="25">
        <v>1.8668380507818674E-2</v>
      </c>
      <c r="N16" s="25">
        <v>1.8415317714285714E-2</v>
      </c>
      <c r="O16" s="25">
        <v>3.9733203407045323E-2</v>
      </c>
      <c r="P16" s="25">
        <v>3.6224311864129659E-2</v>
      </c>
      <c r="Q16" s="25">
        <v>4.2335511795491942E-2</v>
      </c>
      <c r="R16" s="25">
        <v>5.1545814788010277E-2</v>
      </c>
      <c r="S16" s="25">
        <v>5.2588108602572237E-2</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0</v>
      </c>
      <c r="D29" s="22">
        <v>0</v>
      </c>
      <c r="E29" s="22">
        <v>0</v>
      </c>
      <c r="F29" s="22">
        <v>0</v>
      </c>
      <c r="G29" s="22">
        <v>0</v>
      </c>
      <c r="H29" s="22">
        <v>0</v>
      </c>
      <c r="I29" s="32">
        <v>0</v>
      </c>
      <c r="J29" s="22">
        <v>0</v>
      </c>
      <c r="K29" s="22">
        <v>0</v>
      </c>
      <c r="L29" s="22">
        <v>0</v>
      </c>
      <c r="M29" s="22">
        <v>0</v>
      </c>
      <c r="N29" s="22">
        <v>0</v>
      </c>
      <c r="O29" s="22">
        <v>0</v>
      </c>
      <c r="P29" s="22">
        <v>0</v>
      </c>
      <c r="Q29" s="22">
        <v>0</v>
      </c>
      <c r="R29" s="22">
        <v>0</v>
      </c>
      <c r="S29" s="22">
        <v>0</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249.57007738607049</v>
      </c>
      <c r="D32" s="22">
        <v>258.8134135855546</v>
      </c>
      <c r="E32" s="22">
        <v>274.2189739180281</v>
      </c>
      <c r="F32" s="22">
        <v>290.65157160599983</v>
      </c>
      <c r="G32" s="22">
        <v>310.16528136046622</v>
      </c>
      <c r="H32" s="22">
        <v>325.57084169293972</v>
      </c>
      <c r="I32" s="22">
        <v>304.0030572274768</v>
      </c>
      <c r="J32" s="22">
        <v>315.30046813795741</v>
      </c>
      <c r="K32" s="22">
        <v>319.40861755995036</v>
      </c>
      <c r="L32" s="22">
        <v>306.05713193847328</v>
      </c>
      <c r="M32" s="22">
        <v>331.73306582592909</v>
      </c>
      <c r="N32" s="22">
        <v>366.65233591286903</v>
      </c>
      <c r="O32" s="22">
        <v>382.05789624534253</v>
      </c>
      <c r="P32" s="22">
        <v>405.34699531862043</v>
      </c>
      <c r="Q32" s="22">
        <v>425.93395910958253</v>
      </c>
      <c r="R32" s="22">
        <v>425.3310881819051</v>
      </c>
      <c r="S32" s="22">
        <v>418.70567020158592</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0</v>
      </c>
      <c r="D34" s="25">
        <v>0</v>
      </c>
      <c r="E34" s="25">
        <v>0</v>
      </c>
      <c r="F34" s="25">
        <v>0</v>
      </c>
      <c r="G34" s="25">
        <v>0</v>
      </c>
      <c r="H34" s="25">
        <v>0</v>
      </c>
      <c r="I34" s="35">
        <v>0</v>
      </c>
      <c r="J34" s="25">
        <v>0</v>
      </c>
      <c r="K34" s="25">
        <v>0</v>
      </c>
      <c r="L34" s="25">
        <v>0</v>
      </c>
      <c r="M34" s="25">
        <v>0</v>
      </c>
      <c r="N34" s="25">
        <v>0</v>
      </c>
      <c r="O34" s="25">
        <v>0</v>
      </c>
      <c r="P34" s="25">
        <v>0</v>
      </c>
      <c r="Q34" s="25">
        <v>0</v>
      </c>
      <c r="R34" s="25">
        <v>0</v>
      </c>
      <c r="S34" s="25">
        <v>0</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216.46603611349957</v>
      </c>
      <c r="D37" s="20">
        <v>216.46603611349957</v>
      </c>
      <c r="E37" s="20">
        <v>216.48992070316231</v>
      </c>
      <c r="F37" s="20">
        <v>216.51380529282508</v>
      </c>
      <c r="G37" s="20">
        <v>233.32855641540078</v>
      </c>
      <c r="H37" s="20">
        <v>234.92882392280501</v>
      </c>
      <c r="I37" s="26">
        <v>236.57686060953475</v>
      </c>
      <c r="J37" s="20">
        <v>242.1897391802809</v>
      </c>
      <c r="K37" s="20">
        <v>247.75484857170156</v>
      </c>
      <c r="L37" s="20">
        <v>247.94592528900353</v>
      </c>
      <c r="M37" s="20">
        <v>251.76745963504345</v>
      </c>
      <c r="N37" s="20">
        <v>263.75752364574379</v>
      </c>
      <c r="O37" s="20">
        <v>366.22241329893956</v>
      </c>
      <c r="P37" s="20">
        <v>371.5017435750454</v>
      </c>
      <c r="Q37" s="20">
        <v>377.51284990923858</v>
      </c>
      <c r="R37" s="20">
        <v>375.19093340976406</v>
      </c>
      <c r="S37" s="20">
        <v>372.04423426005542</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v>
      </c>
      <c r="K38" s="20">
        <v>0</v>
      </c>
      <c r="L38" s="20">
        <v>0</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216.46603611349957</v>
      </c>
      <c r="D40" s="22">
        <v>216.46603611349957</v>
      </c>
      <c r="E40" s="22">
        <v>216.48992070316231</v>
      </c>
      <c r="F40" s="22">
        <v>216.51380529282508</v>
      </c>
      <c r="G40" s="22">
        <v>233.32855641540078</v>
      </c>
      <c r="H40" s="22">
        <v>234.92882392280501</v>
      </c>
      <c r="I40" s="22">
        <v>236.57686060953475</v>
      </c>
      <c r="J40" s="22">
        <v>242.1897391802809</v>
      </c>
      <c r="K40" s="22">
        <v>247.75484857170156</v>
      </c>
      <c r="L40" s="22">
        <v>247.94592528900353</v>
      </c>
      <c r="M40" s="22">
        <v>251.76745963504345</v>
      </c>
      <c r="N40" s="22">
        <v>263.75752364574379</v>
      </c>
      <c r="O40" s="22">
        <v>366.22241329893956</v>
      </c>
      <c r="P40" s="22">
        <v>371.5017435750454</v>
      </c>
      <c r="Q40" s="22">
        <v>377.51284990923858</v>
      </c>
      <c r="R40" s="22">
        <v>375.19093340976406</v>
      </c>
      <c r="S40" s="22">
        <v>372.04423426005542</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417.42803573134614</v>
      </c>
      <c r="D42" s="22">
        <v>437.39421515238371</v>
      </c>
      <c r="E42" s="22">
        <v>442.48693512945448</v>
      </c>
      <c r="F42" s="22">
        <v>439.94071844845706</v>
      </c>
      <c r="G42" s="22">
        <v>488.19274863857839</v>
      </c>
      <c r="H42" s="22">
        <v>491.88707366007452</v>
      </c>
      <c r="I42" s="22">
        <v>519.38936658068212</v>
      </c>
      <c r="J42" s="22">
        <v>542.01774625011944</v>
      </c>
      <c r="K42" s="22">
        <v>502.12740040126107</v>
      </c>
      <c r="L42" s="22">
        <v>498.68656252985573</v>
      </c>
      <c r="M42" s="22">
        <v>485.89005923378238</v>
      </c>
      <c r="N42" s="22">
        <v>564.48755612878574</v>
      </c>
      <c r="O42" s="22">
        <v>707.19496990541711</v>
      </c>
      <c r="P42" s="22">
        <v>735.19866993885557</v>
      </c>
      <c r="Q42" s="22">
        <v>665.35168097353585</v>
      </c>
      <c r="R42" s="22">
        <v>684.73956195662549</v>
      </c>
      <c r="S42" s="22">
        <v>665.69433034775966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0.51857090943650863</v>
      </c>
      <c r="D44" s="25">
        <v>0.49489917473665029</v>
      </c>
      <c r="E44" s="25">
        <v>0.48925720403434236</v>
      </c>
      <c r="F44" s="25">
        <v>0.49214313704902402</v>
      </c>
      <c r="G44" s="25">
        <v>0.47794351117685258</v>
      </c>
      <c r="H44" s="25">
        <v>0.47760723243798003</v>
      </c>
      <c r="I44" s="25">
        <v>0.45549038126637276</v>
      </c>
      <c r="J44" s="25">
        <v>0.44682990705717601</v>
      </c>
      <c r="K44" s="25">
        <v>0.49341033445638538</v>
      </c>
      <c r="L44" s="25">
        <v>0.49719792735373597</v>
      </c>
      <c r="M44" s="25">
        <v>0.51815725563940263</v>
      </c>
      <c r="N44" s="25">
        <v>0.46725126317145688</v>
      </c>
      <c r="O44" s="25">
        <v>0.51785211841639589</v>
      </c>
      <c r="P44" s="25">
        <v>0.5053079647246127</v>
      </c>
      <c r="Q44" s="25">
        <v>0.56738843637828584</v>
      </c>
      <c r="R44" s="25">
        <v>0.5479323150800075</v>
      </c>
      <c r="S44" s="25">
        <v>0.55888148253523351</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1.8400687876182285</v>
      </c>
      <c r="D47" s="30">
        <v>2.4820865577529378</v>
      </c>
      <c r="E47" s="30">
        <v>3.681570650616222</v>
      </c>
      <c r="F47" s="30">
        <v>4.2204069934078525</v>
      </c>
      <c r="G47" s="30">
        <v>4.6560619088564055</v>
      </c>
      <c r="H47" s="30">
        <v>5.3439380911435945</v>
      </c>
      <c r="I47" s="30">
        <v>6.5913585554600163</v>
      </c>
      <c r="J47" s="30">
        <v>7.3173289522171734</v>
      </c>
      <c r="K47" s="30">
        <v>7.8422873930311594</v>
      </c>
      <c r="L47" s="30">
        <v>8.6539165950128965</v>
      </c>
      <c r="M47" s="30">
        <v>9.5139717342941772</v>
      </c>
      <c r="N47" s="30">
        <v>9.896451910084755</v>
      </c>
      <c r="O47" s="30">
        <v>18.701595481527608</v>
      </c>
      <c r="P47" s="30">
        <v>19.562533149936176</v>
      </c>
      <c r="Q47" s="30">
        <v>22.072629229740794</v>
      </c>
      <c r="R47" s="30">
        <v>28.240285436851238</v>
      </c>
      <c r="S47" s="30">
        <v>28.917287524343148</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216.46603611349957</v>
      </c>
      <c r="D48" s="30">
        <v>216.46603611349957</v>
      </c>
      <c r="E48" s="30">
        <v>216.48992070316231</v>
      </c>
      <c r="F48" s="30">
        <v>216.51380529282508</v>
      </c>
      <c r="G48" s="30">
        <v>233.32855641540078</v>
      </c>
      <c r="H48" s="30">
        <v>234.92882392280501</v>
      </c>
      <c r="I48" s="30">
        <v>236.57686060953475</v>
      </c>
      <c r="J48" s="30">
        <v>242.1897391802809</v>
      </c>
      <c r="K48" s="30">
        <v>247.75484857170156</v>
      </c>
      <c r="L48" s="30">
        <v>247.94592528900353</v>
      </c>
      <c r="M48" s="30">
        <v>251.76745963504345</v>
      </c>
      <c r="N48" s="30">
        <v>263.75752364574379</v>
      </c>
      <c r="O48" s="30">
        <v>366.22241329893956</v>
      </c>
      <c r="P48" s="30">
        <v>371.5017435750454</v>
      </c>
      <c r="Q48" s="30">
        <v>377.51284990923858</v>
      </c>
      <c r="R48" s="30">
        <v>375.19093340976406</v>
      </c>
      <c r="S48" s="30">
        <v>372.04423426005542</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v>
      </c>
      <c r="D49" s="30">
        <v>0</v>
      </c>
      <c r="E49" s="30">
        <v>0</v>
      </c>
      <c r="F49" s="30">
        <v>0</v>
      </c>
      <c r="G49" s="30">
        <v>0</v>
      </c>
      <c r="H49" s="30">
        <v>0</v>
      </c>
      <c r="I49" s="30">
        <v>0</v>
      </c>
      <c r="J49" s="30">
        <v>0</v>
      </c>
      <c r="K49" s="30">
        <v>0</v>
      </c>
      <c r="L49" s="30">
        <v>0</v>
      </c>
      <c r="M49" s="30">
        <v>0</v>
      </c>
      <c r="N49" s="30">
        <v>0</v>
      </c>
      <c r="O49" s="30">
        <v>0</v>
      </c>
      <c r="P49" s="30">
        <v>0</v>
      </c>
      <c r="Q49" s="30">
        <v>0</v>
      </c>
      <c r="R49" s="30">
        <v>0</v>
      </c>
      <c r="S49" s="30">
        <v>0</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218.30610490111781</v>
      </c>
      <c r="D50" s="30">
        <v>218.94812267125252</v>
      </c>
      <c r="E50" s="30">
        <v>220.17149135377852</v>
      </c>
      <c r="F50" s="30">
        <v>220.73421228623295</v>
      </c>
      <c r="G50" s="30">
        <v>237.98461832425718</v>
      </c>
      <c r="H50" s="30">
        <v>240.27276201394861</v>
      </c>
      <c r="I50" s="30">
        <v>243.16821916499475</v>
      </c>
      <c r="J50" s="30">
        <v>249.50706813249806</v>
      </c>
      <c r="K50" s="30">
        <v>255.59713596473273</v>
      </c>
      <c r="L50" s="30">
        <v>256.59984188401643</v>
      </c>
      <c r="M50" s="30">
        <v>261.28143136933761</v>
      </c>
      <c r="N50" s="30">
        <v>273.65397555582854</v>
      </c>
      <c r="O50" s="30">
        <v>384.92400878046715</v>
      </c>
      <c r="P50" s="30">
        <v>391.0642767249816</v>
      </c>
      <c r="Q50" s="30">
        <v>399.58547913897939</v>
      </c>
      <c r="R50" s="30">
        <v>403.43121884661531</v>
      </c>
      <c r="S50" s="30">
        <v>400.96152178439854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218.30610490111781</v>
      </c>
      <c r="D51" s="30">
        <v>218.94812267125252</v>
      </c>
      <c r="E51" s="30">
        <v>220.17149135377852</v>
      </c>
      <c r="F51" s="30">
        <v>220.73421228623295</v>
      </c>
      <c r="G51" s="30">
        <v>237.98461832425718</v>
      </c>
      <c r="H51" s="30">
        <v>240.27276201394861</v>
      </c>
      <c r="I51" s="30">
        <v>243.16821916499475</v>
      </c>
      <c r="J51" s="30">
        <v>249.50706813249806</v>
      </c>
      <c r="K51" s="30">
        <v>255.59713596473273</v>
      </c>
      <c r="L51" s="30">
        <v>256.59984188401643</v>
      </c>
      <c r="M51" s="30">
        <v>261.28143136933761</v>
      </c>
      <c r="N51" s="30">
        <v>273.65397555582854</v>
      </c>
      <c r="O51" s="30">
        <v>384.92400878046715</v>
      </c>
      <c r="P51" s="30">
        <v>391.0642767249816</v>
      </c>
      <c r="Q51" s="30">
        <v>399.58547913897939</v>
      </c>
      <c r="R51" s="30">
        <v>403.43121884661531</v>
      </c>
      <c r="S51" s="30">
        <v>400.96152178439854</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218.30610490111781</v>
      </c>
      <c r="D58" s="22">
        <v>218.94812267125252</v>
      </c>
      <c r="E58" s="22">
        <v>220.17149135377852</v>
      </c>
      <c r="F58" s="22">
        <v>220.73421228623295</v>
      </c>
      <c r="G58" s="22">
        <v>237.98461832425718</v>
      </c>
      <c r="H58" s="22">
        <v>240.27276201394861</v>
      </c>
      <c r="I58" s="22">
        <v>243.16821916499475</v>
      </c>
      <c r="J58" s="22">
        <v>249.50706813249806</v>
      </c>
      <c r="K58" s="22">
        <v>255.59713596473273</v>
      </c>
      <c r="L58" s="22">
        <v>256.59984188401643</v>
      </c>
      <c r="M58" s="22">
        <v>261.28143136933761</v>
      </c>
      <c r="N58" s="22">
        <v>273.65397555582854</v>
      </c>
      <c r="O58" s="22">
        <v>384.92400878046715</v>
      </c>
      <c r="P58" s="22">
        <v>391.0642767249816</v>
      </c>
      <c r="Q58" s="22">
        <v>399.58547913897939</v>
      </c>
      <c r="R58" s="22">
        <v>403.43121884661531</v>
      </c>
      <c r="S58" s="22">
        <v>400.96152178439854</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1062.8042180185344</v>
      </c>
      <c r="D61" s="20">
        <v>1107.3189786949461</v>
      </c>
      <c r="E61" s="20">
        <v>1128.4213002770612</v>
      </c>
      <c r="F61" s="20">
        <v>1173.3502436228146</v>
      </c>
      <c r="G61" s="20">
        <v>1291.3330944874367</v>
      </c>
      <c r="H61" s="20">
        <v>1317.9996178465653</v>
      </c>
      <c r="I61" s="20">
        <v>1333.9083309448743</v>
      </c>
      <c r="J61" s="20">
        <v>1417.7988678704501</v>
      </c>
      <c r="K61" s="20">
        <v>1372.3621142638772</v>
      </c>
      <c r="L61" s="20">
        <v>1363.2598165663512</v>
      </c>
      <c r="M61" s="20">
        <v>1336.915161937518</v>
      </c>
      <c r="N61" s="20">
        <v>1480.4982564249547</v>
      </c>
      <c r="O61" s="20">
        <v>1572.9190551256329</v>
      </c>
      <c r="P61" s="20">
        <v>1694.2425770039169</v>
      </c>
      <c r="Q61" s="20">
        <v>1623.2812873316138</v>
      </c>
      <c r="R61" s="20">
        <v>1666.0531823110732</v>
      </c>
      <c r="S61" s="20">
        <v>1643.229139772619</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1062.8042180185344</v>
      </c>
      <c r="D64" s="20">
        <v>1107.3189786949461</v>
      </c>
      <c r="E64" s="20">
        <v>1128.4213002770612</v>
      </c>
      <c r="F64" s="20">
        <v>1173.3502436228146</v>
      </c>
      <c r="G64" s="20">
        <v>1291.3330944874367</v>
      </c>
      <c r="H64" s="20">
        <v>1317.9996178465653</v>
      </c>
      <c r="I64" s="20">
        <v>1333.9083309448743</v>
      </c>
      <c r="J64" s="20">
        <v>1417.7988678704501</v>
      </c>
      <c r="K64" s="20">
        <v>1372.3621142638772</v>
      </c>
      <c r="L64" s="20">
        <v>1363.2598165663512</v>
      </c>
      <c r="M64" s="20">
        <v>1336.915161937518</v>
      </c>
      <c r="N64" s="20">
        <v>1480.4982564249547</v>
      </c>
      <c r="O64" s="20">
        <v>1572.9190551256329</v>
      </c>
      <c r="P64" s="20">
        <v>1694.2425770039169</v>
      </c>
      <c r="Q64" s="20">
        <v>1623.2812873316138</v>
      </c>
      <c r="R64" s="20">
        <v>1666.0531823110732</v>
      </c>
      <c r="S64" s="20">
        <v>1643.229139772619</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1062.8042180185344</v>
      </c>
      <c r="D65" s="20">
        <v>1107.3189786949461</v>
      </c>
      <c r="E65" s="20">
        <v>1128.4213002770612</v>
      </c>
      <c r="F65" s="20">
        <v>1173.3502436228146</v>
      </c>
      <c r="G65" s="20">
        <v>1291.3330944874367</v>
      </c>
      <c r="H65" s="20">
        <v>1317.9996178465653</v>
      </c>
      <c r="I65" s="20">
        <v>1333.9083309448743</v>
      </c>
      <c r="J65" s="20">
        <v>1417.7988678704501</v>
      </c>
      <c r="K65" s="20">
        <v>1372.3621142638772</v>
      </c>
      <c r="L65" s="20">
        <v>1363.2598165663512</v>
      </c>
      <c r="M65" s="20">
        <v>1336.915161937518</v>
      </c>
      <c r="N65" s="20">
        <v>1480.4982564249547</v>
      </c>
      <c r="O65" s="20">
        <v>1572.9190551256329</v>
      </c>
      <c r="P65" s="20">
        <v>1694.2425770039169</v>
      </c>
      <c r="Q65" s="20">
        <v>1623.2812873316138</v>
      </c>
      <c r="R65" s="20">
        <v>1666.0531823110732</v>
      </c>
      <c r="S65" s="20">
        <v>1643.229139772619</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0.20540575695881436</v>
      </c>
      <c r="D67" s="25">
        <v>0.19772814056641422</v>
      </c>
      <c r="E67" s="25">
        <v>0.19511461836081953</v>
      </c>
      <c r="F67" s="25">
        <v>0.18812303784477691</v>
      </c>
      <c r="G67" s="25">
        <v>0.18429374987769473</v>
      </c>
      <c r="H67" s="25">
        <v>0.1823010862526061</v>
      </c>
      <c r="I67" s="25">
        <v>0.18229754888234823</v>
      </c>
      <c r="J67" s="25">
        <v>0.17598199137178075</v>
      </c>
      <c r="K67" s="25">
        <v>0.18624613234957507</v>
      </c>
      <c r="L67" s="25">
        <v>0.18822519285451811</v>
      </c>
      <c r="M67" s="25">
        <v>0.19543605967537742</v>
      </c>
      <c r="N67" s="25">
        <v>0.18483910694811403</v>
      </c>
      <c r="O67" s="25">
        <v>0.24471952801774807</v>
      </c>
      <c r="P67" s="25">
        <v>0.2308195308233465</v>
      </c>
      <c r="Q67" s="25">
        <v>0.24615911133665994</v>
      </c>
      <c r="R67" s="25">
        <v>0.242147863663628</v>
      </c>
      <c r="S67" s="25">
        <v>0.24400828349470569</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164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0"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9" t="s">
        <v>85</v>
      </c>
      <c r="J71" s="172">
        <v>0.20100000000000001</v>
      </c>
      <c r="K71" s="172"/>
      <c r="L71" s="172">
        <v>0.20699999999999999</v>
      </c>
      <c r="M71" s="172"/>
      <c r="N71" s="172">
        <v>0.216</v>
      </c>
      <c r="O71" s="172"/>
      <c r="P71" s="172">
        <v>0.22900000000000001</v>
      </c>
      <c r="Q71" s="172"/>
      <c r="R71" s="44"/>
      <c r="S71" s="45">
        <v>0.25</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C000"/>
  </sheetPr>
  <dimension ref="A1:AW205"/>
  <sheetViews>
    <sheetView topLeftCell="G43" zoomScaleNormal="100" workbookViewId="0"/>
  </sheetViews>
  <sheetFormatPr defaultColWidth="9.1796875" defaultRowHeight="13" x14ac:dyDescent="0.35"/>
  <cols>
    <col min="1" max="1" width="11.453125" style="12" customWidth="1"/>
    <col min="2" max="2" width="26.26953125" style="12" customWidth="1"/>
    <col min="3" max="18" width="11.453125" style="12" customWidth="1"/>
    <col min="19" max="19" width="12.81640625" style="12" customWidth="1"/>
    <col min="20" max="49" width="11.453125" style="12" customWidth="1"/>
    <col min="50" max="16384" width="9.1796875" style="12"/>
  </cols>
  <sheetData>
    <row r="1" spans="1:49" ht="12.75" customHeight="1" x14ac:dyDescent="0.35">
      <c r="A1" s="49" t="s">
        <v>70</v>
      </c>
      <c r="H1" s="171" t="s">
        <v>166</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6.339925480080252</v>
      </c>
      <c r="D7" s="20">
        <v>6.4431069074233314</v>
      </c>
      <c r="E7" s="20">
        <v>6.5004299226139288</v>
      </c>
      <c r="F7" s="20">
        <v>6.3055316709658928</v>
      </c>
      <c r="G7" s="20">
        <v>6.3915161937517899</v>
      </c>
      <c r="H7" s="20">
        <v>6.3169962740040129</v>
      </c>
      <c r="I7" s="20">
        <v>6.3857838922327312</v>
      </c>
      <c r="J7" s="20">
        <v>6.43737460590427</v>
      </c>
      <c r="K7" s="20">
        <v>6.1329435368300373</v>
      </c>
      <c r="L7" s="20">
        <v>5.9093837775867009</v>
      </c>
      <c r="M7" s="20">
        <v>5.725950128976784</v>
      </c>
      <c r="N7" s="20">
        <v>5.6800917168243048</v>
      </c>
      <c r="O7" s="20">
        <v>5.4870851246775585</v>
      </c>
      <c r="P7" s="20">
        <v>5.0686271137861851</v>
      </c>
      <c r="Q7" s="20">
        <v>5.0421390799656072</v>
      </c>
      <c r="R7" s="20">
        <v>5.0701915305245064</v>
      </c>
      <c r="S7" s="20">
        <v>4.8432282172542287</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0</v>
      </c>
      <c r="L8" s="20">
        <v>8.5984522785898534E-2</v>
      </c>
      <c r="M8" s="20">
        <v>0.11464603038119804</v>
      </c>
      <c r="N8" s="20">
        <v>0.13757523645743766</v>
      </c>
      <c r="O8" s="20">
        <v>0.22570937231298369</v>
      </c>
      <c r="P8" s="20">
        <v>0.69692718468570392</v>
      </c>
      <c r="Q8" s="20">
        <v>2.1820334634847693</v>
      </c>
      <c r="R8" s="20">
        <v>3.6153804815133275</v>
      </c>
      <c r="S8" s="20">
        <v>4.1186288890145093</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8.5984522785898534E-2</v>
      </c>
      <c r="N9" s="20">
        <v>0.13061049011177986</v>
      </c>
      <c r="O9" s="20">
        <v>0.16431642304385211</v>
      </c>
      <c r="P9" s="20">
        <v>0.17196904557179707</v>
      </c>
      <c r="Q9" s="20">
        <v>0.25795356835769562</v>
      </c>
      <c r="R9" s="20">
        <v>0.25795356835769562</v>
      </c>
      <c r="S9" s="20">
        <v>0.34393809114359414</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0</v>
      </c>
      <c r="G11" s="20">
        <v>0</v>
      </c>
      <c r="H11" s="20">
        <v>0</v>
      </c>
      <c r="I11" s="20">
        <v>0</v>
      </c>
      <c r="J11" s="20">
        <v>0</v>
      </c>
      <c r="K11" s="20">
        <v>0</v>
      </c>
      <c r="L11" s="20">
        <v>0.17196904557179707</v>
      </c>
      <c r="M11" s="20">
        <v>1.1177987962166804</v>
      </c>
      <c r="N11" s="20">
        <v>1.2762682717110909</v>
      </c>
      <c r="O11" s="20">
        <v>1.2063628546861567</v>
      </c>
      <c r="P11" s="20">
        <v>1.9776440240756659</v>
      </c>
      <c r="Q11" s="20">
        <v>2.5795356835769558</v>
      </c>
      <c r="R11" s="20">
        <v>2.6655202063628547</v>
      </c>
      <c r="S11" s="20">
        <v>2.493551160791057</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6.339925480080252</v>
      </c>
      <c r="D12" s="22">
        <v>6.4431069074233314</v>
      </c>
      <c r="E12" s="22">
        <v>6.5004299226139288</v>
      </c>
      <c r="F12" s="22">
        <v>6.3055316709658928</v>
      </c>
      <c r="G12" s="22">
        <v>6.3915161937517899</v>
      </c>
      <c r="H12" s="22">
        <v>6.3169962740040129</v>
      </c>
      <c r="I12" s="22">
        <v>6.3857838922327312</v>
      </c>
      <c r="J12" s="22">
        <v>6.43737460590427</v>
      </c>
      <c r="K12" s="22">
        <v>6.1329435368300373</v>
      </c>
      <c r="L12" s="22">
        <v>6.1673373459443965</v>
      </c>
      <c r="M12" s="22">
        <v>7.044379478360562</v>
      </c>
      <c r="N12" s="22">
        <v>7.2245457151046129</v>
      </c>
      <c r="O12" s="22">
        <v>7.0834737747205505</v>
      </c>
      <c r="P12" s="22">
        <v>7.9151673681193513</v>
      </c>
      <c r="Q12" s="22">
        <v>10.061661795385028</v>
      </c>
      <c r="R12" s="22">
        <v>11.609045786758385</v>
      </c>
      <c r="S12" s="22">
        <v>11.799346358203389</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753.48237317282883</v>
      </c>
      <c r="D15" s="22">
        <v>785.12467755803948</v>
      </c>
      <c r="E15" s="22">
        <v>825.79535683576955</v>
      </c>
      <c r="F15" s="22">
        <v>759.84522785898537</v>
      </c>
      <c r="G15" s="22">
        <v>772.1410146173688</v>
      </c>
      <c r="H15" s="22">
        <v>658.8134135855546</v>
      </c>
      <c r="I15" s="22">
        <v>352.2785898538263</v>
      </c>
      <c r="J15" s="22">
        <v>357.86758383490974</v>
      </c>
      <c r="K15" s="22">
        <v>362.08082545141872</v>
      </c>
      <c r="L15" s="22">
        <v>364.31642304385213</v>
      </c>
      <c r="M15" s="22">
        <v>370.16337059329317</v>
      </c>
      <c r="N15" s="22">
        <v>365.77815993121237</v>
      </c>
      <c r="O15" s="22">
        <v>363.80051590713668</v>
      </c>
      <c r="P15" s="22">
        <v>370.42132416165089</v>
      </c>
      <c r="Q15" s="22">
        <v>382.97506448839204</v>
      </c>
      <c r="R15" s="22">
        <v>381.94325021496132</v>
      </c>
      <c r="S15" s="22">
        <v>378.41788478073948</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8.4141656206017726E-3</v>
      </c>
      <c r="D16" s="25">
        <v>8.2064761070346458E-3</v>
      </c>
      <c r="E16" s="25">
        <v>7.871720116618075E-3</v>
      </c>
      <c r="F16" s="25">
        <v>8.2984421560861523E-3</v>
      </c>
      <c r="G16" s="25">
        <v>8.2776540460282096E-3</v>
      </c>
      <c r="H16" s="25">
        <v>9.5884451405203169E-3</v>
      </c>
      <c r="I16" s="25">
        <v>1.8127084858839803E-2</v>
      </c>
      <c r="J16" s="25">
        <v>1.7988146724331248E-2</v>
      </c>
      <c r="K16" s="25">
        <v>1.6938051135913876E-2</v>
      </c>
      <c r="L16" s="25">
        <v>1.6928518605931867E-2</v>
      </c>
      <c r="M16" s="25">
        <v>1.9030460704607049E-2</v>
      </c>
      <c r="N16" s="25">
        <v>1.9751167528600528E-2</v>
      </c>
      <c r="O16" s="25">
        <v>1.9470763412904754E-2</v>
      </c>
      <c r="P16" s="25">
        <v>2.1368012184593329E-2</v>
      </c>
      <c r="Q16" s="25">
        <v>2.627236791206284E-2</v>
      </c>
      <c r="R16" s="25">
        <v>3.0394687640702387E-2</v>
      </c>
      <c r="S16" s="25">
        <v>3.1180731230607907E-2</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1.0643680137575235</v>
      </c>
      <c r="D21" s="20">
        <v>1.1325967325881339</v>
      </c>
      <c r="E21" s="20">
        <v>1.1735339638865003</v>
      </c>
      <c r="F21" s="20">
        <v>0.91659501289767831</v>
      </c>
      <c r="G21" s="20">
        <v>0.90041272570937225</v>
      </c>
      <c r="H21" s="20">
        <v>0.75924333619948403</v>
      </c>
      <c r="I21" s="20">
        <v>0.73410146173688728</v>
      </c>
      <c r="J21" s="20">
        <v>0.88950988822012034</v>
      </c>
      <c r="K21" s="20">
        <v>0.98945829750644876</v>
      </c>
      <c r="L21" s="20">
        <v>1.1840584694754943</v>
      </c>
      <c r="M21" s="20">
        <v>1.0167841788478076</v>
      </c>
      <c r="N21" s="20">
        <v>1.1312553740326743</v>
      </c>
      <c r="O21" s="20">
        <v>1.5289423903697335</v>
      </c>
      <c r="P21" s="20">
        <v>2.0905417024935509</v>
      </c>
      <c r="Q21" s="20">
        <v>1.8677901977644025</v>
      </c>
      <c r="R21" s="20">
        <v>1.20335339638865</v>
      </c>
      <c r="S21" s="20">
        <v>1.1628546861564919</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1.0643680137575235</v>
      </c>
      <c r="D29" s="22">
        <v>1.1325967325881339</v>
      </c>
      <c r="E29" s="22">
        <v>1.1735339638865003</v>
      </c>
      <c r="F29" s="22">
        <v>0.91659501289767831</v>
      </c>
      <c r="G29" s="22">
        <v>0.90041272570937225</v>
      </c>
      <c r="H29" s="22">
        <v>0.75924333619948403</v>
      </c>
      <c r="I29" s="32">
        <v>0.73410146173688728</v>
      </c>
      <c r="J29" s="22">
        <v>0.88950988822012034</v>
      </c>
      <c r="K29" s="22">
        <v>0.98945829750644876</v>
      </c>
      <c r="L29" s="22">
        <v>1.1840584694754943</v>
      </c>
      <c r="M29" s="22">
        <v>1.0167841788478076</v>
      </c>
      <c r="N29" s="22">
        <v>1.1312553740326743</v>
      </c>
      <c r="O29" s="22">
        <v>1.5289423903697335</v>
      </c>
      <c r="P29" s="22">
        <v>2.0905417024935509</v>
      </c>
      <c r="Q29" s="22">
        <v>1.8677901977644025</v>
      </c>
      <c r="R29" s="22">
        <v>1.20335339638865</v>
      </c>
      <c r="S29" s="22">
        <v>1.1628546861564919</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6.7067927773000857</v>
      </c>
      <c r="D32" s="22">
        <v>7.1367153912295782</v>
      </c>
      <c r="E32" s="22">
        <v>7.3946689595872748</v>
      </c>
      <c r="F32" s="22">
        <v>5.5889939810834051</v>
      </c>
      <c r="G32" s="22">
        <v>5.3310404127257094</v>
      </c>
      <c r="H32" s="22">
        <v>4.2992261392949267</v>
      </c>
      <c r="I32" s="22">
        <v>559.58249737269523</v>
      </c>
      <c r="J32" s="22">
        <v>599.98089232826976</v>
      </c>
      <c r="K32" s="22">
        <v>523.29702875704595</v>
      </c>
      <c r="L32" s="22">
        <v>554.53807203592248</v>
      </c>
      <c r="M32" s="22">
        <v>573.0199675169581</v>
      </c>
      <c r="N32" s="22">
        <v>616.32750549345553</v>
      </c>
      <c r="O32" s="22">
        <v>647.22938759912097</v>
      </c>
      <c r="P32" s="22">
        <v>653.05722747683194</v>
      </c>
      <c r="Q32" s="22">
        <v>666.88401643259772</v>
      </c>
      <c r="R32" s="22">
        <v>689.62214579153533</v>
      </c>
      <c r="S32" s="22">
        <v>647.97458679659883</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0.15869999999999998</v>
      </c>
      <c r="D34" s="25">
        <v>0.15869999999999998</v>
      </c>
      <c r="E34" s="25">
        <v>0.15869999999999998</v>
      </c>
      <c r="F34" s="25">
        <v>0.16399999999999998</v>
      </c>
      <c r="G34" s="25">
        <v>0.16889999999999999</v>
      </c>
      <c r="H34" s="25">
        <v>0.17660000000000001</v>
      </c>
      <c r="I34" s="35">
        <v>1.3118735221054605E-3</v>
      </c>
      <c r="J34" s="25">
        <v>1.482563694267516E-3</v>
      </c>
      <c r="K34" s="25">
        <v>1.8908158142167287E-3</v>
      </c>
      <c r="L34" s="25">
        <v>2.1352158295071797E-3</v>
      </c>
      <c r="M34" s="25">
        <v>1.7744306245623398E-3</v>
      </c>
      <c r="N34" s="25">
        <v>1.8354776704748034E-3</v>
      </c>
      <c r="O34" s="25">
        <v>2.3622882700695992E-3</v>
      </c>
      <c r="P34" s="25">
        <v>3.2011615744161038E-3</v>
      </c>
      <c r="Q34" s="25">
        <v>2.8007721758813225E-3</v>
      </c>
      <c r="R34" s="25">
        <v>1.744945987787941E-3</v>
      </c>
      <c r="S34" s="25">
        <v>1.7945992170855236E-3</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68.548772332091332</v>
      </c>
      <c r="D37" s="20">
        <v>59.138244004967994</v>
      </c>
      <c r="E37" s="20">
        <v>73.731728288908002</v>
      </c>
      <c r="F37" s="20">
        <v>60.666857743383972</v>
      </c>
      <c r="G37" s="20">
        <v>68.190503487150096</v>
      </c>
      <c r="H37" s="20">
        <v>66.733543517722367</v>
      </c>
      <c r="I37" s="26">
        <v>499.23569313079201</v>
      </c>
      <c r="J37" s="20">
        <v>530.28565969236649</v>
      </c>
      <c r="K37" s="20">
        <v>569.62357886691507</v>
      </c>
      <c r="L37" s="20">
        <v>576.81967134804631</v>
      </c>
      <c r="M37" s="20">
        <v>617.59066590235989</v>
      </c>
      <c r="N37" s="20">
        <v>631.10934365147614</v>
      </c>
      <c r="O37" s="20">
        <v>678.97406133562629</v>
      </c>
      <c r="P37" s="20">
        <v>745.01495175312891</v>
      </c>
      <c r="Q37" s="20">
        <v>764.35942485908095</v>
      </c>
      <c r="R37" s="20">
        <v>628.68642877615355</v>
      </c>
      <c r="S37" s="20">
        <v>639.95347281933698</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7.0937231298366292</v>
      </c>
      <c r="D38" s="20">
        <v>7.0937231298366292</v>
      </c>
      <c r="E38" s="20">
        <v>4.7530333428871696</v>
      </c>
      <c r="F38" s="20">
        <v>3.5826884494124389</v>
      </c>
      <c r="G38" s="20">
        <v>3.2721887837966945</v>
      </c>
      <c r="H38" s="20">
        <v>3.9887264736791823</v>
      </c>
      <c r="I38" s="26">
        <v>4.5141874462596734</v>
      </c>
      <c r="J38" s="20">
        <v>3.7737651667144356</v>
      </c>
      <c r="K38" s="20">
        <v>3.7976497563771856</v>
      </c>
      <c r="L38" s="20">
        <v>4.3469953186204258</v>
      </c>
      <c r="M38" s="20">
        <v>7.2131460781503769</v>
      </c>
      <c r="N38" s="20">
        <v>6.8548772332091339</v>
      </c>
      <c r="O38" s="20">
        <v>7.4042227954523741</v>
      </c>
      <c r="P38" s="20">
        <v>6.7115696952326358</v>
      </c>
      <c r="Q38" s="20">
        <v>9.3149899684723412</v>
      </c>
      <c r="R38" s="20">
        <v>8.5745676889271039</v>
      </c>
      <c r="S38" s="20">
        <v>8.2162988439858609</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75.642495461927965</v>
      </c>
      <c r="D40" s="22">
        <v>66.23196713480462</v>
      </c>
      <c r="E40" s="22">
        <v>78.484761631795166</v>
      </c>
      <c r="F40" s="22">
        <v>64.249546192796416</v>
      </c>
      <c r="G40" s="22">
        <v>71.462692270946789</v>
      </c>
      <c r="H40" s="22">
        <v>70.722269991401546</v>
      </c>
      <c r="I40" s="22">
        <v>503.74988057705167</v>
      </c>
      <c r="J40" s="22">
        <v>534.05942485908088</v>
      </c>
      <c r="K40" s="22">
        <v>573.42122862329222</v>
      </c>
      <c r="L40" s="22">
        <v>581.16666666666674</v>
      </c>
      <c r="M40" s="22">
        <v>624.80381198051032</v>
      </c>
      <c r="N40" s="22">
        <v>637.96422088468523</v>
      </c>
      <c r="O40" s="22">
        <v>686.37828413107866</v>
      </c>
      <c r="P40" s="22">
        <v>751.72652144836161</v>
      </c>
      <c r="Q40" s="22">
        <v>773.67441482755328</v>
      </c>
      <c r="R40" s="22">
        <v>637.26099646508067</v>
      </c>
      <c r="S40" s="22">
        <v>648.16977166332288</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375.2269036017961</v>
      </c>
      <c r="D42" s="22">
        <v>380.26655202063625</v>
      </c>
      <c r="E42" s="22">
        <v>426.57877137670778</v>
      </c>
      <c r="F42" s="22">
        <v>370.30667813126968</v>
      </c>
      <c r="G42" s="22">
        <v>375.72847998471389</v>
      </c>
      <c r="H42" s="22">
        <v>330.34775962548963</v>
      </c>
      <c r="I42" s="22">
        <v>1456.8175695041559</v>
      </c>
      <c r="J42" s="22">
        <v>1469.6724467373651</v>
      </c>
      <c r="K42" s="22">
        <v>1469.3784513232063</v>
      </c>
      <c r="L42" s="22">
        <v>1452.4157351676699</v>
      </c>
      <c r="M42" s="22">
        <v>1431.9120808254515</v>
      </c>
      <c r="N42" s="22">
        <v>1431.8034298270754</v>
      </c>
      <c r="O42" s="22">
        <v>1507.0759291105378</v>
      </c>
      <c r="P42" s="22">
        <v>1630.6862759147798</v>
      </c>
      <c r="Q42" s="22">
        <v>1717.1316614120569</v>
      </c>
      <c r="R42" s="22">
        <v>1574.5905512563293</v>
      </c>
      <c r="S42" s="22">
        <v>1574.2457733830133</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0.20159134309357099</v>
      </c>
      <c r="D44" s="25">
        <v>0.17417247660322843</v>
      </c>
      <c r="E44" s="25">
        <v>0.18398656215005599</v>
      </c>
      <c r="F44" s="25">
        <v>0.17350361197110425</v>
      </c>
      <c r="G44" s="25">
        <v>0.19019769881126439</v>
      </c>
      <c r="H44" s="25">
        <v>0.21408430337647313</v>
      </c>
      <c r="I44" s="25">
        <v>0.34578789487588935</v>
      </c>
      <c r="J44" s="25">
        <v>0.36338670296546621</v>
      </c>
      <c r="K44" s="25">
        <v>0.39024747375797864</v>
      </c>
      <c r="L44" s="25">
        <v>0.40013795815808595</v>
      </c>
      <c r="M44" s="25">
        <v>0.43634230086272541</v>
      </c>
      <c r="N44" s="25">
        <v>0.44556690366479618</v>
      </c>
      <c r="O44" s="25">
        <v>0.4554370956851343</v>
      </c>
      <c r="P44" s="25">
        <v>0.46098782613881956</v>
      </c>
      <c r="Q44" s="25">
        <v>0.4505620810644968</v>
      </c>
      <c r="R44" s="25">
        <v>0.40471536931085028</v>
      </c>
      <c r="S44" s="25">
        <v>0.41173353146149655</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5.2755574663227289</v>
      </c>
      <c r="D47" s="30">
        <v>5.3105101748351977</v>
      </c>
      <c r="E47" s="30">
        <v>5.3268959587274285</v>
      </c>
      <c r="F47" s="30">
        <v>5.3889366580682143</v>
      </c>
      <c r="G47" s="30">
        <v>5.491103468042418</v>
      </c>
      <c r="H47" s="30">
        <v>5.5577529378045289</v>
      </c>
      <c r="I47" s="30">
        <v>5.6516824304958444</v>
      </c>
      <c r="J47" s="30">
        <v>5.54786471768415</v>
      </c>
      <c r="K47" s="30">
        <v>5.1434852393235886</v>
      </c>
      <c r="L47" s="30">
        <v>4.9832788764689022</v>
      </c>
      <c r="M47" s="30">
        <v>6.027595299512754</v>
      </c>
      <c r="N47" s="30">
        <v>6.0932903410719383</v>
      </c>
      <c r="O47" s="30">
        <v>5.5545313843508177</v>
      </c>
      <c r="P47" s="30">
        <v>5.8246256656258009</v>
      </c>
      <c r="Q47" s="30">
        <v>8.1938715976206247</v>
      </c>
      <c r="R47" s="30">
        <v>10.405692390369735</v>
      </c>
      <c r="S47" s="30">
        <v>10.636491672046898</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75.642495461927965</v>
      </c>
      <c r="D48" s="30">
        <v>66.23196713480462</v>
      </c>
      <c r="E48" s="30">
        <v>78.484761631795166</v>
      </c>
      <c r="F48" s="30">
        <v>64.249546192796416</v>
      </c>
      <c r="G48" s="30">
        <v>71.462692270946789</v>
      </c>
      <c r="H48" s="30">
        <v>70.722269991401546</v>
      </c>
      <c r="I48" s="30">
        <v>503.74988057705167</v>
      </c>
      <c r="J48" s="30">
        <v>534.05942485908088</v>
      </c>
      <c r="K48" s="30">
        <v>573.42122862329222</v>
      </c>
      <c r="L48" s="30">
        <v>581.16666666666674</v>
      </c>
      <c r="M48" s="30">
        <v>624.80381198051032</v>
      </c>
      <c r="N48" s="30">
        <v>637.96422088468523</v>
      </c>
      <c r="O48" s="30">
        <v>686.37828413107866</v>
      </c>
      <c r="P48" s="30">
        <v>751.72652144836161</v>
      </c>
      <c r="Q48" s="30">
        <v>773.67441482755328</v>
      </c>
      <c r="R48" s="30">
        <v>637.26099646508067</v>
      </c>
      <c r="S48" s="30">
        <v>648.16977166332288</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1.0643680137575235</v>
      </c>
      <c r="D49" s="30">
        <v>1.1325967325881339</v>
      </c>
      <c r="E49" s="30">
        <v>1.1735339638865003</v>
      </c>
      <c r="F49" s="30">
        <v>0.91659501289767831</v>
      </c>
      <c r="G49" s="30">
        <v>0.90041272570937225</v>
      </c>
      <c r="H49" s="30">
        <v>0.75924333619948403</v>
      </c>
      <c r="I49" s="30">
        <v>0.73410146173688728</v>
      </c>
      <c r="J49" s="30">
        <v>0.88950988822012034</v>
      </c>
      <c r="K49" s="30">
        <v>0.98945829750644876</v>
      </c>
      <c r="L49" s="30">
        <v>1.1840584694754943</v>
      </c>
      <c r="M49" s="30">
        <v>1.0167841788478076</v>
      </c>
      <c r="N49" s="30">
        <v>1.1312553740326743</v>
      </c>
      <c r="O49" s="30">
        <v>1.5289423903697335</v>
      </c>
      <c r="P49" s="30">
        <v>2.0905417024935509</v>
      </c>
      <c r="Q49" s="30">
        <v>1.8677901977644025</v>
      </c>
      <c r="R49" s="30">
        <v>1.20335339638865</v>
      </c>
      <c r="S49" s="30">
        <v>1.1628546861564919</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81.982420942008218</v>
      </c>
      <c r="D50" s="30">
        <v>72.675074042227962</v>
      </c>
      <c r="E50" s="30">
        <v>84.985191554409099</v>
      </c>
      <c r="F50" s="30">
        <v>70.555077863762307</v>
      </c>
      <c r="G50" s="30">
        <v>77.854208464698587</v>
      </c>
      <c r="H50" s="30">
        <v>77.039266265405558</v>
      </c>
      <c r="I50" s="30">
        <v>510.13566446928439</v>
      </c>
      <c r="J50" s="30">
        <v>540.4967994649852</v>
      </c>
      <c r="K50" s="30">
        <v>579.55417216012222</v>
      </c>
      <c r="L50" s="30">
        <v>587.33400401261122</v>
      </c>
      <c r="M50" s="30">
        <v>631.84819145887093</v>
      </c>
      <c r="N50" s="30">
        <v>645.1887665997898</v>
      </c>
      <c r="O50" s="30">
        <v>693.46175790579923</v>
      </c>
      <c r="P50" s="30">
        <v>759.64168881648095</v>
      </c>
      <c r="Q50" s="30">
        <v>783.7360766229383</v>
      </c>
      <c r="R50" s="30">
        <v>648.8700422518391</v>
      </c>
      <c r="S50" s="30">
        <v>659.96911802152624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81.982420942008218</v>
      </c>
      <c r="D51" s="30">
        <v>72.675074042227962</v>
      </c>
      <c r="E51" s="30">
        <v>84.985191554409099</v>
      </c>
      <c r="F51" s="30">
        <v>70.555077863762307</v>
      </c>
      <c r="G51" s="30">
        <v>77.854208464698587</v>
      </c>
      <c r="H51" s="30">
        <v>77.039266265405558</v>
      </c>
      <c r="I51" s="30">
        <v>510.13566446928439</v>
      </c>
      <c r="J51" s="30">
        <v>540.4967994649852</v>
      </c>
      <c r="K51" s="30">
        <v>579.55417216012222</v>
      </c>
      <c r="L51" s="30">
        <v>587.33400401261122</v>
      </c>
      <c r="M51" s="30">
        <v>631.84819145887093</v>
      </c>
      <c r="N51" s="30">
        <v>645.1887665997898</v>
      </c>
      <c r="O51" s="30">
        <v>693.46175790579923</v>
      </c>
      <c r="P51" s="30">
        <v>759.64168881648095</v>
      </c>
      <c r="Q51" s="30">
        <v>783.7360766229383</v>
      </c>
      <c r="R51" s="30">
        <v>648.8700422518391</v>
      </c>
      <c r="S51" s="30">
        <v>659.96911802152624</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81.982420942008218</v>
      </c>
      <c r="D58" s="22">
        <v>72.675074042227962</v>
      </c>
      <c r="E58" s="22">
        <v>84.985191554409099</v>
      </c>
      <c r="F58" s="22">
        <v>70.555077863762307</v>
      </c>
      <c r="G58" s="22">
        <v>77.854208464698587</v>
      </c>
      <c r="H58" s="22">
        <v>77.039266265405558</v>
      </c>
      <c r="I58" s="22">
        <v>510.13566446928439</v>
      </c>
      <c r="J58" s="22">
        <v>540.4967994649852</v>
      </c>
      <c r="K58" s="22">
        <v>579.55417216012222</v>
      </c>
      <c r="L58" s="22">
        <v>587.33400401261122</v>
      </c>
      <c r="M58" s="22">
        <v>631.84819145887093</v>
      </c>
      <c r="N58" s="22">
        <v>645.1887665997898</v>
      </c>
      <c r="O58" s="22">
        <v>693.46175790579923</v>
      </c>
      <c r="P58" s="22">
        <v>759.64168881648095</v>
      </c>
      <c r="Q58" s="22">
        <v>783.7360766229383</v>
      </c>
      <c r="R58" s="22">
        <v>648.8700422518391</v>
      </c>
      <c r="S58" s="22">
        <v>659.96911802152624</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1100.5063533008504</v>
      </c>
      <c r="D61" s="20">
        <v>1135.2106620808256</v>
      </c>
      <c r="E61" s="20">
        <v>1220.9897773956245</v>
      </c>
      <c r="F61" s="20">
        <v>1094.9842361708227</v>
      </c>
      <c r="G61" s="20">
        <v>1113.2177319193656</v>
      </c>
      <c r="H61" s="20">
        <v>972.22222222222217</v>
      </c>
      <c r="I61" s="20">
        <v>2387.2303907518872</v>
      </c>
      <c r="J61" s="20">
        <v>2447.7786376230056</v>
      </c>
      <c r="K61" s="20">
        <v>2382.2867344989013</v>
      </c>
      <c r="L61" s="20">
        <v>2405.1866819528036</v>
      </c>
      <c r="M61" s="20">
        <v>2414.4652001528616</v>
      </c>
      <c r="N61" s="20">
        <v>2465.0644406229103</v>
      </c>
      <c r="O61" s="20">
        <v>2579.1092719977069</v>
      </c>
      <c r="P61" s="20">
        <v>2729.0037021113976</v>
      </c>
      <c r="Q61" s="20">
        <v>2852.4780978312792</v>
      </c>
      <c r="R61" s="20">
        <v>2721.3753057227477</v>
      </c>
      <c r="S61" s="20">
        <v>2633.8928661507593</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1100.5063533008504</v>
      </c>
      <c r="D64" s="20">
        <v>1135.2106620808256</v>
      </c>
      <c r="E64" s="20">
        <v>1220.9897773956245</v>
      </c>
      <c r="F64" s="20">
        <v>1094.9842361708227</v>
      </c>
      <c r="G64" s="20">
        <v>1113.2177319193656</v>
      </c>
      <c r="H64" s="20">
        <v>972.22222222222217</v>
      </c>
      <c r="I64" s="20">
        <v>2387.2303907518872</v>
      </c>
      <c r="J64" s="20">
        <v>2447.7786376230056</v>
      </c>
      <c r="K64" s="20">
        <v>2382.2867344989013</v>
      </c>
      <c r="L64" s="20">
        <v>2405.1866819528036</v>
      </c>
      <c r="M64" s="20">
        <v>2414.4652001528616</v>
      </c>
      <c r="N64" s="20">
        <v>2465.0644406229103</v>
      </c>
      <c r="O64" s="20">
        <v>2579.1092719977069</v>
      </c>
      <c r="P64" s="20">
        <v>2729.0037021113976</v>
      </c>
      <c r="Q64" s="20">
        <v>2852.4780978312792</v>
      </c>
      <c r="R64" s="20">
        <v>2721.3753057227477</v>
      </c>
      <c r="S64" s="20">
        <v>2633.8928661507593</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1100.5063533008504</v>
      </c>
      <c r="D65" s="20">
        <v>1135.2106620808256</v>
      </c>
      <c r="E65" s="20">
        <v>1220.9897773956245</v>
      </c>
      <c r="F65" s="20">
        <v>1094.9842361708227</v>
      </c>
      <c r="G65" s="20">
        <v>1113.2177319193656</v>
      </c>
      <c r="H65" s="20">
        <v>972.22222222222217</v>
      </c>
      <c r="I65" s="20">
        <v>2387.2303907518872</v>
      </c>
      <c r="J65" s="20">
        <v>2447.7786376230056</v>
      </c>
      <c r="K65" s="20">
        <v>2382.2867344989013</v>
      </c>
      <c r="L65" s="20">
        <v>2405.1866819528036</v>
      </c>
      <c r="M65" s="20">
        <v>2414.4652001528616</v>
      </c>
      <c r="N65" s="20">
        <v>2465.0644406229103</v>
      </c>
      <c r="O65" s="20">
        <v>2579.1092719977069</v>
      </c>
      <c r="P65" s="20">
        <v>2729.0037021113976</v>
      </c>
      <c r="Q65" s="20">
        <v>2852.4780978312792</v>
      </c>
      <c r="R65" s="20">
        <v>2721.3753057227477</v>
      </c>
      <c r="S65" s="20">
        <v>2633.8928661507593</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7.4495181873426505E-2</v>
      </c>
      <c r="D67" s="25">
        <v>6.4019019966757129E-2</v>
      </c>
      <c r="E67" s="25">
        <v>6.9603524229074884E-2</v>
      </c>
      <c r="F67" s="25">
        <v>6.443478867832339E-2</v>
      </c>
      <c r="G67" s="25">
        <v>6.9936191485618415E-2</v>
      </c>
      <c r="H67" s="25">
        <v>7.9240388158702865E-2</v>
      </c>
      <c r="I67" s="25">
        <v>0.21369351967264918</v>
      </c>
      <c r="J67" s="25">
        <v>0.2208111432779935</v>
      </c>
      <c r="K67" s="25">
        <v>0.2432764132744196</v>
      </c>
      <c r="L67" s="25">
        <v>0.24419476808999574</v>
      </c>
      <c r="M67" s="25">
        <v>0.26169281355509622</v>
      </c>
      <c r="N67" s="25">
        <v>0.26173302245873686</v>
      </c>
      <c r="O67" s="25">
        <v>0.26887645491990453</v>
      </c>
      <c r="P67" s="25">
        <v>0.27835861425499542</v>
      </c>
      <c r="Q67" s="25">
        <v>0.2747562118772473</v>
      </c>
      <c r="R67" s="25">
        <v>0.23843460359449062</v>
      </c>
      <c r="S67" s="25">
        <v>0.25056794317759118</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175</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8"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7" t="s">
        <v>85</v>
      </c>
      <c r="J71" s="172">
        <v>0.129</v>
      </c>
      <c r="K71" s="172"/>
      <c r="L71" s="172">
        <v>0.13400000000000001</v>
      </c>
      <c r="M71" s="172"/>
      <c r="N71" s="172">
        <v>0.14199999999999999</v>
      </c>
      <c r="O71" s="172"/>
      <c r="P71" s="172">
        <v>0.152</v>
      </c>
      <c r="Q71" s="172"/>
      <c r="R71" s="44"/>
      <c r="S71" s="45">
        <v>0.17</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W205"/>
  <sheetViews>
    <sheetView workbookViewId="0"/>
  </sheetViews>
  <sheetFormatPr defaultColWidth="9.08984375" defaultRowHeight="13" x14ac:dyDescent="0.35"/>
  <cols>
    <col min="1" max="1" width="11.453125" style="12" customWidth="1"/>
    <col min="2" max="2" width="26.36328125" style="12" customWidth="1"/>
    <col min="3" max="49" width="11.453125" style="12" customWidth="1"/>
    <col min="50" max="16384" width="9.08984375" style="12"/>
  </cols>
  <sheetData>
    <row r="1" spans="1:49" ht="12.75" customHeight="1" x14ac:dyDescent="0.35">
      <c r="A1" s="49" t="s">
        <v>70</v>
      </c>
      <c r="H1" s="171" t="s">
        <v>177</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898.26403815727747</v>
      </c>
      <c r="D7" s="20">
        <v>974.30103761229634</v>
      </c>
      <c r="E7" s="20">
        <v>968.65931550419577</v>
      </c>
      <c r="F7" s="20">
        <v>982.00675662217623</v>
      </c>
      <c r="G7" s="20">
        <v>987.20201599082145</v>
      </c>
      <c r="H7" s="20">
        <v>988.27280006509591</v>
      </c>
      <c r="I7" s="20">
        <v>1008.6987777629325</v>
      </c>
      <c r="J7" s="20">
        <v>1031.4595160702204</v>
      </c>
      <c r="K7" s="20">
        <v>1033.8292123736587</v>
      </c>
      <c r="L7" s="20">
        <v>1020.4948767687505</v>
      </c>
      <c r="M7" s="20">
        <v>989.93793928864704</v>
      </c>
      <c r="N7" s="20">
        <v>962.60035049605983</v>
      </c>
      <c r="O7" s="20">
        <v>940.54996350822637</v>
      </c>
      <c r="P7" s="20">
        <v>937.62567100931574</v>
      </c>
      <c r="Q7" s="20">
        <v>943.91361262265207</v>
      </c>
      <c r="R7" s="20">
        <v>934.24433992153683</v>
      </c>
      <c r="S7" s="20">
        <v>891.8021743160773</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12.037833190025795</v>
      </c>
      <c r="E8" s="20">
        <v>9.4797936371453133</v>
      </c>
      <c r="F8" s="20">
        <v>6.8257075428550511</v>
      </c>
      <c r="G8" s="20">
        <v>5.1399990145951175</v>
      </c>
      <c r="H8" s="20">
        <v>4.2161481355891146</v>
      </c>
      <c r="I8" s="20">
        <v>4.0006425217087296</v>
      </c>
      <c r="J8" s="20">
        <v>6.0849709303980903</v>
      </c>
      <c r="K8" s="20">
        <v>15.418024051445386</v>
      </c>
      <c r="L8" s="20">
        <v>36.895132580307482</v>
      </c>
      <c r="M8" s="20">
        <v>67.718551805089248</v>
      </c>
      <c r="N8" s="20">
        <v>82.187231298366285</v>
      </c>
      <c r="O8" s="20">
        <v>86.672398968185732</v>
      </c>
      <c r="P8" s="20">
        <v>92.546885526765919</v>
      </c>
      <c r="Q8" s="20">
        <v>103.9995175811613</v>
      </c>
      <c r="R8" s="20">
        <v>171.47916006697741</v>
      </c>
      <c r="S8" s="20">
        <v>258.58230420710692</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2.5881341358555461</v>
      </c>
      <c r="K9" s="20">
        <v>28.658641444539985</v>
      </c>
      <c r="L9" s="20">
        <v>49.011177987962164</v>
      </c>
      <c r="M9" s="20">
        <v>36.887360275150471</v>
      </c>
      <c r="N9" s="20">
        <v>40.971625107480655</v>
      </c>
      <c r="O9" s="20">
        <v>42.201203783319002</v>
      </c>
      <c r="P9" s="20">
        <v>63.499570077386068</v>
      </c>
      <c r="Q9" s="20">
        <v>94.496990541702488</v>
      </c>
      <c r="R9" s="20">
        <v>252.17540842648322</v>
      </c>
      <c r="S9" s="20">
        <v>513.27601031814277</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24.16165090283749</v>
      </c>
      <c r="G10" s="20">
        <v>22.699914015477212</v>
      </c>
      <c r="H10" s="20">
        <v>11.951848667239897</v>
      </c>
      <c r="I10" s="20">
        <v>16.165090283748928</v>
      </c>
      <c r="J10" s="20">
        <v>11.521926053310404</v>
      </c>
      <c r="K10" s="20">
        <v>11.521926053310404</v>
      </c>
      <c r="L10" s="20">
        <v>8.6844368013757531</v>
      </c>
      <c r="M10" s="20">
        <v>11.17798796216681</v>
      </c>
      <c r="N10" s="20">
        <v>11.607910576096302</v>
      </c>
      <c r="O10" s="20">
        <v>6.8787618228718825</v>
      </c>
      <c r="P10" s="20">
        <v>9.9140154772141003</v>
      </c>
      <c r="Q10" s="20">
        <v>10.705073086844367</v>
      </c>
      <c r="R10" s="20">
        <v>16.758383490971624</v>
      </c>
      <c r="S10" s="20">
        <v>24.419604471195182</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1.9550616977062085E-14</v>
      </c>
      <c r="G11" s="20">
        <v>3.910123395412417E-14</v>
      </c>
      <c r="H11" s="20">
        <v>-5.3764196686920738E-14</v>
      </c>
      <c r="I11" s="20">
        <v>-3.421357970985865E-14</v>
      </c>
      <c r="J11" s="20">
        <v>-1.7106789854929325E-14</v>
      </c>
      <c r="K11" s="20">
        <v>-6.3539505175451785E-14</v>
      </c>
      <c r="L11" s="20">
        <v>0</v>
      </c>
      <c r="M11" s="20">
        <v>4.8876542442655211E-14</v>
      </c>
      <c r="N11" s="20">
        <v>0.85984522785895601</v>
      </c>
      <c r="O11" s="20">
        <v>4.8151332760102443</v>
      </c>
      <c r="P11" s="20">
        <v>8.1341358555458925</v>
      </c>
      <c r="Q11" s="20">
        <v>15.13327601031818</v>
      </c>
      <c r="R11" s="20">
        <v>18.228718830610497</v>
      </c>
      <c r="S11" s="20">
        <v>40.533104041272544</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898.26403815727747</v>
      </c>
      <c r="D12" s="22">
        <v>986.33887080232216</v>
      </c>
      <c r="E12" s="22">
        <v>978.13910914134112</v>
      </c>
      <c r="F12" s="22">
        <v>1012.9941150678687</v>
      </c>
      <c r="G12" s="22">
        <v>1015.0419290208938</v>
      </c>
      <c r="H12" s="22">
        <v>1004.440796867925</v>
      </c>
      <c r="I12" s="22">
        <v>1028.8645105683902</v>
      </c>
      <c r="J12" s="22">
        <v>1051.6545471897846</v>
      </c>
      <c r="K12" s="22">
        <v>1089.4278039229546</v>
      </c>
      <c r="L12" s="22">
        <v>1115.0856241383958</v>
      </c>
      <c r="M12" s="22">
        <v>1105.7218393310536</v>
      </c>
      <c r="N12" s="22">
        <v>1098.2269627058622</v>
      </c>
      <c r="O12" s="22">
        <v>1081.1174613586134</v>
      </c>
      <c r="P12" s="22">
        <v>1111.720277946228</v>
      </c>
      <c r="Q12" s="22">
        <v>1168.2484698426783</v>
      </c>
      <c r="R12" s="22">
        <v>1392.8860107365797</v>
      </c>
      <c r="S12" s="22">
        <v>1728.6131973537949</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15193.809114359416</v>
      </c>
      <c r="D15" s="22">
        <v>15268.013757523646</v>
      </c>
      <c r="E15" s="22">
        <v>15716.693895098882</v>
      </c>
      <c r="F15" s="22">
        <v>16061.625107480655</v>
      </c>
      <c r="G15" s="22">
        <v>15947.747205503008</v>
      </c>
      <c r="H15" s="22">
        <v>14531.986242476356</v>
      </c>
      <c r="I15" s="22">
        <v>15856.758383490971</v>
      </c>
      <c r="J15" s="22">
        <v>16182.029234737747</v>
      </c>
      <c r="K15" s="22">
        <v>16069.750644883921</v>
      </c>
      <c r="L15" s="22">
        <v>15805.313843508167</v>
      </c>
      <c r="M15" s="22">
        <v>14921.814273430782</v>
      </c>
      <c r="N15" s="22">
        <v>13822.73430782459</v>
      </c>
      <c r="O15" s="22">
        <v>13687.592433361997</v>
      </c>
      <c r="P15" s="22">
        <v>12835.243336199483</v>
      </c>
      <c r="Q15" s="22">
        <v>13085.726569217542</v>
      </c>
      <c r="R15" s="22">
        <v>12790.137575236458</v>
      </c>
      <c r="S15" s="22">
        <v>12418.822012037832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5.9120397748602956E-2</v>
      </c>
      <c r="D16" s="25">
        <v>6.4601649334791969E-2</v>
      </c>
      <c r="E16" s="25">
        <v>6.223567855109563E-2</v>
      </c>
      <c r="F16" s="25">
        <v>6.3069216737979383E-2</v>
      </c>
      <c r="G16" s="25">
        <v>6.3647982121928695E-2</v>
      </c>
      <c r="H16" s="25">
        <v>6.9119305517368904E-2</v>
      </c>
      <c r="I16" s="25">
        <v>6.4884920718699807E-2</v>
      </c>
      <c r="J16" s="25">
        <v>6.4989040121878644E-2</v>
      </c>
      <c r="K16" s="25">
        <v>6.7793696865470182E-2</v>
      </c>
      <c r="L16" s="25">
        <v>7.0551311741044814E-2</v>
      </c>
      <c r="M16" s="25">
        <v>7.410103215799034E-2</v>
      </c>
      <c r="N16" s="25">
        <v>7.9450775674982946E-2</v>
      </c>
      <c r="O16" s="25">
        <v>7.8985217204707872E-2</v>
      </c>
      <c r="P16" s="25">
        <v>8.6614663144782139E-2</v>
      </c>
      <c r="Q16" s="25">
        <v>8.9276545987964459E-2</v>
      </c>
      <c r="R16" s="25">
        <v>0.10890312966088862</v>
      </c>
      <c r="S16" s="25">
        <v>0.13919300845750207</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25.000353923269934</v>
      </c>
      <c r="D20" s="20">
        <v>25.539198477126508</v>
      </c>
      <c r="E20" s="20">
        <v>31.685076454603802</v>
      </c>
      <c r="F20" s="20">
        <v>37.461179975394423</v>
      </c>
      <c r="G20" s="20">
        <v>37.239732333368394</v>
      </c>
      <c r="H20" s="20">
        <v>31.57256920451556</v>
      </c>
      <c r="I20" s="20">
        <v>34.303142901139218</v>
      </c>
      <c r="J20" s="20">
        <v>44.098473511511365</v>
      </c>
      <c r="K20" s="20">
        <v>40.113721407347512</v>
      </c>
      <c r="L20" s="20">
        <v>37.277892231560827</v>
      </c>
      <c r="M20" s="20">
        <v>36.216873484537075</v>
      </c>
      <c r="N20" s="20">
        <v>36.391858910965425</v>
      </c>
      <c r="O20" s="20">
        <v>36.158500214668543</v>
      </c>
      <c r="P20" s="20">
        <v>41.166842151113265</v>
      </c>
      <c r="Q20" s="20">
        <v>36.450013820951611</v>
      </c>
      <c r="R20" s="20">
        <v>39.859866896175859</v>
      </c>
      <c r="S20" s="20">
        <v>35.361342140460742</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24.649596619344443</v>
      </c>
      <c r="D21" s="20">
        <v>22.667055336287241</v>
      </c>
      <c r="E21" s="20">
        <v>18.60538742561366</v>
      </c>
      <c r="F21" s="20">
        <v>20.891384621509257</v>
      </c>
      <c r="G21" s="20">
        <v>19.901503743037377</v>
      </c>
      <c r="H21" s="20">
        <v>18.015127945276657</v>
      </c>
      <c r="I21" s="20">
        <v>14.798292661882645</v>
      </c>
      <c r="J21" s="20">
        <v>14.661850964002511</v>
      </c>
      <c r="K21" s="20">
        <v>11.654737694012377</v>
      </c>
      <c r="L21" s="20">
        <v>11.282276182809365</v>
      </c>
      <c r="M21" s="20">
        <v>10.836498922864061</v>
      </c>
      <c r="N21" s="20">
        <v>4.9015872645540943</v>
      </c>
      <c r="O21" s="20">
        <v>7.1424984565010545</v>
      </c>
      <c r="P21" s="20">
        <v>6.9545046979477707</v>
      </c>
      <c r="Q21" s="20">
        <v>10.76046243672736</v>
      </c>
      <c r="R21" s="20">
        <v>9.3183450680493998</v>
      </c>
      <c r="S21" s="20">
        <v>8.4900997302397858</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48.331900257953571</v>
      </c>
      <c r="M22" s="20">
        <v>42.373172828890802</v>
      </c>
      <c r="N22" s="20">
        <v>35.090283748925195</v>
      </c>
      <c r="O22" s="20">
        <v>38.400687876182289</v>
      </c>
      <c r="P22" s="20">
        <v>46.517798796216688</v>
      </c>
      <c r="Q22" s="20">
        <v>37.242046431642308</v>
      </c>
      <c r="R22" s="20">
        <v>88.109716251074815</v>
      </c>
      <c r="S22" s="20">
        <v>51.112639724849529</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48.331900257953571</v>
      </c>
      <c r="M24" s="30">
        <v>42.373172828890802</v>
      </c>
      <c r="N24" s="30">
        <v>35.090283748925195</v>
      </c>
      <c r="O24" s="30">
        <v>38.400687876182289</v>
      </c>
      <c r="P24" s="30">
        <v>46.517798796216688</v>
      </c>
      <c r="Q24" s="30">
        <v>37.242046431642308</v>
      </c>
      <c r="R24" s="30">
        <v>88.109716251074815</v>
      </c>
      <c r="S24" s="30">
        <v>51.112639724849529</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5.1590713671539126</v>
      </c>
      <c r="F28" s="20">
        <v>0.69265310021973825</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87.150481427519281</v>
      </c>
      <c r="D29" s="22">
        <v>86.515051529103516</v>
      </c>
      <c r="E29" s="22">
        <v>102.97714992927708</v>
      </c>
      <c r="F29" s="22">
        <v>115.23698766021506</v>
      </c>
      <c r="G29" s="22">
        <v>113.00083457645837</v>
      </c>
      <c r="H29" s="22">
        <v>96.946550956565559</v>
      </c>
      <c r="I29" s="32">
        <v>100.55614991473068</v>
      </c>
      <c r="J29" s="22">
        <v>124.90803474278093</v>
      </c>
      <c r="K29" s="22">
        <v>111.93904121238116</v>
      </c>
      <c r="L29" s="22">
        <v>152.80890701966501</v>
      </c>
      <c r="M29" s="22">
        <v>143.75185546309754</v>
      </c>
      <c r="N29" s="22">
        <v>130.97151829089285</v>
      </c>
      <c r="O29" s="22">
        <v>135.93943686935469</v>
      </c>
      <c r="P29" s="22">
        <v>156.38940887194764</v>
      </c>
      <c r="Q29" s="22">
        <v>139.12754342074868</v>
      </c>
      <c r="R29" s="22">
        <v>197.07772855956387</v>
      </c>
      <c r="S29" s="22">
        <v>148.00609480624118</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8510.3962985356175</v>
      </c>
      <c r="D32" s="22">
        <v>8385.0366089318923</v>
      </c>
      <c r="E32" s="22">
        <v>8642.1058128284603</v>
      </c>
      <c r="F32" s="22">
        <v>9744.4023365055582</v>
      </c>
      <c r="G32" s="22">
        <v>9723.3574488869817</v>
      </c>
      <c r="H32" s="22">
        <v>8637.031157236599</v>
      </c>
      <c r="I32" s="22">
        <v>8827.6370015400153</v>
      </c>
      <c r="J32" s="22">
        <v>8803.923577277872</v>
      </c>
      <c r="K32" s="22">
        <v>8893.5612384595443</v>
      </c>
      <c r="L32" s="22">
        <v>8651.8029566238292</v>
      </c>
      <c r="M32" s="22">
        <v>7202.5597613589343</v>
      </c>
      <c r="N32" s="22">
        <v>6344.2209210692272</v>
      </c>
      <c r="O32" s="22">
        <v>6462.2906785726955</v>
      </c>
      <c r="P32" s="22">
        <v>6415.0274008974447</v>
      </c>
      <c r="Q32" s="22">
        <v>6337.3082967417449</v>
      </c>
      <c r="R32" s="22">
        <v>6423.5644635715498</v>
      </c>
      <c r="S32" s="22">
        <v>5997.7631367417898</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1.0240472754778206E-2</v>
      </c>
      <c r="D34" s="25">
        <v>1.0317790555254835E-2</v>
      </c>
      <c r="E34" s="25">
        <v>1.1915747406889695E-2</v>
      </c>
      <c r="F34" s="25">
        <v>1.1825967738267693E-2</v>
      </c>
      <c r="G34" s="25">
        <v>1.1621585976908976E-2</v>
      </c>
      <c r="H34" s="25">
        <v>1.1224522546192066E-2</v>
      </c>
      <c r="I34" s="35">
        <v>1.1391060812444856E-2</v>
      </c>
      <c r="J34" s="25">
        <v>1.4187769083452432E-2</v>
      </c>
      <c r="K34" s="25">
        <v>1.258652616325495E-2</v>
      </c>
      <c r="L34" s="25">
        <v>1.7662088212801283E-2</v>
      </c>
      <c r="M34" s="25">
        <v>1.9958439808346044E-2</v>
      </c>
      <c r="N34" s="25">
        <v>2.0644224077370162E-2</v>
      </c>
      <c r="O34" s="25">
        <v>2.1035797309473424E-2</v>
      </c>
      <c r="P34" s="25">
        <v>2.437860341018484E-2</v>
      </c>
      <c r="Q34" s="25">
        <v>2.1953728129698143E-2</v>
      </c>
      <c r="R34" s="25">
        <v>3.0680431351970457E-2</v>
      </c>
      <c r="S34" s="25">
        <v>2.4676882269586198E-2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234.14063246393428</v>
      </c>
      <c r="D37" s="20">
        <v>221.93560714626921</v>
      </c>
      <c r="E37" s="20">
        <v>537.43909429636005</v>
      </c>
      <c r="F37" s="20">
        <v>1143.3911340403172</v>
      </c>
      <c r="G37" s="20">
        <v>1206.2076048533486</v>
      </c>
      <c r="H37" s="20">
        <v>1003.0452851820005</v>
      </c>
      <c r="I37" s="26">
        <v>983.13747969809879</v>
      </c>
      <c r="J37" s="20">
        <v>1038.5019585363523</v>
      </c>
      <c r="K37" s="20">
        <v>1028.9361803764211</v>
      </c>
      <c r="L37" s="20">
        <v>1072.5064488392088</v>
      </c>
      <c r="M37" s="20">
        <v>1156.4316423043854</v>
      </c>
      <c r="N37" s="20">
        <v>1245.6095347281935</v>
      </c>
      <c r="O37" s="20">
        <v>1683.300850291392</v>
      </c>
      <c r="P37" s="20">
        <v>1786.6432597687972</v>
      </c>
      <c r="Q37" s="20">
        <v>1908.5155249832808</v>
      </c>
      <c r="R37" s="20">
        <v>1999.6417311550588</v>
      </c>
      <c r="S37" s="20">
        <v>2029.1881627973632</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103.99350339161174</v>
      </c>
      <c r="G38" s="20">
        <v>167.57428107385115</v>
      </c>
      <c r="H38" s="20">
        <v>189.93025699818477</v>
      </c>
      <c r="I38" s="26">
        <v>201.20378331900258</v>
      </c>
      <c r="J38" s="20">
        <v>216.56157447215057</v>
      </c>
      <c r="K38" s="20">
        <v>238.48762778255468</v>
      </c>
      <c r="L38" s="20">
        <v>271.83051495175312</v>
      </c>
      <c r="M38" s="20">
        <v>248.42361708225852</v>
      </c>
      <c r="N38" s="20">
        <v>285.32530811120665</v>
      </c>
      <c r="O38" s="20">
        <v>484.73774720550301</v>
      </c>
      <c r="P38" s="20">
        <v>640.77577147224611</v>
      </c>
      <c r="Q38" s="20">
        <v>763.39925480080262</v>
      </c>
      <c r="R38" s="20">
        <v>784.22661698672016</v>
      </c>
      <c r="S38" s="20">
        <v>787.45103659119127</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2.327402668730298</v>
      </c>
      <c r="D39" s="20">
        <v>23.036290592703594</v>
      </c>
      <c r="E39" s="20">
        <v>25.592012034705</v>
      </c>
      <c r="F39" s="20">
        <v>29.692318566367728</v>
      </c>
      <c r="G39" s="20">
        <v>33.719668587085934</v>
      </c>
      <c r="H39" s="20">
        <v>34.796781122961171</v>
      </c>
      <c r="I39" s="20">
        <v>35.96174292676087</v>
      </c>
      <c r="J39" s="20">
        <v>41.41217528252384</v>
      </c>
      <c r="K39" s="20">
        <v>45.148266776525382</v>
      </c>
      <c r="L39" s="20">
        <v>49.083953863140472</v>
      </c>
      <c r="M39" s="20">
        <v>51.365099291761062</v>
      </c>
      <c r="N39" s="20">
        <v>53.694873197210867</v>
      </c>
      <c r="O39" s="20">
        <v>57.242145430875802</v>
      </c>
      <c r="P39" s="20">
        <v>60.733162061199607</v>
      </c>
      <c r="Q39" s="20">
        <v>64.747391487532227</v>
      </c>
      <c r="R39" s="20">
        <v>68.034724947795112</v>
      </c>
      <c r="S39" s="20">
        <v>51.687445719199118</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236.46803513266457</v>
      </c>
      <c r="D40" s="22">
        <v>244.97189773897281</v>
      </c>
      <c r="E40" s="22">
        <v>563.03110633106508</v>
      </c>
      <c r="F40" s="22">
        <v>1277.0769559982966</v>
      </c>
      <c r="G40" s="22">
        <v>1407.5015545142855</v>
      </c>
      <c r="H40" s="22">
        <v>1227.7723233031465</v>
      </c>
      <c r="I40" s="22">
        <v>1220.3030059438624</v>
      </c>
      <c r="J40" s="22">
        <v>1296.4757082910266</v>
      </c>
      <c r="K40" s="22">
        <v>1312.5720749355012</v>
      </c>
      <c r="L40" s="22">
        <v>1393.4209176541024</v>
      </c>
      <c r="M40" s="22">
        <v>1456.2203586784049</v>
      </c>
      <c r="N40" s="22">
        <v>1584.6297160366109</v>
      </c>
      <c r="O40" s="22">
        <v>2225.2807429277709</v>
      </c>
      <c r="P40" s="22">
        <v>2488.1521933022427</v>
      </c>
      <c r="Q40" s="22">
        <v>2736.662171271616</v>
      </c>
      <c r="R40" s="22">
        <v>2851.9030730895738</v>
      </c>
      <c r="S40" s="22">
        <v>2868.3266451077538</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63620.965789981223</v>
      </c>
      <c r="D42" s="22">
        <v>59821.811775449867</v>
      </c>
      <c r="E42" s="22">
        <v>60198.475479121742</v>
      </c>
      <c r="F42" s="22">
        <v>58228.542156151154</v>
      </c>
      <c r="G42" s="22">
        <v>55363.375252804151</v>
      </c>
      <c r="H42" s="22">
        <v>46465.686004396106</v>
      </c>
      <c r="I42" s="22">
        <v>50107.770451248143</v>
      </c>
      <c r="J42" s="22">
        <v>51443.744481578506</v>
      </c>
      <c r="K42" s="22">
        <v>49169.327831121598</v>
      </c>
      <c r="L42" s="22">
        <v>48018.240421810027</v>
      </c>
      <c r="M42" s="22">
        <v>41774.556868662163</v>
      </c>
      <c r="N42" s="22">
        <v>33644.375058541627</v>
      </c>
      <c r="O42" s="22">
        <v>35504.278617199299</v>
      </c>
      <c r="P42" s="22">
        <v>32524.979127954004</v>
      </c>
      <c r="Q42" s="22">
        <v>34359.477533839687</v>
      </c>
      <c r="R42" s="22">
        <v>31589.890012995944</v>
      </c>
      <c r="S42" s="22">
        <v>30922.219202669614</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3.7168256123817382E-3</v>
      </c>
      <c r="D44" s="25">
        <v>4.0950263870059896E-3</v>
      </c>
      <c r="E44" s="25">
        <v>9.3529130405692346E-3</v>
      </c>
      <c r="F44" s="25">
        <v>2.1932147168884402E-2</v>
      </c>
      <c r="G44" s="25">
        <v>2.5422972282438571E-2</v>
      </c>
      <c r="H44" s="25">
        <v>2.6423204495183549E-2</v>
      </c>
      <c r="I44" s="25">
        <v>2.4353568218149799E-2</v>
      </c>
      <c r="J44" s="25">
        <v>2.5201814552112973E-2</v>
      </c>
      <c r="K44" s="25">
        <v>2.6694936311590416E-2</v>
      </c>
      <c r="L44" s="25">
        <v>2.9018575137568066E-2</v>
      </c>
      <c r="M44" s="25">
        <v>3.4859025872056859E-2</v>
      </c>
      <c r="N44" s="25">
        <v>4.7099395167225895E-2</v>
      </c>
      <c r="O44" s="25">
        <v>6.2676410550974573E-2</v>
      </c>
      <c r="P44" s="25">
        <v>7.6499732206246646E-2</v>
      </c>
      <c r="Q44" s="25">
        <v>7.9647956479441631E-2</v>
      </c>
      <c r="R44" s="25">
        <v>9.027898077252923E-2</v>
      </c>
      <c r="S44" s="25">
        <v>9.2759404695641062E-2</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848.61408761466305</v>
      </c>
      <c r="D47" s="30">
        <v>938.13261698890847</v>
      </c>
      <c r="E47" s="30">
        <v>927.84864526112369</v>
      </c>
      <c r="F47" s="30">
        <v>954.64155047096506</v>
      </c>
      <c r="G47" s="30">
        <v>957.90069294448801</v>
      </c>
      <c r="H47" s="30">
        <v>954.85309971813274</v>
      </c>
      <c r="I47" s="30">
        <v>979.76307500536836</v>
      </c>
      <c r="J47" s="30">
        <v>992.89422271427043</v>
      </c>
      <c r="K47" s="30">
        <v>1037.6593448215945</v>
      </c>
      <c r="L47" s="30">
        <v>1066.5254557240255</v>
      </c>
      <c r="M47" s="30">
        <v>1058.6684669236524</v>
      </c>
      <c r="N47" s="30">
        <v>1056.9335165303428</v>
      </c>
      <c r="O47" s="30">
        <v>1037.8164626874438</v>
      </c>
      <c r="P47" s="30">
        <v>1063.5989310971668</v>
      </c>
      <c r="Q47" s="30">
        <v>1121.0379935849994</v>
      </c>
      <c r="R47" s="30">
        <v>1343.7077987723544</v>
      </c>
      <c r="S47" s="30">
        <v>1684.761755483094</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236.46803513266457</v>
      </c>
      <c r="D48" s="30">
        <v>244.97189773897281</v>
      </c>
      <c r="E48" s="30">
        <v>563.03110633106508</v>
      </c>
      <c r="F48" s="30">
        <v>1277.0769559982966</v>
      </c>
      <c r="G48" s="30">
        <v>1407.5015545142855</v>
      </c>
      <c r="H48" s="30">
        <v>1227.7723233031465</v>
      </c>
      <c r="I48" s="30">
        <v>1220.3030059438624</v>
      </c>
      <c r="J48" s="30">
        <v>1296.4757082910266</v>
      </c>
      <c r="K48" s="30">
        <v>1312.5720749355012</v>
      </c>
      <c r="L48" s="30">
        <v>1393.4209176541024</v>
      </c>
      <c r="M48" s="30">
        <v>1456.2203586784049</v>
      </c>
      <c r="N48" s="30">
        <v>1584.6297160366109</v>
      </c>
      <c r="O48" s="30">
        <v>2225.2807429277709</v>
      </c>
      <c r="P48" s="30">
        <v>2488.1521933022427</v>
      </c>
      <c r="Q48" s="30">
        <v>2736.662171271616</v>
      </c>
      <c r="R48" s="30">
        <v>2851.9030730895738</v>
      </c>
      <c r="S48" s="30">
        <v>2868.3266451077538</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49.649950542614377</v>
      </c>
      <c r="D49" s="30">
        <v>48.206253813413753</v>
      </c>
      <c r="E49" s="30">
        <v>55.449535247371372</v>
      </c>
      <c r="F49" s="30">
        <v>59.045217697123419</v>
      </c>
      <c r="G49" s="30">
        <v>57.141236076405775</v>
      </c>
      <c r="H49" s="30">
        <v>49.58769714979222</v>
      </c>
      <c r="I49" s="30">
        <v>49.101435563021866</v>
      </c>
      <c r="J49" s="30">
        <v>58.760324475513876</v>
      </c>
      <c r="K49" s="30">
        <v>51.768459101359888</v>
      </c>
      <c r="L49" s="30">
        <v>96.892068672323774</v>
      </c>
      <c r="M49" s="30">
        <v>89.426545236291943</v>
      </c>
      <c r="N49" s="30">
        <v>76.383729924444722</v>
      </c>
      <c r="O49" s="30">
        <v>81.701686547351883</v>
      </c>
      <c r="P49" s="30">
        <v>94.639145645277722</v>
      </c>
      <c r="Q49" s="30">
        <v>84.452522689321285</v>
      </c>
      <c r="R49" s="30">
        <v>137.28792821530007</v>
      </c>
      <c r="S49" s="30">
        <v>94.964081595550056</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1134.7320732899418</v>
      </c>
      <c r="D50" s="30">
        <v>1231.3107685412949</v>
      </c>
      <c r="E50" s="30">
        <v>1546.3292868395602</v>
      </c>
      <c r="F50" s="30">
        <v>2290.7637241663851</v>
      </c>
      <c r="G50" s="30">
        <v>2422.5434835351793</v>
      </c>
      <c r="H50" s="30">
        <v>2232.2131201710718</v>
      </c>
      <c r="I50" s="30">
        <v>2249.1675165122529</v>
      </c>
      <c r="J50" s="30">
        <v>2348.1302554808108</v>
      </c>
      <c r="K50" s="30">
        <v>2401.9998788584558</v>
      </c>
      <c r="L50" s="30">
        <v>2556.8384420504512</v>
      </c>
      <c r="M50" s="30">
        <v>2604.3153708383493</v>
      </c>
      <c r="N50" s="30">
        <v>2717.9469624913986</v>
      </c>
      <c r="O50" s="30">
        <v>3344.798892162567</v>
      </c>
      <c r="P50" s="30">
        <v>3646.390270044687</v>
      </c>
      <c r="Q50" s="30">
        <v>3942.1526875459367</v>
      </c>
      <c r="R50" s="30">
        <v>4332.8988000772279</v>
      </c>
      <c r="S50" s="30">
        <v>4648.0524821863983</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1134.7320732899418</v>
      </c>
      <c r="D51" s="30">
        <v>1231.3107685412949</v>
      </c>
      <c r="E51" s="30">
        <v>1546.3292868395602</v>
      </c>
      <c r="F51" s="30">
        <v>2290.7637241663851</v>
      </c>
      <c r="G51" s="30">
        <v>2422.5434835351793</v>
      </c>
      <c r="H51" s="30">
        <v>2232.2131201710718</v>
      </c>
      <c r="I51" s="30">
        <v>2249.1675165122529</v>
      </c>
      <c r="J51" s="30">
        <v>2348.1302554808108</v>
      </c>
      <c r="K51" s="30">
        <v>2401.9998788584558</v>
      </c>
      <c r="L51" s="30">
        <v>2556.8384420504512</v>
      </c>
      <c r="M51" s="30">
        <v>2604.3153708383493</v>
      </c>
      <c r="N51" s="30">
        <v>2717.9469624913986</v>
      </c>
      <c r="O51" s="30">
        <v>3344.798892162567</v>
      </c>
      <c r="P51" s="30">
        <v>3646.390270044687</v>
      </c>
      <c r="Q51" s="30">
        <v>3942.1526875459367</v>
      </c>
      <c r="R51" s="30">
        <v>4332.8988000772279</v>
      </c>
      <c r="S51" s="30">
        <v>4648.0524821863983</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1134.7320732899418</v>
      </c>
      <c r="D58" s="22">
        <v>1231.3107685412949</v>
      </c>
      <c r="E58" s="22">
        <v>1546.3292868395602</v>
      </c>
      <c r="F58" s="22">
        <v>2290.7637241663851</v>
      </c>
      <c r="G58" s="22">
        <v>2422.5434835351793</v>
      </c>
      <c r="H58" s="22">
        <v>2232.2131201710718</v>
      </c>
      <c r="I58" s="22">
        <v>2249.1675165122529</v>
      </c>
      <c r="J58" s="22">
        <v>2348.1302554808108</v>
      </c>
      <c r="K58" s="22">
        <v>2401.9998788584558</v>
      </c>
      <c r="L58" s="22">
        <v>2556.8384420504512</v>
      </c>
      <c r="M58" s="22">
        <v>2604.3153708383493</v>
      </c>
      <c r="N58" s="22">
        <v>2717.9469624913986</v>
      </c>
      <c r="O58" s="22">
        <v>3344.798892162567</v>
      </c>
      <c r="P58" s="22">
        <v>3646.390270044687</v>
      </c>
      <c r="Q58" s="22">
        <v>3942.1526875459367</v>
      </c>
      <c r="R58" s="22">
        <v>4332.8988000772279</v>
      </c>
      <c r="S58" s="22">
        <v>4648.0524821863983</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88899.631030858887</v>
      </c>
      <c r="D61" s="20">
        <v>84980.878761822867</v>
      </c>
      <c r="E61" s="20">
        <v>85719.193297984137</v>
      </c>
      <c r="F61" s="20">
        <v>87663.38361039458</v>
      </c>
      <c r="G61" s="20">
        <v>84824.510843603697</v>
      </c>
      <c r="H61" s="20">
        <v>71848.929253845403</v>
      </c>
      <c r="I61" s="20">
        <v>77063.035898538263</v>
      </c>
      <c r="J61" s="20">
        <v>78778.612520301904</v>
      </c>
      <c r="K61" s="20">
        <v>75349.521113977258</v>
      </c>
      <c r="L61" s="20">
        <v>74054.64801280215</v>
      </c>
      <c r="M61" s="20">
        <v>65398.898275532629</v>
      </c>
      <c r="N61" s="20">
        <v>54699.08182860419</v>
      </c>
      <c r="O61" s="20">
        <v>56779.160289481224</v>
      </c>
      <c r="P61" s="20">
        <v>54209.64930973536</v>
      </c>
      <c r="Q61" s="20">
        <v>56233.302560428012</v>
      </c>
      <c r="R61" s="20">
        <v>53579.953539696187</v>
      </c>
      <c r="S61" s="20">
        <v>50500.507490207317</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88901.958433527616</v>
      </c>
      <c r="D64" s="20">
        <v>85003.91505241557</v>
      </c>
      <c r="E64" s="20">
        <v>85744.785310018837</v>
      </c>
      <c r="F64" s="20">
        <v>87693.075928960941</v>
      </c>
      <c r="G64" s="20">
        <v>84858.230512190785</v>
      </c>
      <c r="H64" s="20">
        <v>71883.726034968364</v>
      </c>
      <c r="I64" s="20">
        <v>77098.99764146503</v>
      </c>
      <c r="J64" s="20">
        <v>78820.024695584434</v>
      </c>
      <c r="K64" s="20">
        <v>75394.669380753781</v>
      </c>
      <c r="L64" s="20">
        <v>74103.731966665291</v>
      </c>
      <c r="M64" s="20">
        <v>65450.26337482439</v>
      </c>
      <c r="N64" s="20">
        <v>54752.776701801398</v>
      </c>
      <c r="O64" s="20">
        <v>56836.402434912103</v>
      </c>
      <c r="P64" s="20">
        <v>54270.382471796562</v>
      </c>
      <c r="Q64" s="20">
        <v>56298.049951915542</v>
      </c>
      <c r="R64" s="20">
        <v>53647.98826464398</v>
      </c>
      <c r="S64" s="20">
        <v>50552.19493592652</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88901.958433527616</v>
      </c>
      <c r="D65" s="20">
        <v>85003.91505241557</v>
      </c>
      <c r="E65" s="20">
        <v>85744.785310018837</v>
      </c>
      <c r="F65" s="20">
        <v>87693.075928960941</v>
      </c>
      <c r="G65" s="20">
        <v>84858.230512190785</v>
      </c>
      <c r="H65" s="20">
        <v>71883.726034968364</v>
      </c>
      <c r="I65" s="20">
        <v>77098.99764146503</v>
      </c>
      <c r="J65" s="20">
        <v>78820.024695584434</v>
      </c>
      <c r="K65" s="20">
        <v>75394.669380753781</v>
      </c>
      <c r="L65" s="20">
        <v>74103.731966665291</v>
      </c>
      <c r="M65" s="20">
        <v>65450.26337482439</v>
      </c>
      <c r="N65" s="20">
        <v>54752.776701801398</v>
      </c>
      <c r="O65" s="20">
        <v>56836.402434912103</v>
      </c>
      <c r="P65" s="20">
        <v>54270.382471796562</v>
      </c>
      <c r="Q65" s="20">
        <v>56298.049951915542</v>
      </c>
      <c r="R65" s="20">
        <v>53647.98826464398</v>
      </c>
      <c r="S65" s="20">
        <v>50552.19493592652</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1.2763859123962785E-2</v>
      </c>
      <c r="D67" s="25">
        <v>1.4485341854925593E-2</v>
      </c>
      <c r="E67" s="25">
        <v>1.8034091300697205E-2</v>
      </c>
      <c r="F67" s="25">
        <v>2.6122515374213857E-2</v>
      </c>
      <c r="G67" s="25">
        <v>2.8548126315067993E-2</v>
      </c>
      <c r="H67" s="25">
        <v>3.1053108169228669E-2</v>
      </c>
      <c r="I67" s="25">
        <v>2.9172461190372413E-2</v>
      </c>
      <c r="J67" s="25">
        <v>2.9791036789821701E-2</v>
      </c>
      <c r="K67" s="25">
        <v>3.1859014683491949E-2</v>
      </c>
      <c r="L67" s="25">
        <v>3.4503504401109185E-2</v>
      </c>
      <c r="M67" s="25">
        <v>3.9790754636445144E-2</v>
      </c>
      <c r="N67" s="25">
        <v>4.9640349334136628E-2</v>
      </c>
      <c r="O67" s="25">
        <v>5.8849588448054269E-2</v>
      </c>
      <c r="P67" s="25">
        <v>6.7189323236106852E-2</v>
      </c>
      <c r="Q67" s="25">
        <v>7.0022899388397106E-2</v>
      </c>
      <c r="R67" s="25">
        <v>8.0765354680275486E-2</v>
      </c>
      <c r="S67" s="25">
        <v>9.1945611621368245E-2</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8"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7" t="s">
        <v>85</v>
      </c>
      <c r="J71" s="172">
        <v>6.6000000000000003E-2</v>
      </c>
      <c r="K71" s="172"/>
      <c r="L71" s="172">
        <v>7.1999999999999995E-2</v>
      </c>
      <c r="M71" s="172"/>
      <c r="N71" s="172">
        <v>0.08</v>
      </c>
      <c r="O71" s="172"/>
      <c r="P71" s="172">
        <v>9.0999999999999998E-2</v>
      </c>
      <c r="Q71" s="172"/>
      <c r="R71" s="44"/>
      <c r="S71" s="45">
        <v>0.11</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3"/>
  </sheetPr>
  <dimension ref="A1:AW205"/>
  <sheetViews>
    <sheetView topLeftCell="A43" workbookViewId="0"/>
  </sheetViews>
  <sheetFormatPr defaultColWidth="9.1796875" defaultRowHeight="13" x14ac:dyDescent="0.35"/>
  <cols>
    <col min="1" max="1" width="11.453125" style="12" customWidth="1"/>
    <col min="2" max="2" width="26.1796875" style="12" customWidth="1"/>
    <col min="3" max="49" width="11.453125" style="12" customWidth="1"/>
    <col min="50" max="16384" width="9.1796875" style="12"/>
  </cols>
  <sheetData>
    <row r="1" spans="1:49" ht="12.75" customHeight="1" x14ac:dyDescent="0.35">
      <c r="A1" s="49" t="s">
        <v>70</v>
      </c>
      <c r="H1" s="171" t="s">
        <v>94</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31.906829119360577</v>
      </c>
      <c r="D7" s="20">
        <v>29.079999742571996</v>
      </c>
      <c r="E7" s="20">
        <v>30.199486541614306</v>
      </c>
      <c r="F7" s="20">
        <v>30.988622710029571</v>
      </c>
      <c r="G7" s="20">
        <v>31.916958571893527</v>
      </c>
      <c r="H7" s="20">
        <v>31.21307229424745</v>
      </c>
      <c r="I7" s="20">
        <v>32.890059554321191</v>
      </c>
      <c r="J7" s="20">
        <v>32.594065933818243</v>
      </c>
      <c r="K7" s="20">
        <v>32.728957335710611</v>
      </c>
      <c r="L7" s="20">
        <v>31.898882667608</v>
      </c>
      <c r="M7" s="20">
        <v>31.813661380757996</v>
      </c>
      <c r="N7" s="20">
        <v>28.405256964683385</v>
      </c>
      <c r="O7" s="20">
        <v>27.306041426252914</v>
      </c>
      <c r="P7" s="20">
        <v>26.362644342157946</v>
      </c>
      <c r="Q7" s="20">
        <v>26.822940035456948</v>
      </c>
      <c r="R7" s="20">
        <v>25.989047940857265</v>
      </c>
      <c r="S7" s="20">
        <v>26.2799309581141</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12.474508515168841</v>
      </c>
      <c r="D8" s="20">
        <v>20.064855314771197</v>
      </c>
      <c r="E8" s="20">
        <v>29.872456291200912</v>
      </c>
      <c r="F8" s="20">
        <v>39.637690521241765</v>
      </c>
      <c r="G8" s="20">
        <v>50.773111236174003</v>
      </c>
      <c r="H8" s="20">
        <v>81.79331026200407</v>
      </c>
      <c r="I8" s="20">
        <v>126.12760068076747</v>
      </c>
      <c r="J8" s="20">
        <v>176.72175791548969</v>
      </c>
      <c r="K8" s="20">
        <v>224.19879732140717</v>
      </c>
      <c r="L8" s="20">
        <v>297.71476097383692</v>
      </c>
      <c r="M8" s="20">
        <v>365.718447189573</v>
      </c>
      <c r="N8" s="20">
        <v>434.77173044884086</v>
      </c>
      <c r="O8" s="20">
        <v>478.79849314981357</v>
      </c>
      <c r="P8" s="20">
        <v>552.57507184157987</v>
      </c>
      <c r="Q8" s="20">
        <v>655.08868372256154</v>
      </c>
      <c r="R8" s="20">
        <v>790.73257258636443</v>
      </c>
      <c r="S8" s="20">
        <v>982.09733671184358</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5.6577815993121242E-2</v>
      </c>
      <c r="D9" s="20">
        <v>0.11521926053310405</v>
      </c>
      <c r="E9" s="20">
        <v>0.13955288048151332</v>
      </c>
      <c r="F9" s="20">
        <v>0.52089423903697341</v>
      </c>
      <c r="G9" s="20">
        <v>3.5587274290627695</v>
      </c>
      <c r="H9" s="20">
        <v>14.274118658641445</v>
      </c>
      <c r="I9" s="20">
        <v>48.15133276010318</v>
      </c>
      <c r="J9" s="20">
        <v>100.5159071367154</v>
      </c>
      <c r="K9" s="20">
        <v>184.69475494411006</v>
      </c>
      <c r="L9" s="20">
        <v>227.34307824591571</v>
      </c>
      <c r="M9" s="20">
        <v>248.16852966466035</v>
      </c>
      <c r="N9" s="20">
        <v>262.79449699054169</v>
      </c>
      <c r="O9" s="20">
        <v>266.14789337919177</v>
      </c>
      <c r="P9" s="20">
        <v>284.41960447119516</v>
      </c>
      <c r="Q9" s="20">
        <v>335.61478933791915</v>
      </c>
      <c r="R9" s="20">
        <v>365.57179707652625</v>
      </c>
      <c r="S9" s="20">
        <v>438.98538263112641</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44.075236457437661</v>
      </c>
      <c r="D10" s="20">
        <v>82.545141874462587</v>
      </c>
      <c r="E10" s="20">
        <v>120.91547721410146</v>
      </c>
      <c r="F10" s="20">
        <v>156.32080825451419</v>
      </c>
      <c r="G10" s="20">
        <v>213.58426483233021</v>
      </c>
      <c r="H10" s="20">
        <v>228.4952708512468</v>
      </c>
      <c r="I10" s="20">
        <v>256.09630266552017</v>
      </c>
      <c r="J10" s="20">
        <v>269.38091143594147</v>
      </c>
      <c r="K10" s="20">
        <v>316.80137575236455</v>
      </c>
      <c r="L10" s="20">
        <v>288.43508168529667</v>
      </c>
      <c r="M10" s="20">
        <v>226.26827171109198</v>
      </c>
      <c r="N10" s="20">
        <v>305.58899398108338</v>
      </c>
      <c r="O10" s="20">
        <v>298.45227858985385</v>
      </c>
      <c r="P10" s="20">
        <v>328.15133276010317</v>
      </c>
      <c r="Q10" s="20">
        <v>299.59587274290624</v>
      </c>
      <c r="R10" s="20">
        <v>283.00085984522786</v>
      </c>
      <c r="S10" s="20">
        <v>285.40842648323303</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45.167153912295795</v>
      </c>
      <c r="D11" s="20">
        <v>54.165090283748945</v>
      </c>
      <c r="E11" s="20">
        <v>70.467067927773002</v>
      </c>
      <c r="F11" s="20">
        <v>67.186328460877036</v>
      </c>
      <c r="G11" s="20">
        <v>72.576268271711115</v>
      </c>
      <c r="H11" s="20">
        <v>111.11324161650901</v>
      </c>
      <c r="I11" s="20">
        <v>127.97076526225277</v>
      </c>
      <c r="J11" s="20">
        <v>131.06620808254516</v>
      </c>
      <c r="K11" s="20">
        <v>135.24505588993981</v>
      </c>
      <c r="L11" s="20">
        <v>145.1332760103181</v>
      </c>
      <c r="M11" s="20">
        <v>154.23903697334481</v>
      </c>
      <c r="N11" s="20">
        <v>168.33190025795355</v>
      </c>
      <c r="O11" s="20">
        <v>163.74892519346506</v>
      </c>
      <c r="P11" s="20">
        <v>162.94067067927784</v>
      </c>
      <c r="Q11" s="20">
        <v>166.32556595311036</v>
      </c>
      <c r="R11" s="20">
        <v>161.88091506962391</v>
      </c>
      <c r="S11" s="20">
        <v>168.33040516448457</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133.680305820256</v>
      </c>
      <c r="D12" s="22">
        <v>185.97030647608784</v>
      </c>
      <c r="E12" s="22">
        <v>251.59404085517119</v>
      </c>
      <c r="F12" s="22">
        <v>294.65434418569953</v>
      </c>
      <c r="G12" s="22">
        <v>372.40933034117165</v>
      </c>
      <c r="H12" s="22">
        <v>466.88901368264879</v>
      </c>
      <c r="I12" s="22">
        <v>591.23606092296473</v>
      </c>
      <c r="J12" s="22">
        <v>710.27885050450993</v>
      </c>
      <c r="K12" s="22">
        <v>893.66894124353212</v>
      </c>
      <c r="L12" s="22">
        <v>990.52507958297531</v>
      </c>
      <c r="M12" s="22">
        <v>1026.2079469194282</v>
      </c>
      <c r="N12" s="22">
        <v>1199.8923786431028</v>
      </c>
      <c r="O12" s="22">
        <v>1234.4536317385773</v>
      </c>
      <c r="P12" s="22">
        <v>1354.4493240943141</v>
      </c>
      <c r="Q12" s="22">
        <v>1483.4478517919542</v>
      </c>
      <c r="R12" s="22">
        <v>1627.1751925185995</v>
      </c>
      <c r="S12" s="22">
        <v>1901.1014819488018</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7798.5554600171963</v>
      </c>
      <c r="D15" s="22">
        <v>7795.778159931212</v>
      </c>
      <c r="E15" s="22">
        <v>8037.4204643164221</v>
      </c>
      <c r="F15" s="22">
        <v>8047.1324161650891</v>
      </c>
      <c r="G15" s="22">
        <v>8052.4180567497851</v>
      </c>
      <c r="H15" s="22">
        <v>7559.6990541702498</v>
      </c>
      <c r="I15" s="22">
        <v>8063.3276010318141</v>
      </c>
      <c r="J15" s="22">
        <v>7901.7970765262253</v>
      </c>
      <c r="K15" s="22">
        <v>7882.2098022355985</v>
      </c>
      <c r="L15" s="22">
        <v>7894.5571797076527</v>
      </c>
      <c r="M15" s="22">
        <v>7650.4987102321584</v>
      </c>
      <c r="N15" s="22">
        <v>7704.9097162510734</v>
      </c>
      <c r="O15" s="22">
        <v>7796.3370593293203</v>
      </c>
      <c r="P15" s="22">
        <v>7868.4952708512456</v>
      </c>
      <c r="Q15" s="22">
        <v>7854.6001719690476</v>
      </c>
      <c r="R15" s="22">
        <v>7816.5090283748932</v>
      </c>
      <c r="S15" s="22">
        <v>7567.3602751504723</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1.7141675340468916E-2</v>
      </c>
      <c r="D16" s="25">
        <v>2.3855258918466814E-2</v>
      </c>
      <c r="E16" s="25">
        <v>3.1302834282736398E-2</v>
      </c>
      <c r="F16" s="25">
        <v>3.661606755641271E-2</v>
      </c>
      <c r="G16" s="25">
        <v>4.6248136611462522E-2</v>
      </c>
      <c r="H16" s="25">
        <v>6.1760264573639749E-2</v>
      </c>
      <c r="I16" s="25">
        <v>7.3324077871685128E-2</v>
      </c>
      <c r="J16" s="25">
        <v>8.9888267646675832E-2</v>
      </c>
      <c r="K16" s="25">
        <v>0.1133779693341916</v>
      </c>
      <c r="L16" s="25">
        <v>0.12546936541659909</v>
      </c>
      <c r="M16" s="25">
        <v>0.13413608521323278</v>
      </c>
      <c r="N16" s="25">
        <v>0.15573088106565464</v>
      </c>
      <c r="O16" s="25">
        <v>0.15833764270894302</v>
      </c>
      <c r="P16" s="25">
        <v>0.17213574863695436</v>
      </c>
      <c r="Q16" s="25">
        <v>0.18886357285072003</v>
      </c>
      <c r="R16" s="25">
        <v>0.20817160021331166</v>
      </c>
      <c r="S16" s="25">
        <v>0.25122386312061767</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1.5184866723989682E-3</v>
      </c>
      <c r="I19" s="20">
        <v>1.5958727429062768E-3</v>
      </c>
      <c r="J19" s="20">
        <v>1.2453138435081685E-2</v>
      </c>
      <c r="K19" s="20">
        <v>4.9472914875322439E-2</v>
      </c>
      <c r="L19" s="20">
        <v>8.0275150472914877E-2</v>
      </c>
      <c r="M19" s="20">
        <v>0.16225279449699051</v>
      </c>
      <c r="N19" s="20">
        <v>0.29089423903697331</v>
      </c>
      <c r="O19" s="20">
        <v>0.68309200343938081</v>
      </c>
      <c r="P19" s="20">
        <v>1.1574462596732586</v>
      </c>
      <c r="Q19" s="20">
        <v>1.771806534823732</v>
      </c>
      <c r="R19" s="20">
        <v>2.7195786758383491</v>
      </c>
      <c r="S19" s="20">
        <v>3.704522785898539</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22.605539122957865</v>
      </c>
      <c r="D20" s="20">
        <v>22.741996560619086</v>
      </c>
      <c r="E20" s="20">
        <v>23.699927773000855</v>
      </c>
      <c r="F20" s="20">
        <v>24.271435941530523</v>
      </c>
      <c r="G20" s="20">
        <v>25.608028374892516</v>
      </c>
      <c r="H20" s="20">
        <v>25.222063628546859</v>
      </c>
      <c r="I20" s="20">
        <v>27.358046431642297</v>
      </c>
      <c r="J20" s="20">
        <v>29.111879621668102</v>
      </c>
      <c r="K20" s="20">
        <v>28.461584694754944</v>
      </c>
      <c r="L20" s="20">
        <v>32.037812553740331</v>
      </c>
      <c r="M20" s="20">
        <v>33.134184006878762</v>
      </c>
      <c r="N20" s="20">
        <v>35.879264832330186</v>
      </c>
      <c r="O20" s="20">
        <v>38.447969045571796</v>
      </c>
      <c r="P20" s="20">
        <v>40.610047291487533</v>
      </c>
      <c r="Q20" s="20">
        <v>41.58427343078246</v>
      </c>
      <c r="R20" s="20">
        <v>42.916930352536546</v>
      </c>
      <c r="S20" s="20">
        <v>40.495030094582972</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6.8228718830608048E-2</v>
      </c>
      <c r="D21" s="20">
        <v>6.5499570077387881E-2</v>
      </c>
      <c r="E21" s="20">
        <v>7.9145313843506787E-2</v>
      </c>
      <c r="F21" s="20">
        <v>9.0249355116073834E-2</v>
      </c>
      <c r="G21" s="20">
        <v>0.6883800515907178</v>
      </c>
      <c r="H21" s="20">
        <v>0.57702493551160849</v>
      </c>
      <c r="I21" s="20">
        <v>0.59685640584694721</v>
      </c>
      <c r="J21" s="20">
        <v>1.2862312983662889</v>
      </c>
      <c r="K21" s="20">
        <v>1.5318280309544248</v>
      </c>
      <c r="L21" s="20">
        <v>2.5005709372312879</v>
      </c>
      <c r="M21" s="20">
        <v>1.397537403267411</v>
      </c>
      <c r="N21" s="20">
        <v>1.4198409286328459</v>
      </c>
      <c r="O21" s="20">
        <v>1.8544591573516767</v>
      </c>
      <c r="P21" s="20">
        <v>1.6239939810833932</v>
      </c>
      <c r="Q21" s="20">
        <v>1.9196732588134107</v>
      </c>
      <c r="R21" s="20">
        <v>0.54284608770421261</v>
      </c>
      <c r="S21" s="20">
        <v>0.4706792777300175</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132.02291405273718</v>
      </c>
      <c r="I22" s="26">
        <v>358.07642136930349</v>
      </c>
      <c r="J22" s="20">
        <v>346.64615271854399</v>
      </c>
      <c r="K22" s="20">
        <v>345.17730288048148</v>
      </c>
      <c r="L22" s="20">
        <v>342.60130488678709</v>
      </c>
      <c r="M22" s="20">
        <v>412.85782625587558</v>
      </c>
      <c r="N22" s="20">
        <v>256.10115491544855</v>
      </c>
      <c r="O22" s="20">
        <v>434.1107252722843</v>
      </c>
      <c r="P22" s="20">
        <v>465.09047052259484</v>
      </c>
      <c r="Q22" s="20">
        <v>455.75915171614736</v>
      </c>
      <c r="R22" s="20">
        <v>459.09670427292139</v>
      </c>
      <c r="S22" s="20">
        <v>666.00990258526804</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6.2182702063628543</v>
      </c>
      <c r="P23" s="30">
        <v>12.416522362663608</v>
      </c>
      <c r="Q23" s="30">
        <v>23.877131146995993</v>
      </c>
      <c r="R23" s="30">
        <v>17.836793750358268</v>
      </c>
      <c r="S23" s="30">
        <v>55.48082902168737</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346.64615271854399</v>
      </c>
      <c r="K24" s="30">
        <v>345.17730288048148</v>
      </c>
      <c r="L24" s="30">
        <v>342.60130488678709</v>
      </c>
      <c r="M24" s="30">
        <v>412.85782625587558</v>
      </c>
      <c r="N24" s="30">
        <v>256.10115491544855</v>
      </c>
      <c r="O24" s="30">
        <v>427.89245506592147</v>
      </c>
      <c r="P24" s="30">
        <v>452.67394815993123</v>
      </c>
      <c r="Q24" s="30">
        <v>431.88202056915134</v>
      </c>
      <c r="R24" s="30">
        <v>441.25991052256313</v>
      </c>
      <c r="S24" s="30">
        <v>503.50425888411195</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107.02481467946872</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5.6843418860808015E-14</v>
      </c>
      <c r="P27" s="20">
        <v>2.2037307729021904E-2</v>
      </c>
      <c r="Q27" s="20">
        <v>2.2114373746035199E-2</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56.582076526225272</v>
      </c>
      <c r="D29" s="22">
        <v>56.9204909716251</v>
      </c>
      <c r="E29" s="22">
        <v>59.32896474634564</v>
      </c>
      <c r="F29" s="22">
        <v>60.768839208942381</v>
      </c>
      <c r="G29" s="22">
        <v>64.708450988822008</v>
      </c>
      <c r="H29" s="22">
        <v>195.66269049297793</v>
      </c>
      <c r="I29" s="32">
        <v>427.07637321797068</v>
      </c>
      <c r="J29" s="22">
        <v>420.77434876325594</v>
      </c>
      <c r="K29" s="22">
        <v>418.11045722269989</v>
      </c>
      <c r="L29" s="22">
        <v>425.59778296073375</v>
      </c>
      <c r="M29" s="22">
        <v>497.90208764882482</v>
      </c>
      <c r="N29" s="22">
        <v>348.67362912009168</v>
      </c>
      <c r="O29" s="22">
        <v>541.71883726712531</v>
      </c>
      <c r="P29" s="22">
        <v>586.44333639342688</v>
      </c>
      <c r="Q29" s="22">
        <v>594.37567237303153</v>
      </c>
      <c r="R29" s="22">
        <v>598.36656337151703</v>
      </c>
      <c r="S29" s="22">
        <v>841.72160005063552</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8810.4932900544554</v>
      </c>
      <c r="D32" s="22">
        <v>8579.0122018725524</v>
      </c>
      <c r="E32" s="22">
        <v>8774.7244402407559</v>
      </c>
      <c r="F32" s="22">
        <v>9056.829911149327</v>
      </c>
      <c r="G32" s="22">
        <v>9091.3527132416166</v>
      </c>
      <c r="H32" s="22">
        <v>8934.532707689883</v>
      </c>
      <c r="I32" s="22">
        <v>8896.9426923160881</v>
      </c>
      <c r="J32" s="22">
        <v>8761.8191789915927</v>
      </c>
      <c r="K32" s="22">
        <v>8507.7102980557956</v>
      </c>
      <c r="L32" s="22">
        <v>8364.7399000907608</v>
      </c>
      <c r="M32" s="22">
        <v>8518.3253437871663</v>
      </c>
      <c r="N32" s="22">
        <v>8891.9281012706597</v>
      </c>
      <c r="O32" s="22">
        <v>8984.6422852226042</v>
      </c>
      <c r="P32" s="22">
        <v>8835.5392822164904</v>
      </c>
      <c r="Q32" s="22">
        <v>8859.1533292407476</v>
      </c>
      <c r="R32" s="22">
        <v>8777.8089441697412</v>
      </c>
      <c r="S32" s="22">
        <v>7628.0023283041937</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6.4221235591992096E-3</v>
      </c>
      <c r="D34" s="25">
        <v>6.6348537141841324E-3</v>
      </c>
      <c r="E34" s="25">
        <v>6.7613479090310675E-3</v>
      </c>
      <c r="F34" s="25">
        <v>6.7097251251382632E-3</v>
      </c>
      <c r="G34" s="25">
        <v>7.1175822817405067E-3</v>
      </c>
      <c r="H34" s="25">
        <v>2.1899599777005972E-2</v>
      </c>
      <c r="I34" s="35">
        <v>4.8002599093598573E-2</v>
      </c>
      <c r="J34" s="25">
        <v>4.802362844603731E-2</v>
      </c>
      <c r="K34" s="25">
        <v>4.9144886529369436E-2</v>
      </c>
      <c r="L34" s="25">
        <v>5.0879978103815976E-2</v>
      </c>
      <c r="M34" s="25">
        <v>5.8450700995116289E-2</v>
      </c>
      <c r="N34" s="25">
        <v>3.9212376117871005E-2</v>
      </c>
      <c r="O34" s="25">
        <v>6.0293868144100926E-2</v>
      </c>
      <c r="P34" s="25">
        <v>6.6373236274754152E-2</v>
      </c>
      <c r="Q34" s="25">
        <v>6.7091701687927677E-2</v>
      </c>
      <c r="R34" s="25">
        <v>6.8168100624809644E-2</v>
      </c>
      <c r="S34" s="25">
        <v>0.11034626941936991</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567.90388841119704</v>
      </c>
      <c r="D37" s="20">
        <v>643.73784274386162</v>
      </c>
      <c r="E37" s="20">
        <v>701.70125155249843</v>
      </c>
      <c r="F37" s="20">
        <v>819.5016719212764</v>
      </c>
      <c r="G37" s="20">
        <v>957.80190121333703</v>
      </c>
      <c r="H37" s="20">
        <v>1027.4949125824019</v>
      </c>
      <c r="I37" s="26">
        <v>1316.7072704690934</v>
      </c>
      <c r="J37" s="20">
        <v>1147.7861349957009</v>
      </c>
      <c r="K37" s="20">
        <v>1249.3425002388458</v>
      </c>
      <c r="L37" s="20">
        <v>1441.9498901308875</v>
      </c>
      <c r="M37" s="20">
        <v>1271.5728527753893</v>
      </c>
      <c r="N37" s="20">
        <v>1374.6191817139581</v>
      </c>
      <c r="O37" s="20">
        <v>1449.3790078341456</v>
      </c>
      <c r="P37" s="20">
        <v>1408.642987484475</v>
      </c>
      <c r="Q37" s="20">
        <v>1410.7708944396213</v>
      </c>
      <c r="R37" s="20">
        <v>1352.1861594676598</v>
      </c>
      <c r="S37" s="20">
        <v>1294.0302433384475</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23.239705741855357</v>
      </c>
      <c r="D38" s="20">
        <v>35.540269418171398</v>
      </c>
      <c r="E38" s="20">
        <v>27.395624343173782</v>
      </c>
      <c r="F38" s="20">
        <v>5.541224801757906</v>
      </c>
      <c r="G38" s="20">
        <v>16.695328174261963</v>
      </c>
      <c r="H38" s="20">
        <v>38.573612305340589</v>
      </c>
      <c r="I38" s="26">
        <v>31.883538740804433</v>
      </c>
      <c r="J38" s="20">
        <v>29.671825738033821</v>
      </c>
      <c r="K38" s="20">
        <v>34.171682430495849</v>
      </c>
      <c r="L38" s="20">
        <v>41.265405560332482</v>
      </c>
      <c r="M38" s="20">
        <v>48.445113212955</v>
      </c>
      <c r="N38" s="20">
        <v>51.59549058947168</v>
      </c>
      <c r="O38" s="20">
        <v>46.658545906181331</v>
      </c>
      <c r="P38" s="20">
        <v>43.672972198337625</v>
      </c>
      <c r="Q38" s="20">
        <v>47.987861712504262</v>
      </c>
      <c r="R38" s="20">
        <v>54.939493788639318</v>
      </c>
      <c r="S38" s="20">
        <v>66.144539744646636</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4.2836195628252529</v>
      </c>
      <c r="D39" s="20">
        <v>5.4043394515219294</v>
      </c>
      <c r="E39" s="20">
        <v>6.0500680425334679</v>
      </c>
      <c r="F39" s="20">
        <v>7.0870632270184393</v>
      </c>
      <c r="G39" s="20">
        <v>9.6876287390325579</v>
      </c>
      <c r="H39" s="20">
        <v>13.898044268917626</v>
      </c>
      <c r="I39" s="20">
        <v>19.882054668612753</v>
      </c>
      <c r="J39" s="20">
        <v>21.575964029952988</v>
      </c>
      <c r="K39" s="20">
        <v>26.429246995203449</v>
      </c>
      <c r="L39" s="20">
        <v>33.078159993061476</v>
      </c>
      <c r="M39" s="20">
        <v>38.742139106420012</v>
      </c>
      <c r="N39" s="20">
        <v>49.665345318889756</v>
      </c>
      <c r="O39" s="20">
        <v>64.392528887067783</v>
      </c>
      <c r="P39" s="20">
        <v>74.955278439471442</v>
      </c>
      <c r="Q39" s="20">
        <v>93.740587566697698</v>
      </c>
      <c r="R39" s="20">
        <v>112.91455270300908</v>
      </c>
      <c r="S39" s="20">
        <v>130.42037400306972</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595.42721371587766</v>
      </c>
      <c r="D40" s="22">
        <v>684.6824516135548</v>
      </c>
      <c r="E40" s="22">
        <v>735.1469439382056</v>
      </c>
      <c r="F40" s="22">
        <v>832.12995995005281</v>
      </c>
      <c r="G40" s="22">
        <v>984.18485812663153</v>
      </c>
      <c r="H40" s="22">
        <v>1079.9665691566602</v>
      </c>
      <c r="I40" s="22">
        <v>1368.4728638785107</v>
      </c>
      <c r="J40" s="22">
        <v>1199.0339247636875</v>
      </c>
      <c r="K40" s="22">
        <v>1309.943429664545</v>
      </c>
      <c r="L40" s="22">
        <v>1516.2934556842815</v>
      </c>
      <c r="M40" s="22">
        <v>1358.7601050947642</v>
      </c>
      <c r="N40" s="22">
        <v>1475.8800176223194</v>
      </c>
      <c r="O40" s="22">
        <v>1560.4300826273948</v>
      </c>
      <c r="P40" s="22">
        <v>1527.2712381222841</v>
      </c>
      <c r="Q40" s="22">
        <v>1552.4993437188232</v>
      </c>
      <c r="R40" s="22">
        <v>1520.0402059593084</v>
      </c>
      <c r="S40" s="22">
        <v>1490.5951570861637</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20345.855106139687</v>
      </c>
      <c r="D42" s="22">
        <v>20031.219377189173</v>
      </c>
      <c r="E42" s="22">
        <v>19284.479751810562</v>
      </c>
      <c r="F42" s="22">
        <v>17656.563083098998</v>
      </c>
      <c r="G42" s="22">
        <v>19217.358546862662</v>
      </c>
      <c r="H42" s="22">
        <v>17741.608443619254</v>
      </c>
      <c r="I42" s="22">
        <v>20395.016978715612</v>
      </c>
      <c r="J42" s="22">
        <v>17848.129773622008</v>
      </c>
      <c r="K42" s="22">
        <v>18428.3236245628</v>
      </c>
      <c r="L42" s="22">
        <v>19850.456057193787</v>
      </c>
      <c r="M42" s="22">
        <v>17529.591692464594</v>
      </c>
      <c r="N42" s="22">
        <v>18583.157398915908</v>
      </c>
      <c r="O42" s="22">
        <v>18922.267263051584</v>
      </c>
      <c r="P42" s="22">
        <v>18625.034209842936</v>
      </c>
      <c r="Q42" s="22">
        <v>18728.354194683947</v>
      </c>
      <c r="R42" s="22">
        <v>18272.527735062999</v>
      </c>
      <c r="S42" s="22">
        <v>17647.300993282566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2.9265283302651556E-2</v>
      </c>
      <c r="D44" s="25">
        <v>3.4180767467069245E-2</v>
      </c>
      <c r="E44" s="25">
        <v>3.812117067193295E-2</v>
      </c>
      <c r="F44" s="25">
        <v>4.712864876554454E-2</v>
      </c>
      <c r="G44" s="25">
        <v>5.1213326520741065E-2</v>
      </c>
      <c r="H44" s="25">
        <v>6.0871965052586241E-2</v>
      </c>
      <c r="I44" s="25">
        <v>6.709839297053094E-2</v>
      </c>
      <c r="J44" s="25">
        <v>6.7179807630923655E-2</v>
      </c>
      <c r="K44" s="25">
        <v>7.1083157445669315E-2</v>
      </c>
      <c r="L44" s="25">
        <v>7.6385824653876305E-2</v>
      </c>
      <c r="M44" s="25">
        <v>7.7512364744858911E-2</v>
      </c>
      <c r="N44" s="25">
        <v>7.9420304415460552E-2</v>
      </c>
      <c r="O44" s="25">
        <v>8.2465280768671739E-2</v>
      </c>
      <c r="P44" s="25">
        <v>8.2000989684902353E-2</v>
      </c>
      <c r="Q44" s="25">
        <v>8.2895663312449575E-2</v>
      </c>
      <c r="R44" s="25">
        <v>8.3187188329861786E-2</v>
      </c>
      <c r="S44" s="25">
        <v>8.4465899780003628E-2</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111.00653797846749</v>
      </c>
      <c r="D47" s="30">
        <v>163.16281034539136</v>
      </c>
      <c r="E47" s="30">
        <v>227.81496776832682</v>
      </c>
      <c r="F47" s="30">
        <v>270.29265888905292</v>
      </c>
      <c r="G47" s="30">
        <v>346.11292191468829</v>
      </c>
      <c r="H47" s="30">
        <v>441.08840663191796</v>
      </c>
      <c r="I47" s="30">
        <v>563.27956221273269</v>
      </c>
      <c r="J47" s="30">
        <v>679.86828644604043</v>
      </c>
      <c r="K47" s="30">
        <v>863.62605560294753</v>
      </c>
      <c r="L47" s="30">
        <v>955.90642094153077</v>
      </c>
      <c r="M47" s="30">
        <v>991.51397271478504</v>
      </c>
      <c r="N47" s="30">
        <v>1162.3023786431031</v>
      </c>
      <c r="O47" s="30">
        <v>1193.4681115322142</v>
      </c>
      <c r="P47" s="30">
        <v>1311.0578365620697</v>
      </c>
      <c r="Q47" s="30">
        <v>1438.1720985675349</v>
      </c>
      <c r="R47" s="30">
        <v>1580.9958374025209</v>
      </c>
      <c r="S47" s="30">
        <v>1856.4312497905903</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595.42721371587766</v>
      </c>
      <c r="D48" s="30">
        <v>684.6824516135548</v>
      </c>
      <c r="E48" s="30">
        <v>735.1469439382056</v>
      </c>
      <c r="F48" s="30">
        <v>832.12995995005281</v>
      </c>
      <c r="G48" s="30">
        <v>984.18485812663153</v>
      </c>
      <c r="H48" s="30">
        <v>1079.9665691566602</v>
      </c>
      <c r="I48" s="30">
        <v>1368.4728638785107</v>
      </c>
      <c r="J48" s="30">
        <v>1199.0339247636875</v>
      </c>
      <c r="K48" s="30">
        <v>1309.943429664545</v>
      </c>
      <c r="L48" s="30">
        <v>1516.2934556842815</v>
      </c>
      <c r="M48" s="30">
        <v>1358.7601050947642</v>
      </c>
      <c r="N48" s="30">
        <v>1475.8800176223194</v>
      </c>
      <c r="O48" s="30">
        <v>1560.4300826273948</v>
      </c>
      <c r="P48" s="30">
        <v>1527.2712381222841</v>
      </c>
      <c r="Q48" s="30">
        <v>1552.4993437188232</v>
      </c>
      <c r="R48" s="30">
        <v>1520.0402059593084</v>
      </c>
      <c r="S48" s="30">
        <v>1490.5951570861637</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22.673767841788472</v>
      </c>
      <c r="D49" s="30">
        <v>22.807496130696475</v>
      </c>
      <c r="E49" s="30">
        <v>23.779073086844363</v>
      </c>
      <c r="F49" s="30">
        <v>24.361685296646598</v>
      </c>
      <c r="G49" s="30">
        <v>26.296408426483232</v>
      </c>
      <c r="H49" s="30">
        <v>157.82352110346807</v>
      </c>
      <c r="I49" s="30">
        <v>386.03292007953564</v>
      </c>
      <c r="J49" s="30">
        <v>377.05671677701343</v>
      </c>
      <c r="K49" s="30">
        <v>375.22018852106618</v>
      </c>
      <c r="L49" s="30">
        <v>377.21996352823157</v>
      </c>
      <c r="M49" s="30">
        <v>447.55180046051868</v>
      </c>
      <c r="N49" s="30">
        <v>293.69115491544852</v>
      </c>
      <c r="O49" s="30">
        <v>475.09624547864712</v>
      </c>
      <c r="P49" s="30">
        <v>508.48195805483903</v>
      </c>
      <c r="Q49" s="30">
        <v>501.03490494056695</v>
      </c>
      <c r="R49" s="30">
        <v>505.27605938900052</v>
      </c>
      <c r="S49" s="30">
        <v>710.68013474347958</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729.10751953613362</v>
      </c>
      <c r="D50" s="30">
        <v>870.65275808964259</v>
      </c>
      <c r="E50" s="30">
        <v>986.74098479337681</v>
      </c>
      <c r="F50" s="30">
        <v>1126.7843041357523</v>
      </c>
      <c r="G50" s="30">
        <v>1356.594188467803</v>
      </c>
      <c r="H50" s="30">
        <v>1678.8784968920461</v>
      </c>
      <c r="I50" s="30">
        <v>2317.7853461707791</v>
      </c>
      <c r="J50" s="30">
        <v>2255.9589279867414</v>
      </c>
      <c r="K50" s="30">
        <v>2548.7896737885585</v>
      </c>
      <c r="L50" s="30">
        <v>2849.4198401540434</v>
      </c>
      <c r="M50" s="30">
        <v>2797.8258782700682</v>
      </c>
      <c r="N50" s="30">
        <v>2931.8735511808709</v>
      </c>
      <c r="O50" s="30">
        <v>3228.9944396382562</v>
      </c>
      <c r="P50" s="30">
        <v>3346.8110327391933</v>
      </c>
      <c r="Q50" s="30">
        <v>3491.7063472269247</v>
      </c>
      <c r="R50" s="30">
        <v>3606.31210275083</v>
      </c>
      <c r="S50" s="30">
        <v>4057.7065416202331</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729.10751953613362</v>
      </c>
      <c r="D51" s="30">
        <v>870.65275808964259</v>
      </c>
      <c r="E51" s="30">
        <v>986.74098479337681</v>
      </c>
      <c r="F51" s="30">
        <v>1126.7843041357523</v>
      </c>
      <c r="G51" s="30">
        <v>1356.594188467803</v>
      </c>
      <c r="H51" s="30">
        <v>1678.8784968920461</v>
      </c>
      <c r="I51" s="30">
        <v>2317.7853461707791</v>
      </c>
      <c r="J51" s="30">
        <v>2255.9589279867414</v>
      </c>
      <c r="K51" s="30">
        <v>2548.7896737885585</v>
      </c>
      <c r="L51" s="30">
        <v>2849.4198401540434</v>
      </c>
      <c r="M51" s="30">
        <v>2797.8258782700682</v>
      </c>
      <c r="N51" s="30">
        <v>2931.8735511808709</v>
      </c>
      <c r="O51" s="30">
        <v>3228.9944396382562</v>
      </c>
      <c r="P51" s="30">
        <v>3346.8110327391933</v>
      </c>
      <c r="Q51" s="30">
        <v>3491.7063472269247</v>
      </c>
      <c r="R51" s="30">
        <v>3606.31210275083</v>
      </c>
      <c r="S51" s="30">
        <v>4057.7065416202331</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333.31900257953566</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729.10751953613362</v>
      </c>
      <c r="D58" s="22">
        <v>870.65275808964259</v>
      </c>
      <c r="E58" s="22">
        <v>986.74098479337681</v>
      </c>
      <c r="F58" s="22">
        <v>1126.7843041357523</v>
      </c>
      <c r="G58" s="22">
        <v>1356.594188467803</v>
      </c>
      <c r="H58" s="22">
        <v>1678.8784968920461</v>
      </c>
      <c r="I58" s="22">
        <v>2317.7853461707791</v>
      </c>
      <c r="J58" s="22">
        <v>2255.9589279867414</v>
      </c>
      <c r="K58" s="22">
        <v>2548.7896737885585</v>
      </c>
      <c r="L58" s="22">
        <v>2849.4198401540434</v>
      </c>
      <c r="M58" s="22">
        <v>2797.8258782700682</v>
      </c>
      <c r="N58" s="22">
        <v>2931.8735511808709</v>
      </c>
      <c r="O58" s="22">
        <v>3228.9944396382562</v>
      </c>
      <c r="P58" s="22">
        <v>3346.8110327391933</v>
      </c>
      <c r="Q58" s="22">
        <v>3491.7063472269247</v>
      </c>
      <c r="R58" s="22">
        <v>3606.31210275083</v>
      </c>
      <c r="S58" s="22">
        <v>4391.0255441997688</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38040.57502149613</v>
      </c>
      <c r="D61" s="20">
        <v>37445.517913442251</v>
      </c>
      <c r="E61" s="20">
        <v>37118.18653864527</v>
      </c>
      <c r="F61" s="20">
        <v>35875.833381102515</v>
      </c>
      <c r="G61" s="20">
        <v>37558.766504251456</v>
      </c>
      <c r="H61" s="20">
        <v>35357.066216813801</v>
      </c>
      <c r="I61" s="20">
        <v>38582.757848712376</v>
      </c>
      <c r="J61" s="20">
        <v>35775.103086414922</v>
      </c>
      <c r="K61" s="20">
        <v>35943.299037857076</v>
      </c>
      <c r="L61" s="20">
        <v>37110.347263614211</v>
      </c>
      <c r="M61" s="20">
        <v>34768.846411810475</v>
      </c>
      <c r="N61" s="20">
        <v>36325.760520063057</v>
      </c>
      <c r="O61" s="20">
        <v>36864.788220495371</v>
      </c>
      <c r="P61" s="20">
        <v>36558.849029756369</v>
      </c>
      <c r="Q61" s="20">
        <v>36770.281444361673</v>
      </c>
      <c r="R61" s="20">
        <v>36208.29815475666</v>
      </c>
      <c r="S61" s="20">
        <v>33646.055568679585</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38044.858641058956</v>
      </c>
      <c r="D64" s="20">
        <v>37450.922252893775</v>
      </c>
      <c r="E64" s="20">
        <v>37124.236606687802</v>
      </c>
      <c r="F64" s="20">
        <v>35882.920444329531</v>
      </c>
      <c r="G64" s="20">
        <v>37568.45413299049</v>
      </c>
      <c r="H64" s="20">
        <v>35370.964261082721</v>
      </c>
      <c r="I64" s="20">
        <v>38602.639903380987</v>
      </c>
      <c r="J64" s="20">
        <v>35796.679050444873</v>
      </c>
      <c r="K64" s="20">
        <v>35969.728284852281</v>
      </c>
      <c r="L64" s="20">
        <v>37143.425423607274</v>
      </c>
      <c r="M64" s="20">
        <v>34807.588550916895</v>
      </c>
      <c r="N64" s="20">
        <v>36375.425865381949</v>
      </c>
      <c r="O64" s="20">
        <v>36929.180749382438</v>
      </c>
      <c r="P64" s="20">
        <v>36633.804308195839</v>
      </c>
      <c r="Q64" s="20">
        <v>36864.022031928369</v>
      </c>
      <c r="R64" s="20">
        <v>36321.212707459672</v>
      </c>
      <c r="S64" s="20">
        <v>33776.475942682657</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38044.858641058956</v>
      </c>
      <c r="D65" s="20">
        <v>37450.922252893775</v>
      </c>
      <c r="E65" s="20">
        <v>37124.236606687802</v>
      </c>
      <c r="F65" s="20">
        <v>35882.920444329531</v>
      </c>
      <c r="G65" s="20">
        <v>37568.45413299049</v>
      </c>
      <c r="H65" s="20">
        <v>35370.964261082721</v>
      </c>
      <c r="I65" s="20">
        <v>38602.639903380987</v>
      </c>
      <c r="J65" s="20">
        <v>35796.679050444873</v>
      </c>
      <c r="K65" s="20">
        <v>35969.728284852281</v>
      </c>
      <c r="L65" s="20">
        <v>37143.425423607274</v>
      </c>
      <c r="M65" s="20">
        <v>34807.588550916895</v>
      </c>
      <c r="N65" s="20">
        <v>36375.425865381949</v>
      </c>
      <c r="O65" s="20">
        <v>36929.180749382438</v>
      </c>
      <c r="P65" s="20">
        <v>36633.804308195839</v>
      </c>
      <c r="Q65" s="20">
        <v>36864.022031928369</v>
      </c>
      <c r="R65" s="20">
        <v>36321.212707459672</v>
      </c>
      <c r="S65" s="20">
        <v>33776.475942682657</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1.9164416575049716E-2</v>
      </c>
      <c r="D67" s="25">
        <v>2.3247832248573495E-2</v>
      </c>
      <c r="E67" s="25">
        <v>2.6579428292287603E-2</v>
      </c>
      <c r="F67" s="25">
        <v>3.1401688886608298E-2</v>
      </c>
      <c r="G67" s="25">
        <v>3.6109928390066992E-2</v>
      </c>
      <c r="H67" s="25">
        <v>4.7464877816159795E-2</v>
      </c>
      <c r="I67" s="25">
        <v>6.0042146132285049E-2</v>
      </c>
      <c r="J67" s="25">
        <v>6.3021458633289187E-2</v>
      </c>
      <c r="K67" s="25">
        <v>7.0859297395969356E-2</v>
      </c>
      <c r="L67" s="25">
        <v>7.6713975829031528E-2</v>
      </c>
      <c r="M67" s="25">
        <v>8.0379767595143231E-2</v>
      </c>
      <c r="N67" s="25">
        <v>8.0600391100055804E-2</v>
      </c>
      <c r="O67" s="25">
        <v>8.7437478279077566E-2</v>
      </c>
      <c r="P67" s="25">
        <v>9.1358544271920819E-2</v>
      </c>
      <c r="Q67" s="25">
        <v>9.4718540049773092E-2</v>
      </c>
      <c r="R67" s="25">
        <v>9.9289418880283239E-2</v>
      </c>
      <c r="S67" s="25">
        <v>0.13000247721672223</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7"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6">
        <v>2.1999999999999999E-2</v>
      </c>
      <c r="J71" s="172">
        <v>4.36E-2</v>
      </c>
      <c r="K71" s="172"/>
      <c r="L71" s="172">
        <v>5.4400000000000004E-2</v>
      </c>
      <c r="M71" s="172"/>
      <c r="N71" s="172">
        <v>7.0599999999999996E-2</v>
      </c>
      <c r="O71" s="172"/>
      <c r="P71" s="172">
        <v>9.2200000000000004E-2</v>
      </c>
      <c r="Q71" s="172"/>
      <c r="R71" s="44"/>
      <c r="S71" s="45">
        <v>0.13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104</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255.15840194699734</v>
      </c>
      <c r="D7" s="20">
        <v>270.40739927453933</v>
      </c>
      <c r="E7" s="20">
        <v>281.50112950539784</v>
      </c>
      <c r="F7" s="20">
        <v>290.46273375127657</v>
      </c>
      <c r="G7" s="20">
        <v>310.59027539575084</v>
      </c>
      <c r="H7" s="20">
        <v>324.64534661404855</v>
      </c>
      <c r="I7" s="20">
        <v>342.68775069344912</v>
      </c>
      <c r="J7" s="20">
        <v>344.20879072029726</v>
      </c>
      <c r="K7" s="20">
        <v>354.80143947734899</v>
      </c>
      <c r="L7" s="20">
        <v>360.31042843892442</v>
      </c>
      <c r="M7" s="20">
        <v>365.22590601108345</v>
      </c>
      <c r="N7" s="20">
        <v>363.03829222539417</v>
      </c>
      <c r="O7" s="20">
        <v>358.54370081072375</v>
      </c>
      <c r="P7" s="20">
        <v>368.07320517422625</v>
      </c>
      <c r="Q7" s="20">
        <v>373.08952362348589</v>
      </c>
      <c r="R7" s="20">
        <v>367.36605711622076</v>
      </c>
      <c r="S7" s="20">
        <v>352.47434242069352</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8.5984522785898534E-2</v>
      </c>
      <c r="D8" s="20">
        <v>0.46431642304385201</v>
      </c>
      <c r="E8" s="20">
        <v>1.7387981274481703</v>
      </c>
      <c r="F8" s="20">
        <v>3.5076627383541554</v>
      </c>
      <c r="G8" s="20">
        <v>9.8148186984879313</v>
      </c>
      <c r="H8" s="20">
        <v>23.938613014975225</v>
      </c>
      <c r="I8" s="20">
        <v>51.959292274199143</v>
      </c>
      <c r="J8" s="20">
        <v>68.997313069716299</v>
      </c>
      <c r="K8" s="20">
        <v>89.358951190917352</v>
      </c>
      <c r="L8" s="20">
        <v>104.92122494873999</v>
      </c>
      <c r="M8" s="20">
        <v>111.83576216177819</v>
      </c>
      <c r="N8" s="20">
        <v>117.420932808891</v>
      </c>
      <c r="O8" s="20">
        <v>121.04261197460478</v>
      </c>
      <c r="P8" s="20">
        <v>122.76430198998644</v>
      </c>
      <c r="Q8" s="20">
        <v>121.13759565721125</v>
      </c>
      <c r="R8" s="20">
        <v>120.95775604941318</v>
      </c>
      <c r="S8" s="20">
        <v>121.58923519062185</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5.1590713671539118E-3</v>
      </c>
      <c r="G9" s="20">
        <v>1.4359415305245057E-2</v>
      </c>
      <c r="H9" s="20">
        <v>0.28091143594153051</v>
      </c>
      <c r="I9" s="20">
        <v>1.2781599312123817</v>
      </c>
      <c r="J9" s="20">
        <v>8.6725709372312991</v>
      </c>
      <c r="K9" s="20">
        <v>69.979965606190873</v>
      </c>
      <c r="L9" s="20">
        <v>117.01281169389509</v>
      </c>
      <c r="M9" s="20">
        <v>107.69251934651761</v>
      </c>
      <c r="N9" s="20">
        <v>118.94015477214101</v>
      </c>
      <c r="O9" s="20">
        <v>119.19991401547722</v>
      </c>
      <c r="P9" s="20">
        <v>120.63327601031814</v>
      </c>
      <c r="Q9" s="20">
        <v>115.45786758383493</v>
      </c>
      <c r="R9" s="20">
        <v>124.0299226139295</v>
      </c>
      <c r="S9" s="20">
        <v>127.33069647463456</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1.335511607910576</v>
      </c>
      <c r="H10" s="20">
        <v>0.47291487532244197</v>
      </c>
      <c r="I10" s="20">
        <v>1.6972484952708509</v>
      </c>
      <c r="J10" s="20">
        <v>3.1981083404987096</v>
      </c>
      <c r="K10" s="20">
        <v>5.6105760963026645</v>
      </c>
      <c r="L10" s="20">
        <v>8.1651762682717113</v>
      </c>
      <c r="M10" s="20">
        <v>11.930782459157351</v>
      </c>
      <c r="N10" s="20">
        <v>12.990111779879621</v>
      </c>
      <c r="O10" s="20">
        <v>13.99767841788478</v>
      </c>
      <c r="P10" s="20">
        <v>15.495270851246774</v>
      </c>
      <c r="Q10" s="20">
        <v>110.06319862424763</v>
      </c>
      <c r="R10" s="20">
        <v>132.91410146173689</v>
      </c>
      <c r="S10" s="20">
        <v>126.58701633705932</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7.8660685493648233E-15</v>
      </c>
      <c r="E11" s="20">
        <v>-4.2766974637323312E-15</v>
      </c>
      <c r="F11" s="20">
        <v>1.119291914336196E-14</v>
      </c>
      <c r="G11" s="20">
        <v>-6.2623070004651987E-15</v>
      </c>
      <c r="H11" s="20">
        <v>0.16354256233876291</v>
      </c>
      <c r="I11" s="20">
        <v>1.3327601031814797</v>
      </c>
      <c r="J11" s="20">
        <v>1.5944110060189605</v>
      </c>
      <c r="K11" s="20">
        <v>4.9527085124639117E-2</v>
      </c>
      <c r="L11" s="20">
        <v>1.4404127257093486</v>
      </c>
      <c r="M11" s="20">
        <v>5.3342218400688006</v>
      </c>
      <c r="N11" s="20">
        <v>10.241616509028351</v>
      </c>
      <c r="O11" s="20">
        <v>16.407652622527948</v>
      </c>
      <c r="P11" s="20">
        <v>18.552966466036114</v>
      </c>
      <c r="Q11" s="20">
        <v>25.187532244196067</v>
      </c>
      <c r="R11" s="20">
        <v>23.647463456577853</v>
      </c>
      <c r="S11" s="20">
        <v>19.530008598452376</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255.24438646978325</v>
      </c>
      <c r="D12" s="22">
        <v>270.87171569758317</v>
      </c>
      <c r="E12" s="22">
        <v>283.23992763284599</v>
      </c>
      <c r="F12" s="22">
        <v>293.97555556099786</v>
      </c>
      <c r="G12" s="22">
        <v>321.75496511745462</v>
      </c>
      <c r="H12" s="22">
        <v>349.50132850262645</v>
      </c>
      <c r="I12" s="22">
        <v>398.95521149731297</v>
      </c>
      <c r="J12" s="22">
        <v>426.67119407376254</v>
      </c>
      <c r="K12" s="22">
        <v>519.80045945588449</v>
      </c>
      <c r="L12" s="22">
        <v>591.85005407554058</v>
      </c>
      <c r="M12" s="22">
        <v>602.01919181860546</v>
      </c>
      <c r="N12" s="22">
        <v>622.63110809533418</v>
      </c>
      <c r="O12" s="22">
        <v>629.19155784121847</v>
      </c>
      <c r="P12" s="22">
        <v>645.51902049181376</v>
      </c>
      <c r="Q12" s="22">
        <v>744.93571773297583</v>
      </c>
      <c r="R12" s="22">
        <v>768.91530069787825</v>
      </c>
      <c r="S12" s="22">
        <v>747.5112990214617</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3053.998280309544</v>
      </c>
      <c r="D15" s="22">
        <v>3125.6691315563194</v>
      </c>
      <c r="E15" s="22">
        <v>3244.5668959587279</v>
      </c>
      <c r="F15" s="22">
        <v>3303.3403267411863</v>
      </c>
      <c r="G15" s="22">
        <v>3371.3626827171101</v>
      </c>
      <c r="H15" s="22">
        <v>3204.6667239896815</v>
      </c>
      <c r="I15" s="22">
        <v>3228.3598452278588</v>
      </c>
      <c r="J15" s="22">
        <v>3380.6248495270847</v>
      </c>
      <c r="K15" s="22">
        <v>3286.5803955288047</v>
      </c>
      <c r="L15" s="22">
        <v>3168.0206362854692</v>
      </c>
      <c r="M15" s="22">
        <v>3221.7709372312984</v>
      </c>
      <c r="N15" s="22">
        <v>3281.2763542562334</v>
      </c>
      <c r="O15" s="22">
        <v>3286.1122957867578</v>
      </c>
      <c r="P15" s="22">
        <v>3393.6004299226142</v>
      </c>
      <c r="Q15" s="22">
        <v>3332.2607050730871</v>
      </c>
      <c r="R15" s="22">
        <v>3270.7084264832329</v>
      </c>
      <c r="S15" s="22">
        <v>3169.2700773860697</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8.3577121871827795E-2</v>
      </c>
      <c r="D16" s="25">
        <v>8.6660393118036749E-2</v>
      </c>
      <c r="E16" s="25">
        <v>8.7296682951932852E-2</v>
      </c>
      <c r="F16" s="25">
        <v>8.8993420744816462E-2</v>
      </c>
      <c r="G16" s="25">
        <v>9.5437659901408164E-2</v>
      </c>
      <c r="H16" s="25">
        <v>0.10906011719917987</v>
      </c>
      <c r="I16" s="25">
        <v>0.12357829691353832</v>
      </c>
      <c r="J16" s="25">
        <v>0.12621074891922704</v>
      </c>
      <c r="K16" s="25">
        <v>0.15815844948233787</v>
      </c>
      <c r="L16" s="25">
        <v>0.18682013851067894</v>
      </c>
      <c r="M16" s="25">
        <v>0.18685971273176991</v>
      </c>
      <c r="N16" s="25">
        <v>0.18975271841632671</v>
      </c>
      <c r="O16" s="25">
        <v>0.19146988940333157</v>
      </c>
      <c r="P16" s="25">
        <v>0.19021656609895404</v>
      </c>
      <c r="Q16" s="25">
        <v>0.2235526519875452</v>
      </c>
      <c r="R16" s="25">
        <v>0.23509136261486929</v>
      </c>
      <c r="S16" s="25">
        <v>0.23586229029682104</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0.72322441960447104</v>
      </c>
      <c r="D19" s="20">
        <v>0.66864144453998275</v>
      </c>
      <c r="E19" s="20">
        <v>0.69593293207222684</v>
      </c>
      <c r="F19" s="20">
        <v>0.76147893379191733</v>
      </c>
      <c r="G19" s="20">
        <v>0.75518486672398977</v>
      </c>
      <c r="H19" s="20">
        <v>1.1844196044711952</v>
      </c>
      <c r="I19" s="20">
        <v>1.228822012037833</v>
      </c>
      <c r="J19" s="20">
        <v>1.4943766122098023</v>
      </c>
      <c r="K19" s="20">
        <v>0.73293207222699908</v>
      </c>
      <c r="L19" s="20">
        <v>1.063645743766122</v>
      </c>
      <c r="M19" s="20">
        <v>1.8604987102321582</v>
      </c>
      <c r="N19" s="20">
        <v>1.2466895958727431</v>
      </c>
      <c r="O19" s="20">
        <v>1.3563198624247634</v>
      </c>
      <c r="P19" s="20">
        <v>1.3430710662080823</v>
      </c>
      <c r="Q19" s="20">
        <v>0.92598293207222715</v>
      </c>
      <c r="R19" s="20">
        <v>0.9534837489251935</v>
      </c>
      <c r="S19" s="20">
        <v>1.0056201203783317</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5.7448581255374025</v>
      </c>
      <c r="D20" s="20">
        <v>5.6356921754084262</v>
      </c>
      <c r="E20" s="20">
        <v>5.3764230438521059</v>
      </c>
      <c r="F20" s="20">
        <v>5.3162510748065337</v>
      </c>
      <c r="G20" s="20">
        <v>5.0539294926913145</v>
      </c>
      <c r="H20" s="20">
        <v>5.4817368873602756</v>
      </c>
      <c r="I20" s="20">
        <v>4.6759071367153906</v>
      </c>
      <c r="J20" s="20">
        <v>4.5009200343938085</v>
      </c>
      <c r="K20" s="20">
        <v>4.2510060189165948</v>
      </c>
      <c r="L20" s="20">
        <v>3.9134135855546002</v>
      </c>
      <c r="M20" s="20">
        <v>4.1753052450558901</v>
      </c>
      <c r="N20" s="20">
        <v>6.2565348237317284</v>
      </c>
      <c r="O20" s="20">
        <v>6.7569389509888218</v>
      </c>
      <c r="P20" s="20">
        <v>7.7613910146173692</v>
      </c>
      <c r="Q20" s="20">
        <v>7.03093301805675</v>
      </c>
      <c r="R20" s="20">
        <v>8.326162596732587</v>
      </c>
      <c r="S20" s="20">
        <v>10.191756835769562</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0.32749785038692925</v>
      </c>
      <c r="D21" s="20">
        <v>0.51853826311263906</v>
      </c>
      <c r="E21" s="20">
        <v>0.28656061908856467</v>
      </c>
      <c r="F21" s="20">
        <v>0.2820292347377476</v>
      </c>
      <c r="G21" s="20">
        <v>0.36306964746345682</v>
      </c>
      <c r="H21" s="20">
        <v>0.42517626827171079</v>
      </c>
      <c r="I21" s="20">
        <v>0.46280309544282017</v>
      </c>
      <c r="J21" s="20">
        <v>0.53370593293207236</v>
      </c>
      <c r="K21" s="20">
        <v>0.54969905417025022</v>
      </c>
      <c r="L21" s="20">
        <v>0.58199484092863274</v>
      </c>
      <c r="M21" s="20">
        <v>0.58411006018916611</v>
      </c>
      <c r="N21" s="20">
        <v>0.62334479793637165</v>
      </c>
      <c r="O21" s="20">
        <v>0.61650902837489296</v>
      </c>
      <c r="P21" s="20">
        <v>0.521921582115219</v>
      </c>
      <c r="Q21" s="20">
        <v>0.43841186586414399</v>
      </c>
      <c r="R21" s="20">
        <v>0.33188486672399076</v>
      </c>
      <c r="S21" s="20">
        <v>0.30007188306104793</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5.4284895385497274</v>
      </c>
      <c r="F22" s="20">
        <v>2.3231967134804625</v>
      </c>
      <c r="G22" s="20">
        <v>4.1803764211330847</v>
      </c>
      <c r="H22" s="20">
        <v>3.7470944396675265</v>
      </c>
      <c r="I22" s="26">
        <v>13.408788645266075</v>
      </c>
      <c r="J22" s="20">
        <v>0</v>
      </c>
      <c r="K22" s="20">
        <v>0</v>
      </c>
      <c r="L22" s="20">
        <v>100.543208948</v>
      </c>
      <c r="M22" s="20">
        <v>108.67518549999998</v>
      </c>
      <c r="N22" s="20">
        <v>142.200033752</v>
      </c>
      <c r="O22" s="20">
        <v>160.238042608</v>
      </c>
      <c r="P22" s="20">
        <v>163.03270944799999</v>
      </c>
      <c r="Q22" s="20">
        <v>142.89818695599999</v>
      </c>
      <c r="R22" s="20">
        <v>148.41803292669491</v>
      </c>
      <c r="S22" s="20">
        <v>159.58717432404359</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53.509403107999994</v>
      </c>
      <c r="R23" s="30">
        <v>50.822416665637</v>
      </c>
      <c r="S23" s="30">
        <v>55.830241655656607</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100.543208948</v>
      </c>
      <c r="M24" s="30">
        <v>108.67518549999998</v>
      </c>
      <c r="N24" s="30">
        <v>142.200033752</v>
      </c>
      <c r="O24" s="30">
        <v>160.238042608</v>
      </c>
      <c r="P24" s="30">
        <v>163.03270944799999</v>
      </c>
      <c r="Q24" s="30">
        <v>89.388783848000003</v>
      </c>
      <c r="R24" s="30">
        <v>97.595616261057899</v>
      </c>
      <c r="S24" s="30">
        <v>103.75693266838699</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16.759522220000001</v>
      </c>
      <c r="K27" s="20">
        <v>83.88598189999999</v>
      </c>
      <c r="L27" s="20">
        <v>1</v>
      </c>
      <c r="M27" s="20">
        <v>0</v>
      </c>
      <c r="N27" s="20">
        <v>1.2523336559999905</v>
      </c>
      <c r="O27" s="20">
        <v>0</v>
      </c>
      <c r="P27" s="20">
        <v>0</v>
      </c>
      <c r="Q27" s="20">
        <v>17.996713419999992</v>
      </c>
      <c r="R27" s="20">
        <v>28.074175799769108</v>
      </c>
      <c r="S27" s="20">
        <v>10.284966753879417</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18.305765262252791</v>
      </c>
      <c r="D29" s="22">
        <v>17.950975924333619</v>
      </c>
      <c r="E29" s="22">
        <v>22.635772427629693</v>
      </c>
      <c r="F29" s="22">
        <v>19.703248304194133</v>
      </c>
      <c r="G29" s="22">
        <v>20.954194133944778</v>
      </c>
      <c r="H29" s="22">
        <v>23.798710948695902</v>
      </c>
      <c r="I29" s="32">
        <v>31.705469642686538</v>
      </c>
      <c r="J29" s="22">
        <v>19.257889079965604</v>
      </c>
      <c r="K29" s="22">
        <v>14.841874462596733</v>
      </c>
      <c r="L29" s="22">
        <v>116.22696647164574</v>
      </c>
      <c r="M29" s="22">
        <v>129.00005222398968</v>
      </c>
      <c r="N29" s="22">
        <v>164.6981635886294</v>
      </c>
      <c r="O29" s="22">
        <v>184.52849832597079</v>
      </c>
      <c r="P29" s="22">
        <v>189.67346389769904</v>
      </c>
      <c r="Q29" s="22">
        <v>219.05324913536711</v>
      </c>
      <c r="R29" s="22">
        <v>225.15515969551333</v>
      </c>
      <c r="S29" s="22">
        <v>246.22498055407678</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1884.7222121906946</v>
      </c>
      <c r="D32" s="22">
        <v>2030.5697367918222</v>
      </c>
      <c r="E32" s="22">
        <v>2156.9344157829373</v>
      </c>
      <c r="F32" s="22">
        <v>2061.042772523168</v>
      </c>
      <c r="G32" s="22">
        <v>2232.8370325785804</v>
      </c>
      <c r="H32" s="22">
        <v>2180.1697570937235</v>
      </c>
      <c r="I32" s="22">
        <v>2117.0453683720266</v>
      </c>
      <c r="J32" s="22">
        <v>2144.0850878070833</v>
      </c>
      <c r="K32" s="22">
        <v>2284.3295588561482</v>
      </c>
      <c r="L32" s="22">
        <v>1974.7869798470158</v>
      </c>
      <c r="M32" s="22">
        <v>2246.699870701108</v>
      </c>
      <c r="N32" s="22">
        <v>2537.0972250558461</v>
      </c>
      <c r="O32" s="22">
        <v>2561.9708523911277</v>
      </c>
      <c r="P32" s="22">
        <v>2607.9498461275639</v>
      </c>
      <c r="Q32" s="22">
        <v>2712.5352141096391</v>
      </c>
      <c r="R32" s="22">
        <v>2852.5723764774907</v>
      </c>
      <c r="S32" s="22">
        <v>2705.5904871369657</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9.7127126447855705E-3</v>
      </c>
      <c r="D34" s="25">
        <v>8.840364159418173E-3</v>
      </c>
      <c r="E34" s="25">
        <v>1.049441849598993E-2</v>
      </c>
      <c r="F34" s="25">
        <v>9.5598444471256851E-3</v>
      </c>
      <c r="G34" s="25">
        <v>9.3845604619634659E-3</v>
      </c>
      <c r="H34" s="25">
        <v>1.0915989854120711E-2</v>
      </c>
      <c r="I34" s="35">
        <v>1.4976282566427723E-2</v>
      </c>
      <c r="J34" s="25">
        <v>8.9818679256158124E-3</v>
      </c>
      <c r="K34" s="25">
        <v>6.4972562321649555E-3</v>
      </c>
      <c r="L34" s="25">
        <v>5.8855444996224193E-2</v>
      </c>
      <c r="M34" s="25">
        <v>5.7417572282911895E-2</v>
      </c>
      <c r="N34" s="25">
        <v>6.491598428397008E-2</v>
      </c>
      <c r="O34" s="25">
        <v>7.2025994422905887E-2</v>
      </c>
      <c r="P34" s="25">
        <v>7.2728953809958141E-2</v>
      </c>
      <c r="Q34" s="25">
        <v>8.0755909820425686E-2</v>
      </c>
      <c r="R34" s="25">
        <v>7.8930568616648739E-2</v>
      </c>
      <c r="S34" s="25">
        <v>9.1006004687217132E-2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708.9423903697334</v>
      </c>
      <c r="D37" s="20">
        <v>723.24925957772041</v>
      </c>
      <c r="E37" s="20">
        <v>767.98509601605042</v>
      </c>
      <c r="F37" s="20">
        <v>708.10642973153722</v>
      </c>
      <c r="G37" s="20">
        <v>785.27753893188117</v>
      </c>
      <c r="H37" s="20">
        <v>775.19824209420085</v>
      </c>
      <c r="I37" s="26">
        <v>928.8955765739945</v>
      </c>
      <c r="J37" s="20">
        <v>989.37135760007641</v>
      </c>
      <c r="K37" s="20">
        <v>1054.4568644310691</v>
      </c>
      <c r="L37" s="20">
        <v>1078.9146842457246</v>
      </c>
      <c r="M37" s="20">
        <v>1020.4929779306392</v>
      </c>
      <c r="N37" s="20">
        <v>1070.8416929397154</v>
      </c>
      <c r="O37" s="20">
        <v>1103.4202732397057</v>
      </c>
      <c r="P37" s="20">
        <v>1124.9857408999715</v>
      </c>
      <c r="Q37" s="20">
        <v>1144.1520254132033</v>
      </c>
      <c r="R37" s="20">
        <v>1139.8630696474634</v>
      </c>
      <c r="S37" s="20">
        <v>1266.5863189070412</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0.74042227954523743</v>
      </c>
      <c r="E38" s="20">
        <v>0.64488392089423907</v>
      </c>
      <c r="F38" s="20">
        <v>2.3884589662749593E-2</v>
      </c>
      <c r="G38" s="20">
        <v>2.6273048629024554</v>
      </c>
      <c r="H38" s="20">
        <v>1.4569599694277253</v>
      </c>
      <c r="I38" s="26">
        <v>1.8868825833572178</v>
      </c>
      <c r="J38" s="20">
        <v>5.5651093914206555</v>
      </c>
      <c r="K38" s="20">
        <v>4.7530333428871696</v>
      </c>
      <c r="L38" s="20">
        <v>3.1527658354829464</v>
      </c>
      <c r="M38" s="20">
        <v>8.7178752269036011</v>
      </c>
      <c r="N38" s="20">
        <v>11.440718448457055</v>
      </c>
      <c r="O38" s="20">
        <v>17.74625011942295</v>
      </c>
      <c r="P38" s="20">
        <v>17.255995032005352</v>
      </c>
      <c r="Q38" s="20">
        <v>112.67089423903697</v>
      </c>
      <c r="R38" s="20">
        <v>158.99345562243241</v>
      </c>
      <c r="S38" s="20">
        <v>145.45058278398778</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12.777300085984523</v>
      </c>
      <c r="D39" s="20">
        <v>16.749785038693037</v>
      </c>
      <c r="E39" s="20">
        <v>22.570937231298366</v>
      </c>
      <c r="F39" s="20">
        <v>24.70335339638865</v>
      </c>
      <c r="G39" s="20">
        <v>27.575236457437658</v>
      </c>
      <c r="H39" s="20">
        <v>32.287188306104902</v>
      </c>
      <c r="I39" s="20">
        <v>37.790197764402407</v>
      </c>
      <c r="J39" s="20">
        <v>42.459157351676694</v>
      </c>
      <c r="K39" s="20">
        <v>46.96474634565778</v>
      </c>
      <c r="L39" s="20">
        <v>64.488392089423897</v>
      </c>
      <c r="M39" s="20">
        <v>65.004299226139295</v>
      </c>
      <c r="N39" s="20">
        <v>74.85822191565957</v>
      </c>
      <c r="O39" s="20">
        <v>81.184649400470548</v>
      </c>
      <c r="P39" s="20">
        <v>87.409051997014174</v>
      </c>
      <c r="Q39" s="20">
        <v>92.395986129090176</v>
      </c>
      <c r="R39" s="20">
        <v>105.53745618096436</v>
      </c>
      <c r="S39" s="20">
        <v>111.59845794789906</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721.71969045571791</v>
      </c>
      <c r="D40" s="22">
        <v>740.73946689595869</v>
      </c>
      <c r="E40" s="22">
        <v>791.200917168243</v>
      </c>
      <c r="F40" s="22">
        <v>732.8336677175887</v>
      </c>
      <c r="G40" s="22">
        <v>815.48008025222123</v>
      </c>
      <c r="H40" s="22">
        <v>808.94239036973352</v>
      </c>
      <c r="I40" s="22">
        <v>968.57265692175406</v>
      </c>
      <c r="J40" s="22">
        <v>1037.3956243431737</v>
      </c>
      <c r="K40" s="22">
        <v>1106.1746441196142</v>
      </c>
      <c r="L40" s="22">
        <v>1146.5558421706316</v>
      </c>
      <c r="M40" s="22">
        <v>1094.2151523836819</v>
      </c>
      <c r="N40" s="22">
        <v>1157.1406333038321</v>
      </c>
      <c r="O40" s="22">
        <v>1202.3511727595992</v>
      </c>
      <c r="P40" s="22">
        <v>1229.6507879289909</v>
      </c>
      <c r="Q40" s="22">
        <v>1349.2189057813305</v>
      </c>
      <c r="R40" s="22">
        <v>1404.3939814508601</v>
      </c>
      <c r="S40" s="22">
        <v>1523.6353596389279</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5134.60057800707</v>
      </c>
      <c r="D42" s="22">
        <v>5195.7461784656534</v>
      </c>
      <c r="E42" s="22">
        <v>5349.4857408999715</v>
      </c>
      <c r="F42" s="22">
        <v>5286.4653195758101</v>
      </c>
      <c r="G42" s="22">
        <v>4724.0660170058272</v>
      </c>
      <c r="H42" s="22">
        <v>3738.3705932932071</v>
      </c>
      <c r="I42" s="22">
        <v>3980.4008072991305</v>
      </c>
      <c r="J42" s="22">
        <v>4188.3827505493455</v>
      </c>
      <c r="K42" s="22">
        <v>4060.6964985191553</v>
      </c>
      <c r="L42" s="22">
        <v>3921.9466179421038</v>
      </c>
      <c r="M42" s="22">
        <v>3836.8642399923569</v>
      </c>
      <c r="N42" s="22">
        <v>4003.468640373671</v>
      </c>
      <c r="O42" s="22">
        <v>4009.2284537379119</v>
      </c>
      <c r="P42" s="22">
        <v>4118.8158322826739</v>
      </c>
      <c r="Q42" s="22">
        <v>4057.7505365494585</v>
      </c>
      <c r="R42" s="22">
        <v>3964.587949875433</v>
      </c>
      <c r="S42" s="22">
        <v>4098.1933902350875</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0.14056004541951037</v>
      </c>
      <c r="D44" s="25">
        <v>0.14256652296950834</v>
      </c>
      <c r="E44" s="25">
        <v>0.14790223873652858</v>
      </c>
      <c r="F44" s="25">
        <v>0.13862451059763914</v>
      </c>
      <c r="G44" s="25">
        <v>0.17262249877894018</v>
      </c>
      <c r="H44" s="25">
        <v>0.21638903104497181</v>
      </c>
      <c r="I44" s="25">
        <v>0.24333545886776448</v>
      </c>
      <c r="J44" s="25">
        <v>0.24768405518982467</v>
      </c>
      <c r="K44" s="25">
        <v>0.27241007657750616</v>
      </c>
      <c r="L44" s="25">
        <v>0.29234356146648532</v>
      </c>
      <c r="M44" s="25">
        <v>0.28518474565205404</v>
      </c>
      <c r="N44" s="25">
        <v>0.28903451912535233</v>
      </c>
      <c r="O44" s="25">
        <v>0.29989589933160699</v>
      </c>
      <c r="P44" s="25">
        <v>0.29854473664279146</v>
      </c>
      <c r="Q44" s="25">
        <v>0.33250415313324061</v>
      </c>
      <c r="R44" s="25">
        <v>0.35423453816808026</v>
      </c>
      <c r="S44" s="25">
        <v>0.37178220121806566</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248.44880607425443</v>
      </c>
      <c r="D47" s="30">
        <v>264.04884381452212</v>
      </c>
      <c r="E47" s="30">
        <v>276.88101103783316</v>
      </c>
      <c r="F47" s="30">
        <v>287.6157963176617</v>
      </c>
      <c r="G47" s="30">
        <v>315.58278111057587</v>
      </c>
      <c r="H47" s="30">
        <v>342.40999574252334</v>
      </c>
      <c r="I47" s="30">
        <v>392.5876792531169</v>
      </c>
      <c r="J47" s="30">
        <v>420.14219149422684</v>
      </c>
      <c r="K47" s="30">
        <v>514.26682231057066</v>
      </c>
      <c r="L47" s="30">
        <v>586.29099990529119</v>
      </c>
      <c r="M47" s="30">
        <v>595.39927780312814</v>
      </c>
      <c r="N47" s="30">
        <v>614.50453887779338</v>
      </c>
      <c r="O47" s="30">
        <v>620.46178999943004</v>
      </c>
      <c r="P47" s="30">
        <v>635.89263682887292</v>
      </c>
      <c r="Q47" s="30">
        <v>736.54038991698258</v>
      </c>
      <c r="R47" s="30">
        <v>759.30376948549645</v>
      </c>
      <c r="S47" s="30">
        <v>736.01385018225267</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721.71969045571791</v>
      </c>
      <c r="D48" s="30">
        <v>740.73946689595869</v>
      </c>
      <c r="E48" s="30">
        <v>791.200917168243</v>
      </c>
      <c r="F48" s="30">
        <v>732.8336677175887</v>
      </c>
      <c r="G48" s="30">
        <v>815.48008025222123</v>
      </c>
      <c r="H48" s="30">
        <v>808.94239036973352</v>
      </c>
      <c r="I48" s="30">
        <v>968.57265692175406</v>
      </c>
      <c r="J48" s="30">
        <v>1037.3956243431737</v>
      </c>
      <c r="K48" s="30">
        <v>1106.1746441196142</v>
      </c>
      <c r="L48" s="30">
        <v>1146.5558421706316</v>
      </c>
      <c r="M48" s="30">
        <v>1094.2151523836819</v>
      </c>
      <c r="N48" s="30">
        <v>1157.1406333038321</v>
      </c>
      <c r="O48" s="30">
        <v>1202.3511727595992</v>
      </c>
      <c r="P48" s="30">
        <v>1229.6507879289909</v>
      </c>
      <c r="Q48" s="30">
        <v>1349.2189057813305</v>
      </c>
      <c r="R48" s="30">
        <v>1404.3939814508601</v>
      </c>
      <c r="S48" s="30">
        <v>1523.6353596389279</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6.7955803955288028</v>
      </c>
      <c r="D49" s="30">
        <v>6.8228718830610475</v>
      </c>
      <c r="E49" s="30">
        <v>11.787406133562625</v>
      </c>
      <c r="F49" s="30">
        <v>8.6829559568166612</v>
      </c>
      <c r="G49" s="30">
        <v>10.352560428011847</v>
      </c>
      <c r="H49" s="30">
        <v>10.838427199770708</v>
      </c>
      <c r="I49" s="30">
        <v>19.776320889462117</v>
      </c>
      <c r="J49" s="30">
        <v>6.5290025795356836</v>
      </c>
      <c r="K49" s="30">
        <v>5.5336371453138442</v>
      </c>
      <c r="L49" s="30">
        <v>106.10226311824934</v>
      </c>
      <c r="M49" s="30">
        <v>115.2950995154772</v>
      </c>
      <c r="N49" s="30">
        <v>150.32660296954083</v>
      </c>
      <c r="O49" s="30">
        <v>168.96781044978849</v>
      </c>
      <c r="P49" s="30">
        <v>172.65909311094066</v>
      </c>
      <c r="Q49" s="30">
        <v>151.2935147719931</v>
      </c>
      <c r="R49" s="30">
        <v>158.02956413907665</v>
      </c>
      <c r="S49" s="30">
        <v>171.0846231632525</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976.9640769255011</v>
      </c>
      <c r="D50" s="30">
        <v>1011.6111825935418</v>
      </c>
      <c r="E50" s="30">
        <v>1079.8693343396387</v>
      </c>
      <c r="F50" s="30">
        <v>1029.1324199920671</v>
      </c>
      <c r="G50" s="30">
        <v>1141.415421790809</v>
      </c>
      <c r="H50" s="30">
        <v>1162.1908133120276</v>
      </c>
      <c r="I50" s="30">
        <v>1380.9366570643331</v>
      </c>
      <c r="J50" s="30">
        <v>1464.0668184169363</v>
      </c>
      <c r="K50" s="30">
        <v>1625.9751035754987</v>
      </c>
      <c r="L50" s="30">
        <v>1838.949105194172</v>
      </c>
      <c r="M50" s="30">
        <v>1804.9095297022873</v>
      </c>
      <c r="N50" s="30">
        <v>1921.9717751511664</v>
      </c>
      <c r="O50" s="30">
        <v>1991.7807732088177</v>
      </c>
      <c r="P50" s="30">
        <v>2038.2025178688043</v>
      </c>
      <c r="Q50" s="30">
        <v>2237.0528104703062</v>
      </c>
      <c r="R50" s="30">
        <v>2321.7273150754331</v>
      </c>
      <c r="S50" s="30">
        <v>2430.7338329844333</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976.9640769255011</v>
      </c>
      <c r="D51" s="30">
        <v>1011.6111825935418</v>
      </c>
      <c r="E51" s="30">
        <v>1079.8693343396387</v>
      </c>
      <c r="F51" s="30">
        <v>1029.1324199920671</v>
      </c>
      <c r="G51" s="30">
        <v>1141.415421790809</v>
      </c>
      <c r="H51" s="30">
        <v>1162.1908133120276</v>
      </c>
      <c r="I51" s="30">
        <v>1380.9366570643331</v>
      </c>
      <c r="J51" s="30">
        <v>1464.0668184169363</v>
      </c>
      <c r="K51" s="30">
        <v>1625.9751035754987</v>
      </c>
      <c r="L51" s="30">
        <v>1838.949105194172</v>
      </c>
      <c r="M51" s="30">
        <v>1804.9095297022873</v>
      </c>
      <c r="N51" s="30">
        <v>1921.9717751511664</v>
      </c>
      <c r="O51" s="30">
        <v>1991.7807732088177</v>
      </c>
      <c r="P51" s="30">
        <v>2038.2025178688041</v>
      </c>
      <c r="Q51" s="30">
        <v>2237.0528104703062</v>
      </c>
      <c r="R51" s="30">
        <v>2321.7273150754331</v>
      </c>
      <c r="S51" s="30">
        <v>2430.7338329844333</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976.9640769255011</v>
      </c>
      <c r="D58" s="22">
        <v>1011.6111825935418</v>
      </c>
      <c r="E58" s="22">
        <v>1079.8693343396387</v>
      </c>
      <c r="F58" s="22">
        <v>1029.1324199920671</v>
      </c>
      <c r="G58" s="22">
        <v>1141.415421790809</v>
      </c>
      <c r="H58" s="22">
        <v>1162.1908133120276</v>
      </c>
      <c r="I58" s="22">
        <v>1380.9366570643331</v>
      </c>
      <c r="J58" s="22">
        <v>1464.0668184169363</v>
      </c>
      <c r="K58" s="22">
        <v>1625.9751035754987</v>
      </c>
      <c r="L58" s="22">
        <v>1838.949105194172</v>
      </c>
      <c r="M58" s="22">
        <v>1804.9095297022873</v>
      </c>
      <c r="N58" s="22">
        <v>1921.9717751511664</v>
      </c>
      <c r="O58" s="22">
        <v>1991.7807732088177</v>
      </c>
      <c r="P58" s="22">
        <v>2038.2025178688041</v>
      </c>
      <c r="Q58" s="22">
        <v>2237.0528104703062</v>
      </c>
      <c r="R58" s="22">
        <v>2321.7273150754331</v>
      </c>
      <c r="S58" s="22">
        <v>2430.7338329844333</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10571.154533295119</v>
      </c>
      <c r="D61" s="20">
        <v>11011.471338492403</v>
      </c>
      <c r="E61" s="20">
        <v>11446.625800133756</v>
      </c>
      <c r="F61" s="20">
        <v>11287.389357026848</v>
      </c>
      <c r="G61" s="20">
        <v>11005.999808923283</v>
      </c>
      <c r="H61" s="20">
        <v>9648.3754502245138</v>
      </c>
      <c r="I61" s="20">
        <v>9877.4152135998847</v>
      </c>
      <c r="J61" s="20">
        <v>10303.145998765332</v>
      </c>
      <c r="K61" s="20">
        <v>10220.207778976526</v>
      </c>
      <c r="L61" s="20">
        <v>9666.6015112313671</v>
      </c>
      <c r="M61" s="20">
        <v>9934.5549027064571</v>
      </c>
      <c r="N61" s="20">
        <v>10450.086574917317</v>
      </c>
      <c r="O61" s="20">
        <v>10535.874280307435</v>
      </c>
      <c r="P61" s="20">
        <v>10815.152096020083</v>
      </c>
      <c r="Q61" s="20">
        <v>10777.126300896682</v>
      </c>
      <c r="R61" s="20">
        <v>10670.394992953083</v>
      </c>
      <c r="S61" s="20">
        <v>10312.166412717363</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10583.931833381104</v>
      </c>
      <c r="D64" s="20">
        <v>11028.221123531097</v>
      </c>
      <c r="E64" s="20">
        <v>11469.196737365053</v>
      </c>
      <c r="F64" s="20">
        <v>11312.092710423238</v>
      </c>
      <c r="G64" s="20">
        <v>11033.575045380721</v>
      </c>
      <c r="H64" s="20">
        <v>9680.662638530619</v>
      </c>
      <c r="I64" s="20">
        <v>9915.205411364288</v>
      </c>
      <c r="J64" s="20">
        <v>10345.60515611701</v>
      </c>
      <c r="K64" s="20">
        <v>10267.172525322185</v>
      </c>
      <c r="L64" s="20">
        <v>9731.0899033207916</v>
      </c>
      <c r="M64" s="20">
        <v>9999.5592019325959</v>
      </c>
      <c r="N64" s="20">
        <v>10524.944796832977</v>
      </c>
      <c r="O64" s="20">
        <v>10617.058929707906</v>
      </c>
      <c r="P64" s="20">
        <v>10902.561148017097</v>
      </c>
      <c r="Q64" s="20">
        <v>10869.522287025771</v>
      </c>
      <c r="R64" s="20">
        <v>10775.932449134047</v>
      </c>
      <c r="S64" s="20">
        <v>10423.764870665262</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10583.931833381104</v>
      </c>
      <c r="D65" s="20">
        <v>11028.221123531097</v>
      </c>
      <c r="E65" s="20">
        <v>11469.196737365053</v>
      </c>
      <c r="F65" s="20">
        <v>11312.092710423238</v>
      </c>
      <c r="G65" s="20">
        <v>11033.575045380721</v>
      </c>
      <c r="H65" s="20">
        <v>9680.662638530619</v>
      </c>
      <c r="I65" s="20">
        <v>9915.205411364288</v>
      </c>
      <c r="J65" s="20">
        <v>10345.60515611701</v>
      </c>
      <c r="K65" s="20">
        <v>10267.172525322185</v>
      </c>
      <c r="L65" s="20">
        <v>9731.0899033207916</v>
      </c>
      <c r="M65" s="20">
        <v>9999.5592019325959</v>
      </c>
      <c r="N65" s="20">
        <v>10524.944796832977</v>
      </c>
      <c r="O65" s="20">
        <v>10617.058929707906</v>
      </c>
      <c r="P65" s="20">
        <v>10902.561148017097</v>
      </c>
      <c r="Q65" s="20">
        <v>10869.522287025771</v>
      </c>
      <c r="R65" s="20">
        <v>10775.932449134047</v>
      </c>
      <c r="S65" s="20">
        <v>10423.764870665262</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9.2306346290346786E-2</v>
      </c>
      <c r="D67" s="25">
        <v>9.1729316202687525E-2</v>
      </c>
      <c r="E67" s="25">
        <v>9.415387660249773E-2</v>
      </c>
      <c r="F67" s="25">
        <v>9.0976307066843551E-2</v>
      </c>
      <c r="G67" s="25">
        <v>0.10344928249422385</v>
      </c>
      <c r="H67" s="25">
        <v>0.12005281629031449</v>
      </c>
      <c r="I67" s="25">
        <v>0.13927463928095488</v>
      </c>
      <c r="J67" s="25">
        <v>0.1415158220639498</v>
      </c>
      <c r="K67" s="25">
        <v>0.15836639537957656</v>
      </c>
      <c r="L67" s="25">
        <v>0.18897668436570705</v>
      </c>
      <c r="M67" s="25">
        <v>0.18049890932726873</v>
      </c>
      <c r="N67" s="25">
        <v>0.18261110269476188</v>
      </c>
      <c r="O67" s="25">
        <v>0.18760193254984742</v>
      </c>
      <c r="P67" s="25">
        <v>0.18694713014652545</v>
      </c>
      <c r="Q67" s="25">
        <v>0.20580967142783524</v>
      </c>
      <c r="R67" s="25">
        <v>0.21545488764287929</v>
      </c>
      <c r="S67" s="25">
        <v>0.23319154481554416</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9"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8">
        <v>9.4E-2</v>
      </c>
      <c r="J71" s="172">
        <v>0.1072</v>
      </c>
      <c r="K71" s="172"/>
      <c r="L71" s="172">
        <v>0.1138</v>
      </c>
      <c r="M71" s="172"/>
      <c r="N71" s="172">
        <v>0.1237</v>
      </c>
      <c r="O71" s="172"/>
      <c r="P71" s="172">
        <v>0.13689999999999999</v>
      </c>
      <c r="Q71" s="172"/>
      <c r="R71" s="44"/>
      <c r="S71" s="45">
        <v>0.16</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3"/>
  </sheetPr>
  <dimension ref="A1:AW205"/>
  <sheetViews>
    <sheetView topLeftCell="A10" workbookViewId="0">
      <selection activeCell="A4" sqref="A4"/>
    </sheetView>
  </sheetViews>
  <sheetFormatPr defaultColWidth="9.26953125" defaultRowHeight="13" x14ac:dyDescent="0.35"/>
  <cols>
    <col min="1" max="16384" width="9.26953125" style="12"/>
  </cols>
  <sheetData>
    <row r="1" spans="1:49" ht="12.75" customHeight="1" x14ac:dyDescent="0.35">
      <c r="A1" s="49" t="s">
        <v>70</v>
      </c>
      <c r="H1" s="171" t="s">
        <v>91</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154.00207827178195</v>
      </c>
      <c r="D7" s="20">
        <v>161.0164483776388</v>
      </c>
      <c r="E7" s="20">
        <v>167.97495602943965</v>
      </c>
      <c r="F7" s="20">
        <v>172.27190787578647</v>
      </c>
      <c r="G7" s="20">
        <v>175.85318351432869</v>
      </c>
      <c r="H7" s="20">
        <v>181.56833015636815</v>
      </c>
      <c r="I7" s="20">
        <v>186.40137198155458</v>
      </c>
      <c r="J7" s="20">
        <v>184.17894114437209</v>
      </c>
      <c r="K7" s="20">
        <v>187.55407179499599</v>
      </c>
      <c r="L7" s="20">
        <v>196.13950854697308</v>
      </c>
      <c r="M7" s="20">
        <v>196.75946596416179</v>
      </c>
      <c r="N7" s="20">
        <v>196.9883057303332</v>
      </c>
      <c r="O7" s="20">
        <v>195.98399640875382</v>
      </c>
      <c r="P7" s="20">
        <v>191.57668749328138</v>
      </c>
      <c r="Q7" s="20">
        <v>192.25516281890594</v>
      </c>
      <c r="R7" s="20">
        <v>191.50313448562289</v>
      </c>
      <c r="S7" s="20">
        <v>189.19923257663709</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0.7696009213754369</v>
      </c>
      <c r="D8" s="20">
        <v>1.3823665586348304</v>
      </c>
      <c r="E8" s="20">
        <v>3.1714097287730922</v>
      </c>
      <c r="F8" s="20">
        <v>9.3003495127262159</v>
      </c>
      <c r="G8" s="20">
        <v>18.48464813457808</v>
      </c>
      <c r="H8" s="20">
        <v>24.732956200587502</v>
      </c>
      <c r="I8" s="20">
        <v>29.439886964729642</v>
      </c>
      <c r="J8" s="20">
        <v>31.899552235099279</v>
      </c>
      <c r="K8" s="20">
        <v>35.646838360172765</v>
      </c>
      <c r="L8" s="20">
        <v>39.571935223404942</v>
      </c>
      <c r="M8" s="20">
        <v>41.38173452942668</v>
      </c>
      <c r="N8" s="20">
        <v>44.779481823637404</v>
      </c>
      <c r="O8" s="20">
        <v>44.595663696478844</v>
      </c>
      <c r="P8" s="20">
        <v>47.944591960976794</v>
      </c>
      <c r="Q8" s="20">
        <v>51.276988009522995</v>
      </c>
      <c r="R8" s="20">
        <v>55.961159797045191</v>
      </c>
      <c r="S8" s="20">
        <v>58.077025517122316</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2.5021496130696472E-2</v>
      </c>
      <c r="D9" s="20">
        <v>3.5597592433361989E-2</v>
      </c>
      <c r="E9" s="20">
        <v>5.0902837489251923E-2</v>
      </c>
      <c r="F9" s="20">
        <v>0.18288907996560616</v>
      </c>
      <c r="G9" s="20">
        <v>1.1123817712811694</v>
      </c>
      <c r="H9" s="20">
        <v>7.6360275150472905</v>
      </c>
      <c r="I9" s="20">
        <v>52.940842648323297</v>
      </c>
      <c r="J9" s="20">
        <v>187.61977644024074</v>
      </c>
      <c r="K9" s="20">
        <v>184.74840928632844</v>
      </c>
      <c r="L9" s="20">
        <v>174.77678417884781</v>
      </c>
      <c r="M9" s="20">
        <v>182.53387790197763</v>
      </c>
      <c r="N9" s="20">
        <v>194.65571797076527</v>
      </c>
      <c r="O9" s="20">
        <v>183.27214101461738</v>
      </c>
      <c r="P9" s="20">
        <v>188.59561478933793</v>
      </c>
      <c r="Q9" s="20">
        <v>202.82725709372309</v>
      </c>
      <c r="R9" s="20">
        <v>198.75958727429062</v>
      </c>
      <c r="S9" s="20">
        <v>196.64780739466897</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48.542218400687879</v>
      </c>
      <c r="D10" s="20">
        <v>48.173000859845224</v>
      </c>
      <c r="E10" s="20">
        <v>62.860361134995706</v>
      </c>
      <c r="F10" s="20">
        <v>83.238349097162498</v>
      </c>
      <c r="G10" s="20">
        <v>100.64720550300946</v>
      </c>
      <c r="H10" s="20">
        <v>120.05692175408426</v>
      </c>
      <c r="I10" s="20">
        <v>128.30945829750644</v>
      </c>
      <c r="J10" s="20">
        <v>144.8470335339639</v>
      </c>
      <c r="K10" s="20">
        <v>156.26285468615649</v>
      </c>
      <c r="L10" s="20">
        <v>144.73533963886499</v>
      </c>
      <c r="M10" s="20">
        <v>171.29991401547719</v>
      </c>
      <c r="N10" s="20">
        <v>179.83619948409284</v>
      </c>
      <c r="O10" s="20">
        <v>177.79398108340499</v>
      </c>
      <c r="P10" s="20">
        <v>190.31788478073946</v>
      </c>
      <c r="Q10" s="20">
        <v>182.36319862424764</v>
      </c>
      <c r="R10" s="20">
        <v>206.25399828030959</v>
      </c>
      <c r="S10" s="20">
        <v>214.87239896818573</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12.796646603611363</v>
      </c>
      <c r="D11" s="20">
        <v>14.74368013757522</v>
      </c>
      <c r="E11" s="20">
        <v>16.087790197764402</v>
      </c>
      <c r="F11" s="20">
        <v>19.53542562338782</v>
      </c>
      <c r="G11" s="20">
        <v>23.9511607910576</v>
      </c>
      <c r="H11" s="20">
        <v>38.882373172828871</v>
      </c>
      <c r="I11" s="20">
        <v>57.630954428202919</v>
      </c>
      <c r="J11" s="20">
        <v>87.609974204643123</v>
      </c>
      <c r="K11" s="20">
        <v>133.65167669819439</v>
      </c>
      <c r="L11" s="20">
        <v>204.4225279449698</v>
      </c>
      <c r="M11" s="20">
        <v>229.69114359415306</v>
      </c>
      <c r="N11" s="20">
        <v>231.9531384350816</v>
      </c>
      <c r="O11" s="20">
        <v>231.09079965606182</v>
      </c>
      <c r="P11" s="20">
        <v>236.76534823731728</v>
      </c>
      <c r="Q11" s="20">
        <v>232.79398108340501</v>
      </c>
      <c r="R11" s="20">
        <v>226.39097162510762</v>
      </c>
      <c r="S11" s="20">
        <v>233.51908856405848</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216.13556569358732</v>
      </c>
      <c r="D12" s="22">
        <v>225.35109352612741</v>
      </c>
      <c r="E12" s="22">
        <v>250.1454199284621</v>
      </c>
      <c r="F12" s="22">
        <v>284.52892118902861</v>
      </c>
      <c r="G12" s="22">
        <v>320.04857971425503</v>
      </c>
      <c r="H12" s="22">
        <v>372.87660879891604</v>
      </c>
      <c r="I12" s="22">
        <v>454.72251432031692</v>
      </c>
      <c r="J12" s="22">
        <v>636.15527755831909</v>
      </c>
      <c r="K12" s="22">
        <v>697.86385082584809</v>
      </c>
      <c r="L12" s="22">
        <v>759.64609553306059</v>
      </c>
      <c r="M12" s="22">
        <v>821.66613600519645</v>
      </c>
      <c r="N12" s="22">
        <v>848.21284344391029</v>
      </c>
      <c r="O12" s="22">
        <v>832.73658185931686</v>
      </c>
      <c r="P12" s="22">
        <v>855.20012726165282</v>
      </c>
      <c r="Q12" s="22">
        <v>861.51658762980469</v>
      </c>
      <c r="R12" s="22">
        <v>878.86885146237591</v>
      </c>
      <c r="S12" s="22">
        <v>892.31555302067261</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5853.1900257953566</v>
      </c>
      <c r="D15" s="22">
        <v>5958.4615649183143</v>
      </c>
      <c r="E15" s="22">
        <v>6106.9131556319853</v>
      </c>
      <c r="F15" s="22">
        <v>6157.454084264833</v>
      </c>
      <c r="G15" s="22">
        <v>6175.9243336199479</v>
      </c>
      <c r="H15" s="22">
        <v>5845.9071367153902</v>
      </c>
      <c r="I15" s="22">
        <v>6050.2059329320728</v>
      </c>
      <c r="J15" s="22">
        <v>5995.8845227858983</v>
      </c>
      <c r="K15" s="22">
        <v>5981.6873602751502</v>
      </c>
      <c r="L15" s="22">
        <v>5943.3561478933789</v>
      </c>
      <c r="M15" s="22">
        <v>5915.4319862424763</v>
      </c>
      <c r="N15" s="22">
        <v>6027.6042992261391</v>
      </c>
      <c r="O15" s="22">
        <v>6116.3759243336208</v>
      </c>
      <c r="P15" s="22">
        <v>6263.3595012897658</v>
      </c>
      <c r="Q15" s="22">
        <v>6283.26233877902</v>
      </c>
      <c r="R15" s="22">
        <v>6256.8653482373165</v>
      </c>
      <c r="S15" s="22">
        <v>6025.0427343078245</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3.6926114604355069E-2</v>
      </c>
      <c r="D16" s="25">
        <v>3.7820348603560525E-2</v>
      </c>
      <c r="E16" s="25">
        <v>4.0961024588628742E-2</v>
      </c>
      <c r="F16" s="25">
        <v>4.6208857962275793E-2</v>
      </c>
      <c r="G16" s="25">
        <v>5.1821972295224381E-2</v>
      </c>
      <c r="H16" s="25">
        <v>6.3784216902292828E-2</v>
      </c>
      <c r="I16" s="25">
        <v>7.5158187896580839E-2</v>
      </c>
      <c r="J16" s="25">
        <v>0.10609865402523447</v>
      </c>
      <c r="K16" s="25">
        <v>0.11666672107613248</v>
      </c>
      <c r="L16" s="25">
        <v>0.12781433194144304</v>
      </c>
      <c r="M16" s="25">
        <v>0.13890213562021267</v>
      </c>
      <c r="N16" s="25">
        <v>0.14072138802356504</v>
      </c>
      <c r="O16" s="25">
        <v>0.13614869199689414</v>
      </c>
      <c r="P16" s="25">
        <v>0.13654016300446237</v>
      </c>
      <c r="Q16" s="25">
        <v>0.13711294247777928</v>
      </c>
      <c r="R16" s="25">
        <v>0.14046472195697335</v>
      </c>
      <c r="S16" s="25">
        <v>0.14810111602024753</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0.96884780739466869</v>
      </c>
      <c r="D19" s="20">
        <v>0.92791057609630256</v>
      </c>
      <c r="E19" s="20">
        <v>0.94155631986242461</v>
      </c>
      <c r="F19" s="20">
        <v>0.98710232158211508</v>
      </c>
      <c r="G19" s="20">
        <v>1.0311177987962166</v>
      </c>
      <c r="H19" s="20">
        <v>1.0477558039552881</v>
      </c>
      <c r="I19" s="20">
        <v>1.1649871023215821</v>
      </c>
      <c r="J19" s="20">
        <v>1.2275236457437659</v>
      </c>
      <c r="K19" s="20">
        <v>1.2643078245915733</v>
      </c>
      <c r="L19" s="20">
        <v>1.3446087704213241</v>
      </c>
      <c r="M19" s="20">
        <v>1.4061908856405847</v>
      </c>
      <c r="N19" s="20">
        <v>1.523731728288908</v>
      </c>
      <c r="O19" s="20">
        <v>1.7015649183147032</v>
      </c>
      <c r="P19" s="20">
        <v>1.7052701633705933</v>
      </c>
      <c r="Q19" s="20">
        <v>1.7604182029234741</v>
      </c>
      <c r="R19" s="20">
        <v>1.8457836629406705</v>
      </c>
      <c r="S19" s="20">
        <v>1.9686852966466035</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23.334221840068786</v>
      </c>
      <c r="D20" s="20">
        <v>23.020369733447971</v>
      </c>
      <c r="E20" s="20">
        <v>22.829329320722266</v>
      </c>
      <c r="F20" s="20">
        <v>23.366122098022352</v>
      </c>
      <c r="G20" s="20">
        <v>23.49786758383491</v>
      </c>
      <c r="H20" s="20">
        <v>23.642837489251932</v>
      </c>
      <c r="I20" s="20">
        <v>24.257265692175402</v>
      </c>
      <c r="J20" s="20">
        <v>26.73866723989682</v>
      </c>
      <c r="K20" s="20">
        <v>27.668185726569213</v>
      </c>
      <c r="L20" s="20">
        <v>29.92256233877902</v>
      </c>
      <c r="M20" s="20">
        <v>31.54194325021496</v>
      </c>
      <c r="N20" s="20">
        <v>34.699527085124686</v>
      </c>
      <c r="O20" s="20">
        <v>37.878314703353396</v>
      </c>
      <c r="P20" s="20">
        <v>40.165093336199476</v>
      </c>
      <c r="Q20" s="20">
        <v>42.205132080825457</v>
      </c>
      <c r="R20" s="20">
        <v>43.793827343078249</v>
      </c>
      <c r="S20" s="20">
        <v>41.748504385210666</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0.42301805674978527</v>
      </c>
      <c r="D21" s="20">
        <v>0.61405846947549958</v>
      </c>
      <c r="E21" s="20">
        <v>0.66864144453997965</v>
      </c>
      <c r="F21" s="20">
        <v>0.60636285468615436</v>
      </c>
      <c r="G21" s="20">
        <v>0.56638865004299421</v>
      </c>
      <c r="H21" s="20">
        <v>0.37962166809974363</v>
      </c>
      <c r="I21" s="20">
        <v>0.57451418744626237</v>
      </c>
      <c r="J21" s="20">
        <v>0.60486672398968155</v>
      </c>
      <c r="K21" s="20">
        <v>0.64131556319862559</v>
      </c>
      <c r="L21" s="20">
        <v>0.68233877901977602</v>
      </c>
      <c r="M21" s="20">
        <v>0.77881341358555833</v>
      </c>
      <c r="N21" s="20">
        <v>0.92347377472054804</v>
      </c>
      <c r="O21" s="20">
        <v>0.76447119518486728</v>
      </c>
      <c r="P21" s="20">
        <v>1.4078778589853893</v>
      </c>
      <c r="Q21" s="20">
        <v>1.5197845657781499</v>
      </c>
      <c r="R21" s="20">
        <v>1.6191788478073921</v>
      </c>
      <c r="S21" s="20">
        <v>1.8030061908856394</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109.94076621763638</v>
      </c>
      <c r="H22" s="20">
        <v>194.77882869972296</v>
      </c>
      <c r="I22" s="26">
        <v>231.25059711474157</v>
      </c>
      <c r="J22" s="20">
        <v>0</v>
      </c>
      <c r="K22" s="20">
        <v>275.26989586318911</v>
      </c>
      <c r="L22" s="20">
        <v>277.10900926722081</v>
      </c>
      <c r="M22" s="20">
        <v>316.75742810738512</v>
      </c>
      <c r="N22" s="20">
        <v>296.50329607337346</v>
      </c>
      <c r="O22" s="20">
        <v>301.11302187828414</v>
      </c>
      <c r="P22" s="20">
        <v>313.8435081685297</v>
      </c>
      <c r="Q22" s="20">
        <v>308.70832139103851</v>
      </c>
      <c r="R22" s="20">
        <v>340.40317187350723</v>
      </c>
      <c r="S22" s="20">
        <v>373.60984522785901</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53.306935567920014</v>
      </c>
      <c r="S23" s="30">
        <v>87.655573811356348</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275.26989586318911</v>
      </c>
      <c r="L24" s="30">
        <v>277.10900926722081</v>
      </c>
      <c r="M24" s="30">
        <v>316.75742810738512</v>
      </c>
      <c r="N24" s="30">
        <v>296.50329607337346</v>
      </c>
      <c r="O24" s="30">
        <v>301.11302187828414</v>
      </c>
      <c r="P24" s="30">
        <v>313.8435081685297</v>
      </c>
      <c r="Q24" s="30">
        <v>308.70832139103851</v>
      </c>
      <c r="R24" s="30">
        <v>287.09623630558724</v>
      </c>
      <c r="S24" s="30">
        <v>285.95427141650265</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300.10986911244868</v>
      </c>
      <c r="K27" s="20">
        <v>0</v>
      </c>
      <c r="L27" s="20">
        <v>0</v>
      </c>
      <c r="M27" s="20">
        <v>0</v>
      </c>
      <c r="N27" s="20">
        <v>0</v>
      </c>
      <c r="O27" s="20">
        <v>0</v>
      </c>
      <c r="P27" s="20">
        <v>0</v>
      </c>
      <c r="Q27" s="20">
        <v>0</v>
      </c>
      <c r="R27" s="20">
        <v>0</v>
      </c>
      <c r="S27" s="20">
        <v>-5.6843418860808015E-14</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63.602811693895084</v>
      </c>
      <c r="D29" s="22">
        <v>62.804535683576944</v>
      </c>
      <c r="E29" s="22">
        <v>62.449746345657765</v>
      </c>
      <c r="F29" s="22">
        <v>63.957179707652607</v>
      </c>
      <c r="G29" s="22">
        <v>174.40741282124773</v>
      </c>
      <c r="H29" s="22">
        <v>259.50432311072899</v>
      </c>
      <c r="I29" s="32">
        <v>298.29321104423423</v>
      </c>
      <c r="J29" s="22">
        <v>73.58915305245057</v>
      </c>
      <c r="K29" s="22">
        <v>351.40321486576863</v>
      </c>
      <c r="L29" s="22">
        <v>359.32079774529478</v>
      </c>
      <c r="M29" s="22">
        <v>403.42205407471101</v>
      </c>
      <c r="N29" s="22">
        <v>391.79424620235028</v>
      </c>
      <c r="O29" s="22">
        <v>405.08110442342598</v>
      </c>
      <c r="P29" s="22">
        <v>424.19047018486674</v>
      </c>
      <c r="Q29" s="22">
        <v>424.54302717349765</v>
      </c>
      <c r="R29" s="22">
        <v>514.04277296163366</v>
      </c>
      <c r="S29" s="22">
        <v>577.2831126763607</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5289.0753272188786</v>
      </c>
      <c r="D32" s="22">
        <v>5716.8554805579442</v>
      </c>
      <c r="E32" s="22">
        <v>5820.5528694946033</v>
      </c>
      <c r="F32" s="22">
        <v>6100.9606190885643</v>
      </c>
      <c r="G32" s="22">
        <v>6135.5950386930353</v>
      </c>
      <c r="H32" s="22">
        <v>6017.8656128785706</v>
      </c>
      <c r="I32" s="22">
        <v>5714.4450367822683</v>
      </c>
      <c r="J32" s="22">
        <v>5725.4617316327513</v>
      </c>
      <c r="K32" s="22">
        <v>5623.6409047482566</v>
      </c>
      <c r="L32" s="22">
        <v>5575.6180557944017</v>
      </c>
      <c r="M32" s="22">
        <v>5765.8325480080248</v>
      </c>
      <c r="N32" s="22">
        <v>5993.9325905225942</v>
      </c>
      <c r="O32" s="22">
        <v>6235.6884475016732</v>
      </c>
      <c r="P32" s="22">
        <v>6411.1977403195751</v>
      </c>
      <c r="Q32" s="22">
        <v>6475.5445950353487</v>
      </c>
      <c r="R32" s="22">
        <v>6556.0061991210468</v>
      </c>
      <c r="S32" s="22">
        <v>6152.3961730295214</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1.2025317803015476E-2</v>
      </c>
      <c r="D34" s="25">
        <v>1.0985853306448714E-2</v>
      </c>
      <c r="E34" s="25">
        <v>1.0729177750958262E-2</v>
      </c>
      <c r="F34" s="25">
        <v>1.0483132690210235E-2</v>
      </c>
      <c r="G34" s="25">
        <v>2.8425509135035561E-2</v>
      </c>
      <c r="H34" s="25">
        <v>4.3122319407627709E-2</v>
      </c>
      <c r="I34" s="35">
        <v>5.2199856525735236E-2</v>
      </c>
      <c r="J34" s="25">
        <v>1.2852963918329234E-2</v>
      </c>
      <c r="K34" s="25">
        <v>6.2486780507102678E-2</v>
      </c>
      <c r="L34" s="25">
        <v>6.4445016525454868E-2</v>
      </c>
      <c r="M34" s="25">
        <v>6.9967702099514653E-2</v>
      </c>
      <c r="N34" s="25">
        <v>6.5365140545931774E-2</v>
      </c>
      <c r="O34" s="25">
        <v>6.4961729219445152E-2</v>
      </c>
      <c r="P34" s="25">
        <v>6.6163997331912333E-2</v>
      </c>
      <c r="Q34" s="25">
        <v>6.5560976523732856E-2</v>
      </c>
      <c r="R34" s="25">
        <v>7.8407914414502927E-2</v>
      </c>
      <c r="S34" s="25">
        <v>9.3830614355918315E-2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1478.6949460208275</v>
      </c>
      <c r="D37" s="20">
        <v>1636.8586987675553</v>
      </c>
      <c r="E37" s="20">
        <v>1706.4519442055985</v>
      </c>
      <c r="F37" s="20">
        <v>1771.6035635807777</v>
      </c>
      <c r="G37" s="20">
        <v>1821.00568453234</v>
      </c>
      <c r="H37" s="20">
        <v>1921.5033438425528</v>
      </c>
      <c r="I37" s="26">
        <v>2016.7692748638578</v>
      </c>
      <c r="J37" s="20">
        <v>2060.6159357982228</v>
      </c>
      <c r="K37" s="20">
        <v>2183.5535731346135</v>
      </c>
      <c r="L37" s="20">
        <v>2321.6220024839972</v>
      </c>
      <c r="M37" s="20">
        <v>2369.6301948982514</v>
      </c>
      <c r="N37" s="20">
        <v>2430.3479984713863</v>
      </c>
      <c r="O37" s="20">
        <v>2480.7194754944107</v>
      </c>
      <c r="P37" s="20">
        <v>2472.7595299512755</v>
      </c>
      <c r="Q37" s="20">
        <v>2517.1203305627205</v>
      </c>
      <c r="R37" s="20">
        <v>2701.8293923760393</v>
      </c>
      <c r="S37" s="20">
        <v>2774.3708799082833</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184.00687876182286</v>
      </c>
      <c r="D38" s="20">
        <v>90.188210566542466</v>
      </c>
      <c r="E38" s="20">
        <v>76.40680233113595</v>
      </c>
      <c r="F38" s="20">
        <v>80.299990446164131</v>
      </c>
      <c r="G38" s="20">
        <v>85.220215916690549</v>
      </c>
      <c r="H38" s="20">
        <v>87.537021113977261</v>
      </c>
      <c r="I38" s="26">
        <v>90.092672207891468</v>
      </c>
      <c r="J38" s="20">
        <v>112.37699436323685</v>
      </c>
      <c r="K38" s="20">
        <v>114.95653004681381</v>
      </c>
      <c r="L38" s="20">
        <v>166.64278207700391</v>
      </c>
      <c r="M38" s="20">
        <v>190.02579535683577</v>
      </c>
      <c r="N38" s="20">
        <v>205.38358650998376</v>
      </c>
      <c r="O38" s="20">
        <v>210.85315754275339</v>
      </c>
      <c r="P38" s="20">
        <v>228.75164803668673</v>
      </c>
      <c r="Q38" s="20">
        <v>219.56525269895866</v>
      </c>
      <c r="R38" s="20">
        <v>239.84706697238937</v>
      </c>
      <c r="S38" s="20">
        <v>273.51120187255179</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10.607420684009957</v>
      </c>
      <c r="D39" s="20">
        <v>13.338336190012967</v>
      </c>
      <c r="E39" s="20">
        <v>18.311953466510097</v>
      </c>
      <c r="F39" s="20">
        <v>24.441273473874539</v>
      </c>
      <c r="G39" s="20">
        <v>30.526419443650052</v>
      </c>
      <c r="H39" s="20">
        <v>38.60836912365594</v>
      </c>
      <c r="I39" s="20">
        <v>47.831502119437758</v>
      </c>
      <c r="J39" s="20">
        <v>58.312291523954528</v>
      </c>
      <c r="K39" s="20">
        <v>70.122821393670023</v>
      </c>
      <c r="L39" s="20">
        <v>82.322268308936401</v>
      </c>
      <c r="M39" s="20">
        <v>94.494228648758977</v>
      </c>
      <c r="N39" s="20">
        <v>108.00441543724259</v>
      </c>
      <c r="O39" s="20">
        <v>125.54859611232338</v>
      </c>
      <c r="P39" s="20">
        <v>146.90863619803469</v>
      </c>
      <c r="Q39" s="20">
        <v>172.79807180964295</v>
      </c>
      <c r="R39" s="20">
        <v>202.76420637922647</v>
      </c>
      <c r="S39" s="20">
        <v>233.7486145098699</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1673.3092454666603</v>
      </c>
      <c r="D40" s="22">
        <v>1740.3852455241108</v>
      </c>
      <c r="E40" s="22">
        <v>1801.1707000032447</v>
      </c>
      <c r="F40" s="22">
        <v>1876.3448275008163</v>
      </c>
      <c r="G40" s="22">
        <v>1936.7523198926804</v>
      </c>
      <c r="H40" s="22">
        <v>2047.6487340801857</v>
      </c>
      <c r="I40" s="22">
        <v>2154.693449191187</v>
      </c>
      <c r="J40" s="22">
        <v>2231.3052216854139</v>
      </c>
      <c r="K40" s="22">
        <v>2368.6329245750976</v>
      </c>
      <c r="L40" s="22">
        <v>2570.5870528699375</v>
      </c>
      <c r="M40" s="22">
        <v>2654.1502189038461</v>
      </c>
      <c r="N40" s="22">
        <v>2743.7360004186125</v>
      </c>
      <c r="O40" s="22">
        <v>2817.121229149488</v>
      </c>
      <c r="P40" s="22">
        <v>2848.419814185997</v>
      </c>
      <c r="Q40" s="22">
        <v>2909.4836550713221</v>
      </c>
      <c r="R40" s="22">
        <v>3144.440665727655</v>
      </c>
      <c r="S40" s="22">
        <v>3281.6306962907056</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16872.275257695568</v>
      </c>
      <c r="D42" s="22">
        <v>16062.144560514078</v>
      </c>
      <c r="E42" s="22">
        <v>16033.327693411096</v>
      </c>
      <c r="F42" s="22">
        <v>15168.455795304388</v>
      </c>
      <c r="G42" s="22">
        <v>14992.768895797906</v>
      </c>
      <c r="H42" s="22">
        <v>14359.432220274894</v>
      </c>
      <c r="I42" s="22">
        <v>15286.076486355607</v>
      </c>
      <c r="J42" s="22">
        <v>14499.980271843055</v>
      </c>
      <c r="K42" s="22">
        <v>14577.486727001771</v>
      </c>
      <c r="L42" s="22">
        <v>14517.924709314</v>
      </c>
      <c r="M42" s="22">
        <v>13591.761138938238</v>
      </c>
      <c r="N42" s="22">
        <v>13866.147961821114</v>
      </c>
      <c r="O42" s="22">
        <v>14171.520756234611</v>
      </c>
      <c r="P42" s="22">
        <v>14438.825750166936</v>
      </c>
      <c r="Q42" s="22">
        <v>14094.831975718951</v>
      </c>
      <c r="R42" s="22">
        <v>13894.013566702146</v>
      </c>
      <c r="S42" s="22">
        <v>13943.727553771358</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9.9175079822352449E-2</v>
      </c>
      <c r="D44" s="25">
        <v>0.10835323010368976</v>
      </c>
      <c r="E44" s="25">
        <v>0.11233916841501572</v>
      </c>
      <c r="F44" s="25">
        <v>0.12370045130643198</v>
      </c>
      <c r="G44" s="25">
        <v>0.12917909515936732</v>
      </c>
      <c r="H44" s="25">
        <v>0.1425995612270097</v>
      </c>
      <c r="I44" s="25">
        <v>0.14095791363561946</v>
      </c>
      <c r="J44" s="25">
        <v>0.15388332810481808</v>
      </c>
      <c r="K44" s="25">
        <v>0.16248568555975401</v>
      </c>
      <c r="L44" s="25">
        <v>0.17706298278436261</v>
      </c>
      <c r="M44" s="25">
        <v>0.19527640250387618</v>
      </c>
      <c r="N44" s="25">
        <v>0.19787297870851966</v>
      </c>
      <c r="O44" s="25">
        <v>0.1987875033037739</v>
      </c>
      <c r="P44" s="25">
        <v>0.19727503215786538</v>
      </c>
      <c r="Q44" s="25">
        <v>0.20642201766459262</v>
      </c>
      <c r="R44" s="25">
        <v>0.22631622249624828</v>
      </c>
      <c r="S44" s="25">
        <v>0.23534816523312832</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191.40947798937415</v>
      </c>
      <c r="D47" s="30">
        <v>200.78875474710765</v>
      </c>
      <c r="E47" s="30">
        <v>225.70589284333741</v>
      </c>
      <c r="F47" s="30">
        <v>259.56933391473797</v>
      </c>
      <c r="G47" s="30">
        <v>294.95320568158093</v>
      </c>
      <c r="H47" s="30">
        <v>347.80639383760911</v>
      </c>
      <c r="I47" s="30">
        <v>428.72574733837365</v>
      </c>
      <c r="J47" s="30">
        <v>607.58421994868888</v>
      </c>
      <c r="K47" s="30">
        <v>668.29004171148858</v>
      </c>
      <c r="L47" s="30">
        <v>727.69658564484052</v>
      </c>
      <c r="M47" s="30">
        <v>787.93918845575536</v>
      </c>
      <c r="N47" s="30">
        <v>811.06611085577617</v>
      </c>
      <c r="O47" s="30">
        <v>792.39223104246378</v>
      </c>
      <c r="P47" s="30">
        <v>811.9218859030974</v>
      </c>
      <c r="Q47" s="30">
        <v>816.03125278027755</v>
      </c>
      <c r="R47" s="30">
        <v>831.61006160854959</v>
      </c>
      <c r="S47" s="30">
        <v>846.79535714792974</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1673.3092454666603</v>
      </c>
      <c r="D48" s="30">
        <v>1740.3852455241108</v>
      </c>
      <c r="E48" s="30">
        <v>1801.1707000032447</v>
      </c>
      <c r="F48" s="30">
        <v>1876.3448275008163</v>
      </c>
      <c r="G48" s="30">
        <v>1936.7523198926804</v>
      </c>
      <c r="H48" s="30">
        <v>2047.6487340801857</v>
      </c>
      <c r="I48" s="30">
        <v>2154.693449191187</v>
      </c>
      <c r="J48" s="30">
        <v>2231.3052216854139</v>
      </c>
      <c r="K48" s="30">
        <v>2368.6329245750976</v>
      </c>
      <c r="L48" s="30">
        <v>2570.5870528699375</v>
      </c>
      <c r="M48" s="30">
        <v>2654.1502189038461</v>
      </c>
      <c r="N48" s="30">
        <v>2743.7360004186125</v>
      </c>
      <c r="O48" s="30">
        <v>2817.121229149488</v>
      </c>
      <c r="P48" s="30">
        <v>2848.419814185997</v>
      </c>
      <c r="Q48" s="30">
        <v>2909.4836550713221</v>
      </c>
      <c r="R48" s="30">
        <v>3144.440665727655</v>
      </c>
      <c r="S48" s="30">
        <v>3281.6306962907056</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24.726087704213239</v>
      </c>
      <c r="D49" s="30">
        <v>24.562338779019772</v>
      </c>
      <c r="E49" s="30">
        <v>24.43952708512467</v>
      </c>
      <c r="F49" s="30">
        <v>24.95958727429062</v>
      </c>
      <c r="G49" s="30">
        <v>135.0361402503105</v>
      </c>
      <c r="H49" s="30">
        <v>219.8490436610299</v>
      </c>
      <c r="I49" s="30">
        <v>257.24736409668481</v>
      </c>
      <c r="J49" s="30">
        <v>28.571057609630266</v>
      </c>
      <c r="K49" s="30">
        <v>304.84370497754855</v>
      </c>
      <c r="L49" s="30">
        <v>309.05851915544093</v>
      </c>
      <c r="M49" s="30">
        <v>350.48437565682622</v>
      </c>
      <c r="N49" s="30">
        <v>333.65002866150763</v>
      </c>
      <c r="O49" s="30">
        <v>341.45737269513711</v>
      </c>
      <c r="P49" s="30">
        <v>357.12174952708511</v>
      </c>
      <c r="Q49" s="30">
        <v>354.19365624056559</v>
      </c>
      <c r="R49" s="30">
        <v>387.66196172733356</v>
      </c>
      <c r="S49" s="30">
        <v>419.13004110060189</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1889.4448111602478</v>
      </c>
      <c r="D50" s="30">
        <v>1965.7363390502383</v>
      </c>
      <c r="E50" s="30">
        <v>2051.3161199317069</v>
      </c>
      <c r="F50" s="30">
        <v>2160.8737486898449</v>
      </c>
      <c r="G50" s="30">
        <v>2366.7416658245716</v>
      </c>
      <c r="H50" s="30">
        <v>2615.3041715788249</v>
      </c>
      <c r="I50" s="30">
        <v>2840.6665606262459</v>
      </c>
      <c r="J50" s="30">
        <v>2867.460499243733</v>
      </c>
      <c r="K50" s="30">
        <v>3341.7666712641349</v>
      </c>
      <c r="L50" s="30">
        <v>3607.342157670219</v>
      </c>
      <c r="M50" s="30">
        <v>3792.5737830164276</v>
      </c>
      <c r="N50" s="30">
        <v>3888.4521399358964</v>
      </c>
      <c r="O50" s="30">
        <v>3950.9708328870888</v>
      </c>
      <c r="P50" s="30">
        <v>4017.4634496161798</v>
      </c>
      <c r="Q50" s="30">
        <v>4079.708564092165</v>
      </c>
      <c r="R50" s="30">
        <v>4363.7126890635382</v>
      </c>
      <c r="S50" s="30">
        <v>4547.5560945392381</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1889.4448111602478</v>
      </c>
      <c r="D51" s="30">
        <v>1965.7363390502383</v>
      </c>
      <c r="E51" s="30">
        <v>2051.3161199317069</v>
      </c>
      <c r="F51" s="30">
        <v>2160.8737486898449</v>
      </c>
      <c r="G51" s="30">
        <v>2366.7416658245716</v>
      </c>
      <c r="H51" s="30">
        <v>2615.3041715788249</v>
      </c>
      <c r="I51" s="30">
        <v>2840.6665606262459</v>
      </c>
      <c r="J51" s="30">
        <v>2867.460499243733</v>
      </c>
      <c r="K51" s="30">
        <v>3341.7666712641349</v>
      </c>
      <c r="L51" s="30">
        <v>3607.342157670219</v>
      </c>
      <c r="M51" s="30">
        <v>3792.5737830164276</v>
      </c>
      <c r="N51" s="30">
        <v>3888.4521399358964</v>
      </c>
      <c r="O51" s="30">
        <v>3950.9708328870888</v>
      </c>
      <c r="P51" s="30">
        <v>4017.4634496161798</v>
      </c>
      <c r="Q51" s="30">
        <v>4079.708564092165</v>
      </c>
      <c r="R51" s="30">
        <v>4363.7126890635382</v>
      </c>
      <c r="S51" s="30">
        <v>4547.5560945392381</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30">
        <v>39.979999999999997</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1889.4448111602478</v>
      </c>
      <c r="D58" s="22">
        <v>1965.7363390502383</v>
      </c>
      <c r="E58" s="22">
        <v>2051.3161199317069</v>
      </c>
      <c r="F58" s="22">
        <v>2160.8737486898449</v>
      </c>
      <c r="G58" s="22">
        <v>2366.7416658245716</v>
      </c>
      <c r="H58" s="22">
        <v>2615.3041715788249</v>
      </c>
      <c r="I58" s="22">
        <v>2840.6665606262459</v>
      </c>
      <c r="J58" s="22">
        <v>2867.460499243733</v>
      </c>
      <c r="K58" s="22">
        <v>3341.7666712641349</v>
      </c>
      <c r="L58" s="22">
        <v>3607.342157670219</v>
      </c>
      <c r="M58" s="22">
        <v>3792.5737830164276</v>
      </c>
      <c r="N58" s="22">
        <v>3888.4521399358964</v>
      </c>
      <c r="O58" s="22">
        <v>3950.9708328870888</v>
      </c>
      <c r="P58" s="22">
        <v>4017.4634496161798</v>
      </c>
      <c r="Q58" s="22">
        <v>4079.708564092165</v>
      </c>
      <c r="R58" s="22">
        <v>4363.7126890635382</v>
      </c>
      <c r="S58" s="22">
        <v>4507.5760945392385</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27886.266241520971</v>
      </c>
      <c r="D61" s="20">
        <v>27621.835029139202</v>
      </c>
      <c r="E61" s="20">
        <v>27845.99156873985</v>
      </c>
      <c r="F61" s="20">
        <v>27345.450248399735</v>
      </c>
      <c r="G61" s="20">
        <v>27256.491258240181</v>
      </c>
      <c r="H61" s="20">
        <v>26173.724395719881</v>
      </c>
      <c r="I61" s="20">
        <v>26972.041057609633</v>
      </c>
      <c r="J61" s="20">
        <v>26140.009959873889</v>
      </c>
      <c r="K61" s="20">
        <v>26009.558421706315</v>
      </c>
      <c r="L61" s="20">
        <v>25818.65107002962</v>
      </c>
      <c r="M61" s="20">
        <v>25065.347066972387</v>
      </c>
      <c r="N61" s="20">
        <v>25695.24276296933</v>
      </c>
      <c r="O61" s="20">
        <v>26345.484197955477</v>
      </c>
      <c r="P61" s="20">
        <v>26999.983130974731</v>
      </c>
      <c r="Q61" s="20">
        <v>26774.702199504994</v>
      </c>
      <c r="R61" s="20">
        <v>26669.199200296167</v>
      </c>
      <c r="S61" s="20">
        <v>25816.413915854588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27896.87366220498</v>
      </c>
      <c r="D64" s="20">
        <v>27635.173365329214</v>
      </c>
      <c r="E64" s="20">
        <v>27864.303522206359</v>
      </c>
      <c r="F64" s="20">
        <v>27369.891521873611</v>
      </c>
      <c r="G64" s="20">
        <v>27287.017677683831</v>
      </c>
      <c r="H64" s="20">
        <v>26212.332764843537</v>
      </c>
      <c r="I64" s="20">
        <v>27019.872559729072</v>
      </c>
      <c r="J64" s="20">
        <v>26198.322251397844</v>
      </c>
      <c r="K64" s="20">
        <v>26079.681243099985</v>
      </c>
      <c r="L64" s="20">
        <v>25900.973338338557</v>
      </c>
      <c r="M64" s="20">
        <v>25159.841295621147</v>
      </c>
      <c r="N64" s="20">
        <v>25803.247178406571</v>
      </c>
      <c r="O64" s="20">
        <v>26471.0327940678</v>
      </c>
      <c r="P64" s="20">
        <v>27146.891767172765</v>
      </c>
      <c r="Q64" s="20">
        <v>26947.500271314639</v>
      </c>
      <c r="R64" s="20">
        <v>26871.963406675393</v>
      </c>
      <c r="S64" s="20">
        <v>26050.162530364458</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27896.87366220498</v>
      </c>
      <c r="D65" s="20">
        <v>27635.173365329214</v>
      </c>
      <c r="E65" s="20">
        <v>27864.303522206359</v>
      </c>
      <c r="F65" s="20">
        <v>27369.891521873611</v>
      </c>
      <c r="G65" s="20">
        <v>27287.017677683831</v>
      </c>
      <c r="H65" s="20">
        <v>26212.332764843537</v>
      </c>
      <c r="I65" s="20">
        <v>27019.872559729072</v>
      </c>
      <c r="J65" s="20">
        <v>26198.322251397844</v>
      </c>
      <c r="K65" s="20">
        <v>26079.681243099985</v>
      </c>
      <c r="L65" s="20">
        <v>25900.973338338557</v>
      </c>
      <c r="M65" s="20">
        <v>25159.841295621147</v>
      </c>
      <c r="N65" s="20">
        <v>25803.247178406571</v>
      </c>
      <c r="O65" s="20">
        <v>26471.0327940678</v>
      </c>
      <c r="P65" s="20">
        <v>27146.891767172765</v>
      </c>
      <c r="Q65" s="20">
        <v>26947.500271314639</v>
      </c>
      <c r="R65" s="20">
        <v>26871.963406675393</v>
      </c>
      <c r="S65" s="20">
        <v>26050.162530364458</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6.7729625693508821E-2</v>
      </c>
      <c r="D67" s="25">
        <v>7.1131681103055053E-2</v>
      </c>
      <c r="E67" s="25">
        <v>7.3618065432603325E-2</v>
      </c>
      <c r="F67" s="25">
        <v>7.8950760435528455E-2</v>
      </c>
      <c r="G67" s="25">
        <v>8.6735080168184389E-2</v>
      </c>
      <c r="H67" s="25">
        <v>9.9773804759815926E-2</v>
      </c>
      <c r="I67" s="25">
        <v>0.10513249292152579</v>
      </c>
      <c r="J67" s="25">
        <v>0.10945206611811702</v>
      </c>
      <c r="K67" s="25">
        <v>0.12813679124810165</v>
      </c>
      <c r="L67" s="25">
        <v>0.13927438596798367</v>
      </c>
      <c r="M67" s="25">
        <v>0.15073917750333712</v>
      </c>
      <c r="N67" s="25">
        <v>0.15069623265051482</v>
      </c>
      <c r="O67" s="25">
        <v>0.14925639145339684</v>
      </c>
      <c r="P67" s="25">
        <v>0.14798981349585943</v>
      </c>
      <c r="Q67" s="25">
        <v>0.15139469423941249</v>
      </c>
      <c r="R67" s="25">
        <v>0.1623890529703359</v>
      </c>
      <c r="S67" s="25">
        <v>0.17303447106270989</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34"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33">
        <v>6.0999999999999999E-2</v>
      </c>
      <c r="J71" s="172">
        <v>7.4800000000000005E-2</v>
      </c>
      <c r="K71" s="172"/>
      <c r="L71" s="172">
        <v>8.1699999999999995E-2</v>
      </c>
      <c r="M71" s="172"/>
      <c r="N71" s="172">
        <v>9.2050000000000007E-2</v>
      </c>
      <c r="O71" s="172"/>
      <c r="P71" s="172">
        <v>0.10585</v>
      </c>
      <c r="Q71" s="172"/>
      <c r="R71" s="44"/>
      <c r="S71" s="45">
        <v>0.13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78</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2.5055253017419821</v>
      </c>
      <c r="D7" s="20">
        <v>2.4608133498933151</v>
      </c>
      <c r="E7" s="20">
        <v>2.0019281377836839</v>
      </c>
      <c r="F7" s="20">
        <v>2.0179785820370522</v>
      </c>
      <c r="G7" s="20">
        <v>2.0225644232522995</v>
      </c>
      <c r="H7" s="20">
        <v>1.9423122019854613</v>
      </c>
      <c r="I7" s="20">
        <v>1.9453907258309666</v>
      </c>
      <c r="J7" s="20">
        <v>1.9549316119671869</v>
      </c>
      <c r="K7" s="20">
        <v>1.9524104361267525</v>
      </c>
      <c r="L7" s="20">
        <v>1.7963374346098859</v>
      </c>
      <c r="M7" s="20">
        <v>1.7196631427907259</v>
      </c>
      <c r="N7" s="20">
        <v>1.3578496764584131</v>
      </c>
      <c r="O7" s="20">
        <v>1.8047395084415971</v>
      </c>
      <c r="P7" s="20">
        <v>1.3762000640691436</v>
      </c>
      <c r="Q7" s="20">
        <v>1.3831147830560897</v>
      </c>
      <c r="R7" s="20">
        <v>1.3993838962515313</v>
      </c>
      <c r="S7" s="20">
        <v>1.4101475951493661</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514.47223022917217</v>
      </c>
      <c r="D8" s="20">
        <v>521.71237812256948</v>
      </c>
      <c r="E8" s="20">
        <v>531.03524368430305</v>
      </c>
      <c r="F8" s="20">
        <v>555.66820157418488</v>
      </c>
      <c r="G8" s="20">
        <v>576.82566615698579</v>
      </c>
      <c r="H8" s="20">
        <v>604.42975756806459</v>
      </c>
      <c r="I8" s="20">
        <v>664.51810803507101</v>
      </c>
      <c r="J8" s="20">
        <v>747.99344392478338</v>
      </c>
      <c r="K8" s="20">
        <v>802.43379089483699</v>
      </c>
      <c r="L8" s="20">
        <v>910.0109861162756</v>
      </c>
      <c r="M8" s="20">
        <v>1038.3018551081525</v>
      </c>
      <c r="N8" s="20">
        <v>1123.4535158953172</v>
      </c>
      <c r="O8" s="20">
        <v>1157.1131634236735</v>
      </c>
      <c r="P8" s="20">
        <v>1223.6108913650482</v>
      </c>
      <c r="Q8" s="20">
        <v>1309.4529308805834</v>
      </c>
      <c r="R8" s="20">
        <v>1374.3950653241159</v>
      </c>
      <c r="S8" s="20">
        <v>1373.1573036622904</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0.17196904557179707</v>
      </c>
      <c r="D9" s="20">
        <v>0.17196904557179707</v>
      </c>
      <c r="E9" s="20">
        <v>0.17196904557179707</v>
      </c>
      <c r="F9" s="20">
        <v>0.17196904557179707</v>
      </c>
      <c r="G9" s="20">
        <v>0.25795356835769562</v>
      </c>
      <c r="H9" s="20">
        <v>0.34393809114359414</v>
      </c>
      <c r="I9" s="20">
        <v>0.5182287188306105</v>
      </c>
      <c r="J9" s="20">
        <v>1.284608770421324</v>
      </c>
      <c r="K9" s="20">
        <v>8.9304385210662076</v>
      </c>
      <c r="L9" s="20">
        <v>44.500515907136716</v>
      </c>
      <c r="M9" s="20">
        <v>51.20533104041273</v>
      </c>
      <c r="N9" s="20">
        <v>51.957179707652614</v>
      </c>
      <c r="O9" s="20">
        <v>63.953568357695616</v>
      </c>
      <c r="P9" s="20">
        <v>64.61607910576096</v>
      </c>
      <c r="Q9" s="20">
        <v>81.940928632846081</v>
      </c>
      <c r="R9" s="20">
        <v>82.826225279449687</v>
      </c>
      <c r="S9" s="20">
        <v>101.50748065348236</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157.69561478933792</v>
      </c>
      <c r="D10" s="20">
        <v>162.85468615649182</v>
      </c>
      <c r="E10" s="20">
        <v>152.8804815133276</v>
      </c>
      <c r="F10" s="20">
        <v>157.17970765262251</v>
      </c>
      <c r="G10" s="20">
        <v>155.03009458297507</v>
      </c>
      <c r="H10" s="20">
        <v>170.85124677558039</v>
      </c>
      <c r="I10" s="20">
        <v>285.80060189165948</v>
      </c>
      <c r="J10" s="20">
        <v>264.63422184006873</v>
      </c>
      <c r="K10" s="20">
        <v>273.11324161650901</v>
      </c>
      <c r="L10" s="20">
        <v>262.80834049871027</v>
      </c>
      <c r="M10" s="20">
        <v>254.39492691315559</v>
      </c>
      <c r="N10" s="20">
        <v>240.42785898538261</v>
      </c>
      <c r="O10" s="20">
        <v>299.502407566638</v>
      </c>
      <c r="P10" s="20">
        <v>412.46440240756652</v>
      </c>
      <c r="Q10" s="20">
        <v>379.76242476354253</v>
      </c>
      <c r="R10" s="20">
        <v>374.27497850386931</v>
      </c>
      <c r="S10" s="20">
        <v>369.87325881341354</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92.261392949269052</v>
      </c>
      <c r="D11" s="20">
        <v>109.97420464316424</v>
      </c>
      <c r="E11" s="20">
        <v>110.92003439380905</v>
      </c>
      <c r="F11" s="20">
        <v>109.71625107480654</v>
      </c>
      <c r="G11" s="20">
        <v>114.87532244196045</v>
      </c>
      <c r="H11" s="20">
        <v>114.53138435081702</v>
      </c>
      <c r="I11" s="20">
        <v>109.1337919174549</v>
      </c>
      <c r="J11" s="20">
        <v>111.53611349957006</v>
      </c>
      <c r="K11" s="20">
        <v>109.16981943250218</v>
      </c>
      <c r="L11" s="20">
        <v>107.99234737747199</v>
      </c>
      <c r="M11" s="20">
        <v>115.37654014359619</v>
      </c>
      <c r="N11" s="20">
        <v>119.89533824946849</v>
      </c>
      <c r="O11" s="20">
        <v>121.71201557239795</v>
      </c>
      <c r="P11" s="20">
        <v>131.95740952511088</v>
      </c>
      <c r="Q11" s="20">
        <v>137.05193114851326</v>
      </c>
      <c r="R11" s="20">
        <v>152.45707634116661</v>
      </c>
      <c r="S11" s="20">
        <v>154.5278763269763</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767.10673231509293</v>
      </c>
      <c r="D12" s="22">
        <v>797.17405131769078</v>
      </c>
      <c r="E12" s="22">
        <v>797.00965677479519</v>
      </c>
      <c r="F12" s="22">
        <v>824.75410792922276</v>
      </c>
      <c r="G12" s="22">
        <v>849.01160117353129</v>
      </c>
      <c r="H12" s="22">
        <v>892.09863898759113</v>
      </c>
      <c r="I12" s="22">
        <v>1061.9161212888469</v>
      </c>
      <c r="J12" s="22">
        <v>1127.4033196468106</v>
      </c>
      <c r="K12" s="22">
        <v>1195.5997009010412</v>
      </c>
      <c r="L12" s="22">
        <v>1327.1085273342044</v>
      </c>
      <c r="M12" s="22">
        <v>1460.9983163481079</v>
      </c>
      <c r="N12" s="22">
        <v>1537.0917425142795</v>
      </c>
      <c r="O12" s="22">
        <v>1644.0858944288466</v>
      </c>
      <c r="P12" s="22">
        <v>1834.0249824675557</v>
      </c>
      <c r="Q12" s="22">
        <v>1909.5913302085414</v>
      </c>
      <c r="R12" s="22">
        <v>1985.3527293448531</v>
      </c>
      <c r="S12" s="22">
        <v>2000.4760670513119</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3229.4067067927776</v>
      </c>
      <c r="D15" s="22">
        <v>3234.3078245915735</v>
      </c>
      <c r="E15" s="22">
        <v>3325.5374032674117</v>
      </c>
      <c r="F15" s="22">
        <v>3298.8822012037831</v>
      </c>
      <c r="G15" s="22">
        <v>3273.5167669819434</v>
      </c>
      <c r="H15" s="22">
        <v>3157.0937231298367</v>
      </c>
      <c r="I15" s="22">
        <v>3243.9408426483233</v>
      </c>
      <c r="J15" s="22">
        <v>3142.6542562338777</v>
      </c>
      <c r="K15" s="22">
        <v>3088.1085124677561</v>
      </c>
      <c r="L15" s="22">
        <v>3080.3171109200343</v>
      </c>
      <c r="M15" s="22">
        <v>3012.8127257093724</v>
      </c>
      <c r="N15" s="22">
        <v>2996.7492691315565</v>
      </c>
      <c r="O15" s="22">
        <v>3060.6619948409289</v>
      </c>
      <c r="P15" s="22">
        <v>3059.7822012037832</v>
      </c>
      <c r="Q15" s="22">
        <v>3060.5421324161653</v>
      </c>
      <c r="R15" s="22">
        <v>3038.1472914875321</v>
      </c>
      <c r="S15" s="22">
        <v>3062.439724849527</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0.2375379758460123</v>
      </c>
      <c r="D16" s="25">
        <v>0.24647439098297869</v>
      </c>
      <c r="E16" s="25">
        <v>0.23966341680346645</v>
      </c>
      <c r="F16" s="25">
        <v>0.25001017242393947</v>
      </c>
      <c r="G16" s="25">
        <v>0.25935764549521073</v>
      </c>
      <c r="H16" s="25">
        <v>0.28256957734634325</v>
      </c>
      <c r="I16" s="25">
        <v>0.32735372585336925</v>
      </c>
      <c r="J16" s="25">
        <v>0.35874239662554491</v>
      </c>
      <c r="K16" s="25">
        <v>0.38716246403712629</v>
      </c>
      <c r="L16" s="25">
        <v>0.43083503403901857</v>
      </c>
      <c r="M16" s="25">
        <v>0.48492835411935969</v>
      </c>
      <c r="N16" s="25">
        <v>0.51291970214102078</v>
      </c>
      <c r="O16" s="25">
        <v>0.53716676235406857</v>
      </c>
      <c r="P16" s="25">
        <v>0.59939723217750973</v>
      </c>
      <c r="Q16" s="25">
        <v>0.62393891264649959</v>
      </c>
      <c r="R16" s="25">
        <v>0.65347481174054212</v>
      </c>
      <c r="S16" s="25">
        <v>0.65322953161130548</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1.2621480033699926</v>
      </c>
      <c r="P19" s="20">
        <v>1.4193718636289312</v>
      </c>
      <c r="Q19" s="20">
        <v>1.6896504299601491</v>
      </c>
      <c r="R19" s="20">
        <v>2.5946220859425941</v>
      </c>
      <c r="S19" s="20">
        <v>5.1253657798523937</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7.5570981137596371</v>
      </c>
      <c r="D20" s="20">
        <v>7.6592210612428753</v>
      </c>
      <c r="E20" s="20">
        <v>7.6796456507395243</v>
      </c>
      <c r="F20" s="20">
        <v>7.5447019079914375</v>
      </c>
      <c r="G20" s="20">
        <v>7.7895762297257374</v>
      </c>
      <c r="H20" s="20">
        <v>8.4913171201595947</v>
      </c>
      <c r="I20" s="20">
        <v>9.0095003250270995</v>
      </c>
      <c r="J20" s="20">
        <v>9.6457542739895317</v>
      </c>
      <c r="K20" s="20">
        <v>10.83673125137981</v>
      </c>
      <c r="L20" s="20">
        <v>11.906669397889969</v>
      </c>
      <c r="M20" s="20">
        <v>12.81664218867529</v>
      </c>
      <c r="N20" s="20">
        <v>14.706922486112672</v>
      </c>
      <c r="O20" s="20">
        <v>17.387370908664913</v>
      </c>
      <c r="P20" s="20">
        <v>17.952762915961333</v>
      </c>
      <c r="Q20" s="20">
        <v>18.617146896160058</v>
      </c>
      <c r="R20" s="20">
        <v>21.226032079634265</v>
      </c>
      <c r="S20" s="20">
        <v>22.743029383226947</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3.8263112639724848</v>
      </c>
      <c r="F22" s="20">
        <v>5.7394668959587278</v>
      </c>
      <c r="G22" s="20">
        <v>5.1017483519633133</v>
      </c>
      <c r="H22" s="20">
        <v>8.6844368013757531</v>
      </c>
      <c r="I22" s="26">
        <v>26.784178847807393</v>
      </c>
      <c r="J22" s="20">
        <v>130.48867870449988</v>
      </c>
      <c r="K22" s="20">
        <v>226.60504442533679</v>
      </c>
      <c r="L22" s="20">
        <v>226.60504442533679</v>
      </c>
      <c r="M22" s="20">
        <v>231.08340498710231</v>
      </c>
      <c r="N22" s="20">
        <v>231.97907709945542</v>
      </c>
      <c r="O22" s="20">
        <v>235.56176554886787</v>
      </c>
      <c r="P22" s="20">
        <v>217.5977748309067</v>
      </c>
      <c r="Q22" s="20">
        <v>218.05414805012541</v>
      </c>
      <c r="R22" s="20">
        <v>212.33556157474987</v>
      </c>
      <c r="S22" s="20">
        <v>256.262827536705</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22.657774830906718</v>
      </c>
      <c r="Q23" s="30">
        <v>24.234148050125413</v>
      </c>
      <c r="R23" s="30">
        <v>20.415561574749901</v>
      </c>
      <c r="S23" s="30">
        <v>38.370273388447004</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130.48867870449988</v>
      </c>
      <c r="K24" s="30">
        <v>226.60504442533679</v>
      </c>
      <c r="L24" s="30">
        <v>226.60504442533679</v>
      </c>
      <c r="M24" s="30">
        <v>231.08340498710231</v>
      </c>
      <c r="N24" s="30">
        <v>231.97907709945542</v>
      </c>
      <c r="O24" s="30">
        <v>235.56176554886787</v>
      </c>
      <c r="P24" s="30">
        <v>194.94</v>
      </c>
      <c r="Q24" s="30">
        <v>193.82</v>
      </c>
      <c r="R24" s="30">
        <v>191.92</v>
      </c>
      <c r="S24" s="30">
        <v>217.892554148258</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2.3884589662742428E-2</v>
      </c>
      <c r="O27" s="20">
        <v>9.5538358650998134E-2</v>
      </c>
      <c r="P27" s="20">
        <v>0.88966512052186886</v>
      </c>
      <c r="Q27" s="20">
        <v>0.62585194987460113</v>
      </c>
      <c r="R27" s="20">
        <v>0.35443842525012315</v>
      </c>
      <c r="S27" s="20">
        <v>4.6740815630566885</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18.892745284399094</v>
      </c>
      <c r="D29" s="22">
        <v>19.14805265310719</v>
      </c>
      <c r="E29" s="22">
        <v>23.025425390821297</v>
      </c>
      <c r="F29" s="22">
        <v>24.60122166593732</v>
      </c>
      <c r="G29" s="22">
        <v>24.575688926277657</v>
      </c>
      <c r="H29" s="22">
        <v>29.912729601774739</v>
      </c>
      <c r="I29" s="32">
        <v>49.307929660375137</v>
      </c>
      <c r="J29" s="22">
        <v>154.6030643894737</v>
      </c>
      <c r="K29" s="22">
        <v>253.69687255378631</v>
      </c>
      <c r="L29" s="22">
        <v>256.37171792006171</v>
      </c>
      <c r="M29" s="22">
        <v>263.12501045879054</v>
      </c>
      <c r="N29" s="22">
        <v>268.7463833147371</v>
      </c>
      <c r="O29" s="22">
        <v>285.34093283738014</v>
      </c>
      <c r="P29" s="22">
        <v>292.23431626986144</v>
      </c>
      <c r="Q29" s="22">
        <v>297.2794154904517</v>
      </c>
      <c r="R29" s="22">
        <v>298.78931377829844</v>
      </c>
      <c r="S29" s="22">
        <v>377.11750328248132</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4246.8711396708777</v>
      </c>
      <c r="D32" s="22">
        <v>4322.4279736574035</v>
      </c>
      <c r="E32" s="22">
        <v>4420.839235362514</v>
      </c>
      <c r="F32" s="22">
        <v>4601.5888594923499</v>
      </c>
      <c r="G32" s="22">
        <v>4547.7500947353401</v>
      </c>
      <c r="H32" s="22">
        <v>4316.6015022876718</v>
      </c>
      <c r="I32" s="22">
        <v>4288.9895538218298</v>
      </c>
      <c r="J32" s="22">
        <v>4284.1805832596519</v>
      </c>
      <c r="K32" s="22">
        <v>4041.1022355032283</v>
      </c>
      <c r="L32" s="22">
        <v>3970.9005123609031</v>
      </c>
      <c r="M32" s="22">
        <v>4013.2635130107287</v>
      </c>
      <c r="N32" s="22">
        <v>4178.2153612776547</v>
      </c>
      <c r="O32" s="22">
        <v>4238.7860769037443</v>
      </c>
      <c r="P32" s="22">
        <v>4213.6293291424154</v>
      </c>
      <c r="Q32" s="22">
        <v>4296.0879311018598</v>
      </c>
      <c r="R32" s="22">
        <v>4202.2894283621181</v>
      </c>
      <c r="S32" s="22">
        <v>3938.9401748713631</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4.4486269215748414E-3</v>
      </c>
      <c r="D34" s="25">
        <v>4.4299298379991622E-3</v>
      </c>
      <c r="E34" s="25">
        <v>5.2083833328838945E-3</v>
      </c>
      <c r="F34" s="25">
        <v>5.3462450508130234E-3</v>
      </c>
      <c r="G34" s="25">
        <v>5.4039224703062447E-3</v>
      </c>
      <c r="H34" s="25">
        <v>6.9296944797711518E-3</v>
      </c>
      <c r="I34" s="35">
        <v>1.1496397704311932E-2</v>
      </c>
      <c r="J34" s="25">
        <v>3.6086962578930966E-2</v>
      </c>
      <c r="K34" s="25">
        <v>6.277912751746903E-2</v>
      </c>
      <c r="L34" s="25">
        <v>6.4562614228689308E-2</v>
      </c>
      <c r="M34" s="25">
        <v>6.5563850867444179E-2</v>
      </c>
      <c r="N34" s="25">
        <v>6.4320854737501432E-2</v>
      </c>
      <c r="O34" s="25">
        <v>6.7316662756854606E-2</v>
      </c>
      <c r="P34" s="25">
        <v>6.9354538200287974E-2</v>
      </c>
      <c r="Q34" s="25">
        <v>6.9197702714200615E-2</v>
      </c>
      <c r="R34" s="25">
        <v>7.110155520505268E-2</v>
      </c>
      <c r="S34" s="25">
        <v>9.5740855798805605E-2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809.61593579822295</v>
      </c>
      <c r="D37" s="20">
        <v>914.89920703162318</v>
      </c>
      <c r="E37" s="20">
        <v>1007.5475303334288</v>
      </c>
      <c r="F37" s="20">
        <v>1164.1295309066591</v>
      </c>
      <c r="G37" s="20">
        <v>1188.7858865959683</v>
      </c>
      <c r="H37" s="20">
        <v>1172.4727118563103</v>
      </c>
      <c r="I37" s="26">
        <v>1240.755171013662</v>
      </c>
      <c r="J37" s="20">
        <v>1150.4810356358078</v>
      </c>
      <c r="K37" s="20">
        <v>1072.3753224419604</v>
      </c>
      <c r="L37" s="20">
        <v>1090.9258144645075</v>
      </c>
      <c r="M37" s="20">
        <v>1062.5512851768649</v>
      </c>
      <c r="N37" s="20">
        <v>1210.5917504911106</v>
      </c>
      <c r="O37" s="20">
        <v>1300.5513557836805</v>
      </c>
      <c r="P37" s="20">
        <v>1302.4678370359245</v>
      </c>
      <c r="Q37" s="20">
        <v>1293.2094429654326</v>
      </c>
      <c r="R37" s="20">
        <v>1261.8961747952139</v>
      </c>
      <c r="S37" s="20">
        <v>1289.1760668714228</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788.11980510174828</v>
      </c>
      <c r="D38" s="20">
        <v>846.87589567211239</v>
      </c>
      <c r="E38" s="20">
        <v>842.21840068787617</v>
      </c>
      <c r="F38" s="20">
        <v>893.30753797649766</v>
      </c>
      <c r="G38" s="20">
        <v>942.31871596445978</v>
      </c>
      <c r="H38" s="20">
        <v>1000.8120760485335</v>
      </c>
      <c r="I38" s="26">
        <v>1226.0873459443967</v>
      </c>
      <c r="J38" s="20">
        <v>1185.4270325785803</v>
      </c>
      <c r="K38" s="20">
        <v>1297.8510318142737</v>
      </c>
      <c r="L38" s="20">
        <v>1355.9872695137096</v>
      </c>
      <c r="M38" s="20">
        <v>1400.6347102029147</v>
      </c>
      <c r="N38" s="20">
        <v>1484.0884541946573</v>
      </c>
      <c r="O38" s="20">
        <v>1588.4174036253555</v>
      </c>
      <c r="P38" s="20">
        <v>1833.6780749673624</v>
      </c>
      <c r="Q38" s="20">
        <v>1866.6404626985523</v>
      </c>
      <c r="R38" s="20">
        <v>1953.6589343716701</v>
      </c>
      <c r="S38" s="20">
        <v>2044.3652681081585</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67.857342335077234</v>
      </c>
      <c r="D39" s="20">
        <v>72.530626032420841</v>
      </c>
      <c r="E39" s="20">
        <v>80.835177467565245</v>
      </c>
      <c r="F39" s="20">
        <v>87.459082540171693</v>
      </c>
      <c r="G39" s="20">
        <v>96.175822809422627</v>
      </c>
      <c r="H39" s="20">
        <v>104.93540296103788</v>
      </c>
      <c r="I39" s="20">
        <v>114.28630825001217</v>
      </c>
      <c r="J39" s="20">
        <v>123.92397975835817</v>
      </c>
      <c r="K39" s="20">
        <v>133.79768847686967</v>
      </c>
      <c r="L39" s="20">
        <v>143.50171834860569</v>
      </c>
      <c r="M39" s="20">
        <v>151.49462102434444</v>
      </c>
      <c r="N39" s="20">
        <v>168.26977785756807</v>
      </c>
      <c r="O39" s="20">
        <v>187.57966796745814</v>
      </c>
      <c r="P39" s="20">
        <v>192.62159250895283</v>
      </c>
      <c r="Q39" s="20">
        <v>217.89798267081159</v>
      </c>
      <c r="R39" s="20">
        <v>246.14784046563923</v>
      </c>
      <c r="S39" s="20">
        <v>353.3734279478046</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1665.5930832350484</v>
      </c>
      <c r="D40" s="22">
        <v>1834.3057287361564</v>
      </c>
      <c r="E40" s="22">
        <v>1930.6011084888703</v>
      </c>
      <c r="F40" s="22">
        <v>2144.8961514233283</v>
      </c>
      <c r="G40" s="22">
        <v>2227.2804253698509</v>
      </c>
      <c r="H40" s="22">
        <v>2278.2201908658817</v>
      </c>
      <c r="I40" s="22">
        <v>2581.1288252080708</v>
      </c>
      <c r="J40" s="22">
        <v>2459.8320479727463</v>
      </c>
      <c r="K40" s="22">
        <v>2504.0240427331037</v>
      </c>
      <c r="L40" s="22">
        <v>2590.4148023268231</v>
      </c>
      <c r="M40" s="22">
        <v>2614.6806164041241</v>
      </c>
      <c r="N40" s="22">
        <v>2862.9499825433363</v>
      </c>
      <c r="O40" s="22">
        <v>3076.5484273764932</v>
      </c>
      <c r="P40" s="22">
        <v>3328.7675045122401</v>
      </c>
      <c r="Q40" s="22">
        <v>3377.7478883347962</v>
      </c>
      <c r="R40" s="22">
        <v>3461.7029496325231</v>
      </c>
      <c r="S40" s="22">
        <v>3686.9147629273853</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8124.4396964002344</v>
      </c>
      <c r="D42" s="22">
        <v>8111.9625071827022</v>
      </c>
      <c r="E42" s="22">
        <v>8159.5751698244967</v>
      </c>
      <c r="F42" s="22">
        <v>8031.3193624675623</v>
      </c>
      <c r="G42" s="22">
        <v>7964.9452672538664</v>
      </c>
      <c r="H42" s="22">
        <v>7748.2136488767728</v>
      </c>
      <c r="I42" s="22">
        <v>8499.2672674551322</v>
      </c>
      <c r="J42" s="22">
        <v>7713.6737958470167</v>
      </c>
      <c r="K42" s="22">
        <v>7541.9703334563283</v>
      </c>
      <c r="L42" s="22">
        <v>7469.7626813752604</v>
      </c>
      <c r="M42" s="22">
        <v>6878.1717109259389</v>
      </c>
      <c r="N42" s="22">
        <v>7241.4016948347335</v>
      </c>
      <c r="O42" s="22">
        <v>7489.5368273732092</v>
      </c>
      <c r="P42" s="22">
        <v>7554.5533547139776</v>
      </c>
      <c r="Q42" s="22">
        <v>7511.4071323419694</v>
      </c>
      <c r="R42" s="22">
        <v>7318.2415198866765</v>
      </c>
      <c r="S42" s="22">
        <v>7218.8993378790165</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0.20501020937764325</v>
      </c>
      <c r="D44" s="25">
        <v>0.2261235461963709</v>
      </c>
      <c r="E44" s="25">
        <v>0.23660559138281648</v>
      </c>
      <c r="F44" s="25">
        <v>0.2670664749613848</v>
      </c>
      <c r="G44" s="25">
        <v>0.27963537107113945</v>
      </c>
      <c r="H44" s="25">
        <v>0.29403166898942518</v>
      </c>
      <c r="I44" s="25">
        <v>0.30368839383267421</v>
      </c>
      <c r="J44" s="25">
        <v>0.3188924127563057</v>
      </c>
      <c r="K44" s="25">
        <v>0.33201191890469312</v>
      </c>
      <c r="L44" s="25">
        <v>0.34678676054670871</v>
      </c>
      <c r="M44" s="25">
        <v>0.38014180603411191</v>
      </c>
      <c r="N44" s="25">
        <v>0.39535853736514415</v>
      </c>
      <c r="O44" s="25">
        <v>0.41077953126982958</v>
      </c>
      <c r="P44" s="25">
        <v>0.44063061682331189</v>
      </c>
      <c r="Q44" s="25">
        <v>0.44968244016373182</v>
      </c>
      <c r="R44" s="25">
        <v>0.47302387332061263</v>
      </c>
      <c r="S44" s="25">
        <v>0.51073087327612421</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759.54963420133345</v>
      </c>
      <c r="D47" s="30">
        <v>789.51483025644779</v>
      </c>
      <c r="E47" s="30">
        <v>789.33001112405577</v>
      </c>
      <c r="F47" s="30">
        <v>817.2094060212313</v>
      </c>
      <c r="G47" s="30">
        <v>841.22202494380542</v>
      </c>
      <c r="H47" s="30">
        <v>883.60732186743144</v>
      </c>
      <c r="I47" s="30">
        <v>1052.9066209638199</v>
      </c>
      <c r="J47" s="30">
        <v>1117.7575653728211</v>
      </c>
      <c r="K47" s="30">
        <v>1184.7629696496613</v>
      </c>
      <c r="L47" s="30">
        <v>1315.2018579363144</v>
      </c>
      <c r="M47" s="30">
        <v>1448.1816741594323</v>
      </c>
      <c r="N47" s="30">
        <v>1522.3848200281666</v>
      </c>
      <c r="O47" s="30">
        <v>1625.4363755168117</v>
      </c>
      <c r="P47" s="30">
        <v>1814.6528476879657</v>
      </c>
      <c r="Q47" s="30">
        <v>1889.284532882421</v>
      </c>
      <c r="R47" s="30">
        <v>1961.532075179276</v>
      </c>
      <c r="S47" s="30">
        <v>1972.6076718882327</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1665.5930832350484</v>
      </c>
      <c r="D48" s="30">
        <v>1834.3057287361564</v>
      </c>
      <c r="E48" s="30">
        <v>1930.6011084888703</v>
      </c>
      <c r="F48" s="30">
        <v>2144.8961514233283</v>
      </c>
      <c r="G48" s="30">
        <v>2227.2804253698509</v>
      </c>
      <c r="H48" s="30">
        <v>2278.2201908658817</v>
      </c>
      <c r="I48" s="30">
        <v>2581.1288252080708</v>
      </c>
      <c r="J48" s="30">
        <v>2459.8320479727463</v>
      </c>
      <c r="K48" s="30">
        <v>2504.0240427331037</v>
      </c>
      <c r="L48" s="30">
        <v>2590.4148023268231</v>
      </c>
      <c r="M48" s="30">
        <v>2614.6806164041241</v>
      </c>
      <c r="N48" s="30">
        <v>2862.9499825433363</v>
      </c>
      <c r="O48" s="30">
        <v>3076.5484273764932</v>
      </c>
      <c r="P48" s="30">
        <v>3328.7675045122401</v>
      </c>
      <c r="Q48" s="30">
        <v>3377.7478883347962</v>
      </c>
      <c r="R48" s="30">
        <v>3461.7029496325231</v>
      </c>
      <c r="S48" s="30">
        <v>3686.9147629273853</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7.5570981137596371</v>
      </c>
      <c r="D49" s="30">
        <v>7.6592210612428753</v>
      </c>
      <c r="E49" s="30">
        <v>11.505956914712009</v>
      </c>
      <c r="F49" s="30">
        <v>13.284168803950166</v>
      </c>
      <c r="G49" s="30">
        <v>12.891324581689052</v>
      </c>
      <c r="H49" s="30">
        <v>17.175753921535346</v>
      </c>
      <c r="I49" s="30">
        <v>35.793679172834494</v>
      </c>
      <c r="J49" s="30">
        <v>140.1344329784894</v>
      </c>
      <c r="K49" s="30">
        <v>237.44177567671659</v>
      </c>
      <c r="L49" s="30">
        <v>238.51171382322676</v>
      </c>
      <c r="M49" s="30">
        <v>243.90004717577762</v>
      </c>
      <c r="N49" s="30">
        <v>246.68599958556808</v>
      </c>
      <c r="O49" s="30">
        <v>254.21128446090276</v>
      </c>
      <c r="P49" s="30">
        <v>236.96990961049696</v>
      </c>
      <c r="Q49" s="30">
        <v>238.36094537624561</v>
      </c>
      <c r="R49" s="30">
        <v>236.15621574032673</v>
      </c>
      <c r="S49" s="30">
        <v>284.13122269978436</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2432.6998155501415</v>
      </c>
      <c r="D50" s="30">
        <v>2631.4797800538472</v>
      </c>
      <c r="E50" s="30">
        <v>2731.4370765276381</v>
      </c>
      <c r="F50" s="30">
        <v>2975.3897262485098</v>
      </c>
      <c r="G50" s="30">
        <v>3081.3937748953454</v>
      </c>
      <c r="H50" s="30">
        <v>3179.0032666548486</v>
      </c>
      <c r="I50" s="30">
        <v>3669.8291253447251</v>
      </c>
      <c r="J50" s="30">
        <v>3717.7240463240564</v>
      </c>
      <c r="K50" s="30">
        <v>3926.2287880594818</v>
      </c>
      <c r="L50" s="30">
        <v>4144.1283740863646</v>
      </c>
      <c r="M50" s="30">
        <v>4306.7623377393338</v>
      </c>
      <c r="N50" s="30">
        <v>4632.0208021570716</v>
      </c>
      <c r="O50" s="30">
        <v>4956.1960873542075</v>
      </c>
      <c r="P50" s="30">
        <v>5380.3902618107031</v>
      </c>
      <c r="Q50" s="30">
        <v>5505.3933665934628</v>
      </c>
      <c r="R50" s="30">
        <v>5659.391240552126</v>
      </c>
      <c r="S50" s="30">
        <v>5943.6536575154023</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2432.6998155501415</v>
      </c>
      <c r="D51" s="30">
        <v>2631.4797800538472</v>
      </c>
      <c r="E51" s="30">
        <v>2731.4370765276381</v>
      </c>
      <c r="F51" s="30">
        <v>2975.3897262485098</v>
      </c>
      <c r="G51" s="30">
        <v>3081.3937748953454</v>
      </c>
      <c r="H51" s="30">
        <v>3179.0032666548486</v>
      </c>
      <c r="I51" s="30">
        <v>3669.8291253447251</v>
      </c>
      <c r="J51" s="30">
        <v>3717.7240463240564</v>
      </c>
      <c r="K51" s="30">
        <v>3926.2287880594818</v>
      </c>
      <c r="L51" s="30">
        <v>4144.1283740863646</v>
      </c>
      <c r="M51" s="30">
        <v>4306.7623377393338</v>
      </c>
      <c r="N51" s="30">
        <v>4632.0208021570716</v>
      </c>
      <c r="O51" s="30">
        <v>4956.1960873542075</v>
      </c>
      <c r="P51" s="30">
        <v>5380.3902618107031</v>
      </c>
      <c r="Q51" s="30">
        <v>5505.3933665934628</v>
      </c>
      <c r="R51" s="30">
        <v>5659.391240552126</v>
      </c>
      <c r="S51" s="30">
        <v>5943.6536575154023</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2.7168999999999999</v>
      </c>
      <c r="R56" s="20">
        <v>3.9333999999999998</v>
      </c>
      <c r="S56" s="20">
        <v>1418.818063800516</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2432.6998155501415</v>
      </c>
      <c r="D58" s="22">
        <v>2631.4797800538472</v>
      </c>
      <c r="E58" s="22">
        <v>2731.4370765276381</v>
      </c>
      <c r="F58" s="22">
        <v>2975.3897262485098</v>
      </c>
      <c r="G58" s="22">
        <v>3081.3937748953454</v>
      </c>
      <c r="H58" s="22">
        <v>3179.0032666548486</v>
      </c>
      <c r="I58" s="22">
        <v>3669.8291253447251</v>
      </c>
      <c r="J58" s="22">
        <v>3717.7240463240564</v>
      </c>
      <c r="K58" s="22">
        <v>3926.2287880594818</v>
      </c>
      <c r="L58" s="22">
        <v>4144.1283740863646</v>
      </c>
      <c r="M58" s="22">
        <v>4306.7623377393338</v>
      </c>
      <c r="N58" s="22">
        <v>4632.0208021570716</v>
      </c>
      <c r="O58" s="22">
        <v>4956.1960873542075</v>
      </c>
      <c r="P58" s="22">
        <v>5380.3902618107031</v>
      </c>
      <c r="Q58" s="22">
        <v>5502.6764665934625</v>
      </c>
      <c r="R58" s="22">
        <v>5655.4578405521261</v>
      </c>
      <c r="S58" s="22">
        <v>4524.8355937148863</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16326.039935033916</v>
      </c>
      <c r="D61" s="20">
        <v>16420.551113021877</v>
      </c>
      <c r="E61" s="20">
        <v>16643.720406993409</v>
      </c>
      <c r="F61" s="20">
        <v>16678.436806152673</v>
      </c>
      <c r="G61" s="20">
        <v>16521.529308779976</v>
      </c>
      <c r="H61" s="20">
        <v>15831.708550683099</v>
      </c>
      <c r="I61" s="20">
        <v>16652.337059329318</v>
      </c>
      <c r="J61" s="20">
        <v>15771.463143689691</v>
      </c>
      <c r="K61" s="20">
        <v>15284.254062768699</v>
      </c>
      <c r="L61" s="20">
        <v>15107.153778542082</v>
      </c>
      <c r="M61" s="20">
        <v>14566.836705837393</v>
      </c>
      <c r="N61" s="20">
        <v>15034.193014958697</v>
      </c>
      <c r="O61" s="20">
        <v>15454.00656872445</v>
      </c>
      <c r="P61" s="20">
        <v>15493.792434555548</v>
      </c>
      <c r="Q61" s="20">
        <v>15514.838615856333</v>
      </c>
      <c r="R61" s="20">
        <v>15156.076660383733</v>
      </c>
      <c r="S61" s="20">
        <v>13943.976992662592</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16393.897277368993</v>
      </c>
      <c r="D64" s="20">
        <v>16493.081739054298</v>
      </c>
      <c r="E64" s="20">
        <v>16724.555584460973</v>
      </c>
      <c r="F64" s="20">
        <v>16765.895888692845</v>
      </c>
      <c r="G64" s="20">
        <v>16617.705131589399</v>
      </c>
      <c r="H64" s="20">
        <v>15936.643953644138</v>
      </c>
      <c r="I64" s="20">
        <v>16766.62336757933</v>
      </c>
      <c r="J64" s="20">
        <v>15895.387123448048</v>
      </c>
      <c r="K64" s="20">
        <v>15418.05175124557</v>
      </c>
      <c r="L64" s="20">
        <v>15250.655496890688</v>
      </c>
      <c r="M64" s="20">
        <v>14718.331326861738</v>
      </c>
      <c r="N64" s="20">
        <v>15202.462792816264</v>
      </c>
      <c r="O64" s="20">
        <v>15641.586236691908</v>
      </c>
      <c r="P64" s="20">
        <v>15686.4140270645</v>
      </c>
      <c r="Q64" s="20">
        <v>15732.736598527144</v>
      </c>
      <c r="R64" s="20">
        <v>15402.224500849372</v>
      </c>
      <c r="S64" s="20">
        <v>14297.350420610397</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16393.897277368993</v>
      </c>
      <c r="D65" s="20">
        <v>16493.081739054298</v>
      </c>
      <c r="E65" s="20">
        <v>16724.555584460973</v>
      </c>
      <c r="F65" s="20">
        <v>16765.895888692845</v>
      </c>
      <c r="G65" s="20">
        <v>16617.705131589399</v>
      </c>
      <c r="H65" s="20">
        <v>15936.643953644138</v>
      </c>
      <c r="I65" s="20">
        <v>16766.62336757933</v>
      </c>
      <c r="J65" s="20">
        <v>15895.387123448048</v>
      </c>
      <c r="K65" s="20">
        <v>15418.05175124557</v>
      </c>
      <c r="L65" s="20">
        <v>15250.655496890688</v>
      </c>
      <c r="M65" s="20">
        <v>14693.874331838579</v>
      </c>
      <c r="N65" s="20">
        <v>15202.462792816264</v>
      </c>
      <c r="O65" s="20">
        <v>15627.399471909095</v>
      </c>
      <c r="P65" s="20">
        <v>15646.408647241758</v>
      </c>
      <c r="Q65" s="20">
        <v>15650.612511946963</v>
      </c>
      <c r="R65" s="20">
        <v>15276.793697558471</v>
      </c>
      <c r="S65" s="20">
        <v>14297.350420610397</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0.148390573296343</v>
      </c>
      <c r="D67" s="25">
        <v>0.15955052073880854</v>
      </c>
      <c r="E67" s="25">
        <v>0.16331896310987515</v>
      </c>
      <c r="F67" s="25">
        <v>0.17746679008397961</v>
      </c>
      <c r="G67" s="25">
        <v>0.18542835791674839</v>
      </c>
      <c r="H67" s="25">
        <v>0.19947758611548355</v>
      </c>
      <c r="I67" s="25">
        <v>0.21887705382831379</v>
      </c>
      <c r="J67" s="25">
        <v>0.23388697723755739</v>
      </c>
      <c r="K67" s="25">
        <v>0.25465142103588384</v>
      </c>
      <c r="L67" s="25">
        <v>0.27173444281993464</v>
      </c>
      <c r="M67" s="25">
        <v>0.29309916775369943</v>
      </c>
      <c r="N67" s="25">
        <v>0.30468884320150258</v>
      </c>
      <c r="O67" s="25">
        <v>0.31714784640036736</v>
      </c>
      <c r="P67" s="25">
        <v>0.34387381686846014</v>
      </c>
      <c r="Q67" s="25">
        <v>0.35159495913613414</v>
      </c>
      <c r="R67" s="25">
        <v>0.37019926775969869</v>
      </c>
      <c r="S67" s="25">
        <v>0.31648070870474665</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176</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9"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8">
        <v>0.17</v>
      </c>
      <c r="J71" s="172">
        <v>0.19600000000000001</v>
      </c>
      <c r="K71" s="172"/>
      <c r="L71" s="172">
        <v>0.20900000000000002</v>
      </c>
      <c r="M71" s="172"/>
      <c r="N71" s="172">
        <v>0.22850000000000001</v>
      </c>
      <c r="O71" s="172"/>
      <c r="P71" s="172">
        <v>0.2545</v>
      </c>
      <c r="Q71" s="172"/>
      <c r="R71" s="44"/>
      <c r="S71" s="45">
        <v>0.3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3"/>
  </sheetPr>
  <dimension ref="A1:AW205"/>
  <sheetViews>
    <sheetView topLeftCell="A40"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1" t="s">
        <v>89</v>
      </c>
      <c r="I1" s="171"/>
      <c r="J1" s="171"/>
      <c r="K1" s="171"/>
      <c r="AA1" s="13">
        <v>1</v>
      </c>
    </row>
    <row r="2" spans="1:49" ht="12.75" customHeight="1" x14ac:dyDescent="0.35">
      <c r="H2" s="171"/>
      <c r="I2" s="171"/>
      <c r="J2" s="171"/>
      <c r="K2" s="171"/>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1908.5039011854519</v>
      </c>
      <c r="D7" s="20">
        <v>1869.0158648068025</v>
      </c>
      <c r="E7" s="20">
        <v>1869.648597479711</v>
      </c>
      <c r="F7" s="20">
        <v>1851.2830084926215</v>
      </c>
      <c r="G7" s="20">
        <v>1853.1915020222343</v>
      </c>
      <c r="H7" s="20">
        <v>1898.1893412931927</v>
      </c>
      <c r="I7" s="20">
        <v>1862.597707298085</v>
      </c>
      <c r="J7" s="20">
        <v>1896.9202560758808</v>
      </c>
      <c r="K7" s="20">
        <v>1889.1815886604127</v>
      </c>
      <c r="L7" s="20">
        <v>1892.3279400360996</v>
      </c>
      <c r="M7" s="20">
        <v>1868.5087585514323</v>
      </c>
      <c r="N7" s="20">
        <v>1844.0728657198563</v>
      </c>
      <c r="O7" s="20">
        <v>1823.8116723630399</v>
      </c>
      <c r="P7" s="20">
        <v>1798.9478577114146</v>
      </c>
      <c r="Q7" s="20">
        <v>1691.5613405320787</v>
      </c>
      <c r="R7" s="20">
        <v>1703.2557877146398</v>
      </c>
      <c r="S7" s="20">
        <v>1712.6953731272665</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2076.3652635615213</v>
      </c>
      <c r="D8" s="20">
        <v>2319.8672308782698</v>
      </c>
      <c r="E8" s="20">
        <v>2641.5744321487814</v>
      </c>
      <c r="F8" s="20">
        <v>3060.4083964166307</v>
      </c>
      <c r="G8" s="20">
        <v>3364.3876041025842</v>
      </c>
      <c r="H8" s="20">
        <v>3594.5754139777127</v>
      </c>
      <c r="I8" s="20">
        <v>3805.2762682607449</v>
      </c>
      <c r="J8" s="20">
        <v>4105.4906131650105</v>
      </c>
      <c r="K8" s="20">
        <v>4337.4834045383905</v>
      </c>
      <c r="L8" s="20">
        <v>4581.8102676269073</v>
      </c>
      <c r="M8" s="20">
        <v>5116.305591142408</v>
      </c>
      <c r="N8" s="20">
        <v>6264.1297693886763</v>
      </c>
      <c r="O8" s="20">
        <v>7001.8326765689317</v>
      </c>
      <c r="P8" s="20">
        <v>8139.228045088651</v>
      </c>
      <c r="Q8" s="20">
        <v>9116.5780171305851</v>
      </c>
      <c r="R8" s="20">
        <v>9995.2166527418485</v>
      </c>
      <c r="S8" s="20">
        <v>10528.99338186354</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47.893379191745481</v>
      </c>
      <c r="D9" s="20">
        <v>110.23215821152192</v>
      </c>
      <c r="E9" s="20">
        <v>190.88564058469476</v>
      </c>
      <c r="F9" s="20">
        <v>264.40240756663798</v>
      </c>
      <c r="G9" s="20">
        <v>380.05159071367154</v>
      </c>
      <c r="H9" s="20">
        <v>566.03611349956998</v>
      </c>
      <c r="I9" s="20">
        <v>1008.512467755804</v>
      </c>
      <c r="J9" s="20">
        <v>1685.2106620808256</v>
      </c>
      <c r="K9" s="20">
        <v>2268.2717110920034</v>
      </c>
      <c r="L9" s="20">
        <v>2666.3800515907137</v>
      </c>
      <c r="M9" s="20">
        <v>3100.2579535683576</v>
      </c>
      <c r="N9" s="20">
        <v>3329.8366294067068</v>
      </c>
      <c r="O9" s="20">
        <v>3275.8383490971628</v>
      </c>
      <c r="P9" s="20">
        <v>3387.8761822871884</v>
      </c>
      <c r="Q9" s="20">
        <v>3736.801375752364</v>
      </c>
      <c r="R9" s="20">
        <v>3816.2510748065351</v>
      </c>
      <c r="S9" s="20">
        <v>4182.3731728288903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443.76612209802238</v>
      </c>
      <c r="D10" s="20">
        <v>643.07824591573512</v>
      </c>
      <c r="E10" s="20">
        <v>758.38349097162506</v>
      </c>
      <c r="F10" s="20">
        <v>747.97936371453136</v>
      </c>
      <c r="G10" s="20">
        <v>799.31212381771275</v>
      </c>
      <c r="H10" s="20">
        <v>838.00515907136707</v>
      </c>
      <c r="I10" s="20">
        <v>890.02579535683572</v>
      </c>
      <c r="J10" s="20">
        <v>904.21324161650898</v>
      </c>
      <c r="K10" s="20">
        <v>919.43250214961313</v>
      </c>
      <c r="L10" s="20">
        <v>907.56663800515901</v>
      </c>
      <c r="M10" s="20">
        <v>928.46087704213244</v>
      </c>
      <c r="N10" s="20">
        <v>948.75322441960441</v>
      </c>
      <c r="O10" s="20">
        <v>928.46087704213244</v>
      </c>
      <c r="P10" s="20">
        <v>915.21926053310403</v>
      </c>
      <c r="Q10" s="20">
        <v>951.67669819432501</v>
      </c>
      <c r="R10" s="20">
        <v>949.18314703353394</v>
      </c>
      <c r="S10" s="20">
        <v>965.34823731728295</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470.67927773000798</v>
      </c>
      <c r="D11" s="20">
        <v>621.5821152192608</v>
      </c>
      <c r="E11" s="20">
        <v>869.81943250214931</v>
      </c>
      <c r="F11" s="20">
        <v>1368.7016337059335</v>
      </c>
      <c r="G11" s="20">
        <v>1611.2639724849532</v>
      </c>
      <c r="H11" s="20">
        <v>1819.260533104042</v>
      </c>
      <c r="I11" s="20">
        <v>2029.2347377472054</v>
      </c>
      <c r="J11" s="20">
        <v>2269.3895098882199</v>
      </c>
      <c r="K11" s="20">
        <v>2797.5064488392086</v>
      </c>
      <c r="L11" s="20">
        <v>3012.0378331900256</v>
      </c>
      <c r="M11" s="20">
        <v>3231.2123817712809</v>
      </c>
      <c r="N11" s="20">
        <v>3389.0799656061909</v>
      </c>
      <c r="O11" s="20">
        <v>3462.5107480653478</v>
      </c>
      <c r="P11" s="20">
        <v>3474.0326741186591</v>
      </c>
      <c r="Q11" s="20">
        <v>3430.1805674978491</v>
      </c>
      <c r="R11" s="20">
        <v>3377.3860705073098</v>
      </c>
      <c r="S11" s="20">
        <v>3426.9991401547709</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4947.2079437667489</v>
      </c>
      <c r="D12" s="22">
        <v>5563.7756150315909</v>
      </c>
      <c r="E12" s="22">
        <v>6330.3115936869617</v>
      </c>
      <c r="F12" s="22">
        <v>7292.7748098963548</v>
      </c>
      <c r="G12" s="22">
        <v>8008.2067931411557</v>
      </c>
      <c r="H12" s="22">
        <v>8716.0665609458847</v>
      </c>
      <c r="I12" s="22">
        <v>9595.646976418675</v>
      </c>
      <c r="J12" s="22">
        <v>10861.224282826446</v>
      </c>
      <c r="K12" s="22">
        <v>12211.875655279629</v>
      </c>
      <c r="L12" s="22">
        <v>13060.122730448904</v>
      </c>
      <c r="M12" s="22">
        <v>14244.745562075612</v>
      </c>
      <c r="N12" s="22">
        <v>15775.872454541033</v>
      </c>
      <c r="O12" s="22">
        <v>16492.454323136615</v>
      </c>
      <c r="P12" s="22">
        <v>17715.304019739015</v>
      </c>
      <c r="Q12" s="22">
        <v>18926.797999107202</v>
      </c>
      <c r="R12" s="22">
        <v>19841.292732803868</v>
      </c>
      <c r="S12" s="22">
        <v>20816.409305291752</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52427.944969905417</v>
      </c>
      <c r="D15" s="22">
        <v>52603.095442820289</v>
      </c>
      <c r="E15" s="22">
        <v>52999.312123817712</v>
      </c>
      <c r="F15" s="22">
        <v>53128.804815133277</v>
      </c>
      <c r="G15" s="22">
        <v>52889.251934651766</v>
      </c>
      <c r="H15" s="22">
        <v>49747.721410146172</v>
      </c>
      <c r="I15" s="22">
        <v>52603.783319002585</v>
      </c>
      <c r="J15" s="22">
        <v>51893.207222699915</v>
      </c>
      <c r="K15" s="22">
        <v>51734.995700773863</v>
      </c>
      <c r="L15" s="22">
        <v>51652.966466036109</v>
      </c>
      <c r="M15" s="22">
        <v>50564.402407566631</v>
      </c>
      <c r="N15" s="22">
        <v>51083.92089423904</v>
      </c>
      <c r="O15" s="22">
        <v>51103.697334479795</v>
      </c>
      <c r="P15" s="22">
        <v>51183.061049011172</v>
      </c>
      <c r="Q15" s="22">
        <v>50349.269131556321</v>
      </c>
      <c r="R15" s="22">
        <v>48865.864144453997</v>
      </c>
      <c r="S15" s="22">
        <v>46573.34479793637</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9.4362041972206531E-2</v>
      </c>
      <c r="D16" s="25">
        <v>0.10576897743744815</v>
      </c>
      <c r="E16" s="25">
        <v>0.11944139159576264</v>
      </c>
      <c r="F16" s="25">
        <v>0.13726593013474062</v>
      </c>
      <c r="G16" s="25">
        <v>0.15141463530313937</v>
      </c>
      <c r="H16" s="25">
        <v>0.17520534235299109</v>
      </c>
      <c r="I16" s="25">
        <v>0.18241362827894442</v>
      </c>
      <c r="J16" s="25">
        <v>0.20929953772591964</v>
      </c>
      <c r="K16" s="25">
        <v>0.23604671247893738</v>
      </c>
      <c r="L16" s="25">
        <v>0.25284361429728258</v>
      </c>
      <c r="M16" s="25">
        <v>0.28171489988664394</v>
      </c>
      <c r="N16" s="25">
        <v>0.30882266236380745</v>
      </c>
      <c r="O16" s="25">
        <v>0.32272526614251673</v>
      </c>
      <c r="P16" s="25">
        <v>0.3461165404463683</v>
      </c>
      <c r="Q16" s="25">
        <v>0.37591008420904493</v>
      </c>
      <c r="R16" s="25">
        <v>0.40603585100122996</v>
      </c>
      <c r="S16" s="25">
        <v>0.44695972332685263</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0.15415982781357904</v>
      </c>
      <c r="D19" s="20">
        <v>0.14604615266549592</v>
      </c>
      <c r="E19" s="20">
        <v>0.1379324775174128</v>
      </c>
      <c r="F19" s="20">
        <v>0.15460641585869461</v>
      </c>
      <c r="G19" s="20">
        <v>0.1745918879731698</v>
      </c>
      <c r="H19" s="20">
        <v>0.21244941895316688</v>
      </c>
      <c r="I19" s="20">
        <v>0.24736698802748483</v>
      </c>
      <c r="J19" s="20">
        <v>0.34649379829052401</v>
      </c>
      <c r="K19" s="20">
        <v>0.45485771453907037</v>
      </c>
      <c r="L19" s="20">
        <v>0.71986083482689467</v>
      </c>
      <c r="M19" s="20">
        <v>1.096003652094808</v>
      </c>
      <c r="N19" s="20">
        <v>1.7175103636702769</v>
      </c>
      <c r="O19" s="20">
        <v>2.6160970926704676</v>
      </c>
      <c r="P19" s="20">
        <v>4.1689731720651571</v>
      </c>
      <c r="Q19" s="20">
        <v>6.2991088060491229</v>
      </c>
      <c r="R19" s="20">
        <v>9.9995836276852774</v>
      </c>
      <c r="S19" s="20">
        <v>14.383489894499137</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104.49602223216233</v>
      </c>
      <c r="D20" s="20">
        <v>106.43519059255421</v>
      </c>
      <c r="E20" s="20">
        <v>102.75969575047253</v>
      </c>
      <c r="F20" s="20">
        <v>111.17110749745193</v>
      </c>
      <c r="G20" s="20">
        <v>113.85445118062118</v>
      </c>
      <c r="H20" s="20">
        <v>136.67579285987071</v>
      </c>
      <c r="I20" s="20">
        <v>157.02596013681548</v>
      </c>
      <c r="J20" s="20">
        <v>182.04482863229097</v>
      </c>
      <c r="K20" s="20">
        <v>188.15424633140304</v>
      </c>
      <c r="L20" s="20">
        <v>213.88865054794107</v>
      </c>
      <c r="M20" s="20">
        <v>232.77899788658061</v>
      </c>
      <c r="N20" s="20">
        <v>240.64711665147209</v>
      </c>
      <c r="O20" s="20">
        <v>281.71489988664388</v>
      </c>
      <c r="P20" s="20">
        <v>313.33683713610736</v>
      </c>
      <c r="Q20" s="20">
        <v>329.10762308256648</v>
      </c>
      <c r="R20" s="20">
        <v>335.3729401797184</v>
      </c>
      <c r="S20" s="20">
        <v>345.59162685839283</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907.97267602942577</v>
      </c>
      <c r="D22" s="20">
        <v>1828.1503773765164</v>
      </c>
      <c r="E22" s="20">
        <v>3343.6992452469667</v>
      </c>
      <c r="F22" s="20">
        <v>3795.5717970765263</v>
      </c>
      <c r="G22" s="20">
        <v>2971.5056845323393</v>
      </c>
      <c r="H22" s="20">
        <v>2632.848617607719</v>
      </c>
      <c r="I22" s="26">
        <v>2897.799148942634</v>
      </c>
      <c r="J22" s="20">
        <v>2779.4009854210312</v>
      </c>
      <c r="K22" s="20">
        <v>2920.4878389115547</v>
      </c>
      <c r="L22" s="20">
        <v>2708.9030953457059</v>
      </c>
      <c r="M22" s="20">
        <v>2763.4512075057519</v>
      </c>
      <c r="N22" s="20">
        <v>2561.2926853154672</v>
      </c>
      <c r="O22" s="20">
        <v>2545.2364975103928</v>
      </c>
      <c r="P22" s="20">
        <v>2557.8603488129011</v>
      </c>
      <c r="Q22" s="20">
        <v>2684.7283401352529</v>
      </c>
      <c r="R22" s="20">
        <v>2692.3955967561101</v>
      </c>
      <c r="S22" s="20">
        <v>3388.4275846716532</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121.33644313752345</v>
      </c>
      <c r="K23" s="30">
        <v>384.97051570494887</v>
      </c>
      <c r="L23" s="30">
        <v>598.82570630401267</v>
      </c>
      <c r="M23" s="30">
        <v>334.78552015490067</v>
      </c>
      <c r="N23" s="30">
        <v>389.55968263421408</v>
      </c>
      <c r="O23" s="30">
        <v>623.38663228511723</v>
      </c>
      <c r="P23" s="30">
        <v>605.37206482667852</v>
      </c>
      <c r="Q23" s="30">
        <v>789.56775758340825</v>
      </c>
      <c r="R23" s="30">
        <v>622.55118245356562</v>
      </c>
      <c r="S23" s="30">
        <v>705.30420942511137</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2646.1800155863466</v>
      </c>
      <c r="K24" s="30">
        <v>2497.8106602024013</v>
      </c>
      <c r="L24" s="30">
        <v>2051.4242761805363</v>
      </c>
      <c r="M24" s="30">
        <v>2281.2236745080936</v>
      </c>
      <c r="N24" s="30">
        <v>2066.3622206523301</v>
      </c>
      <c r="O24" s="30">
        <v>1783.6803787781187</v>
      </c>
      <c r="P24" s="30">
        <v>1817.5913746208457</v>
      </c>
      <c r="Q24" s="30">
        <v>1727.7750110253007</v>
      </c>
      <c r="R24" s="30">
        <v>1920.8222832846877</v>
      </c>
      <c r="S24" s="30">
        <v>2463.9402288393317</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11.884526697161244</v>
      </c>
      <c r="K26" s="30">
        <v>37.706663004204316</v>
      </c>
      <c r="L26" s="30">
        <v>58.653112861156629</v>
      </c>
      <c r="M26" s="30">
        <v>147.44201284275769</v>
      </c>
      <c r="N26" s="30">
        <v>105.37078202892307</v>
      </c>
      <c r="O26" s="30">
        <v>138.16948644715697</v>
      </c>
      <c r="P26" s="30">
        <v>134.8969093653767</v>
      </c>
      <c r="Q26" s="30">
        <v>167.38557152654397</v>
      </c>
      <c r="R26" s="30">
        <v>149.02213101785662</v>
      </c>
      <c r="S26" s="30">
        <v>219.18314640721002</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65.408387343652066</v>
      </c>
      <c r="K27" s="20">
        <v>48.318057276965646</v>
      </c>
      <c r="L27" s="20">
        <v>1.8375807394477306E-2</v>
      </c>
      <c r="M27" s="20">
        <v>27.754066066876931</v>
      </c>
      <c r="N27" s="20">
        <v>18.506710241711971</v>
      </c>
      <c r="O27" s="20">
        <v>42.753189277348156</v>
      </c>
      <c r="P27" s="20">
        <v>61.141099557465623</v>
      </c>
      <c r="Q27" s="20">
        <v>31.743939429636612</v>
      </c>
      <c r="R27" s="20">
        <v>1.0509219451605532</v>
      </c>
      <c r="S27" s="20">
        <v>2.8514336247253596</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1169.9835307488995</v>
      </c>
      <c r="D29" s="22">
        <v>2094.9685846212292</v>
      </c>
      <c r="E29" s="22">
        <v>3601.288147010735</v>
      </c>
      <c r="F29" s="22">
        <v>3946.8786796925579</v>
      </c>
      <c r="G29" s="22">
        <v>3257.0147719237584</v>
      </c>
      <c r="H29" s="22">
        <v>2975.6003468521617</v>
      </c>
      <c r="I29" s="32">
        <v>3291.6008842248098</v>
      </c>
      <c r="J29" s="22">
        <v>3357.5819691307347</v>
      </c>
      <c r="K29" s="22">
        <v>3778.1182590177064</v>
      </c>
      <c r="L29" s="22">
        <v>3846.0497321937055</v>
      </c>
      <c r="M29" s="22">
        <v>3685.6642406375786</v>
      </c>
      <c r="N29" s="22">
        <v>3561.0577113967133</v>
      </c>
      <c r="O29" s="22">
        <v>3885.9908649754725</v>
      </c>
      <c r="P29" s="22">
        <v>3967.4193723401736</v>
      </c>
      <c r="Q29" s="22">
        <v>4328.5606994553227</v>
      </c>
      <c r="R29" s="22">
        <v>4203.3770477973985</v>
      </c>
      <c r="S29" s="22">
        <v>5029.6283107152422</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54771.594038125171</v>
      </c>
      <c r="D32" s="22">
        <v>52999.670364946825</v>
      </c>
      <c r="E32" s="22">
        <v>53741.460170357335</v>
      </c>
      <c r="F32" s="22">
        <v>52402.54112670906</v>
      </c>
      <c r="G32" s="22">
        <v>51569.906067713899</v>
      </c>
      <c r="H32" s="22">
        <v>50632.25277216934</v>
      </c>
      <c r="I32" s="22">
        <v>51328.611519930309</v>
      </c>
      <c r="J32" s="22">
        <v>51969.719072959713</v>
      </c>
      <c r="K32" s="22">
        <v>51600.784662265345</v>
      </c>
      <c r="L32" s="22">
        <v>52695.75693097234</v>
      </c>
      <c r="M32" s="22">
        <v>53418.844010203778</v>
      </c>
      <c r="N32" s="22">
        <v>54214.045794237456</v>
      </c>
      <c r="O32" s="22">
        <v>55413.947916048288</v>
      </c>
      <c r="P32" s="22">
        <v>56450.96237427611</v>
      </c>
      <c r="Q32" s="22">
        <v>54510.693664508799</v>
      </c>
      <c r="R32" s="22">
        <v>55093.399212624237</v>
      </c>
      <c r="S32" s="22">
        <v>50710.177111110963</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2.1361137124008157E-2</v>
      </c>
      <c r="D34" s="25">
        <v>3.9527954989071204E-2</v>
      </c>
      <c r="E34" s="25">
        <v>6.7011356513106621E-2</v>
      </c>
      <c r="F34" s="25">
        <v>7.5318459655401571E-2</v>
      </c>
      <c r="G34" s="25">
        <v>6.3157275633721977E-2</v>
      </c>
      <c r="H34" s="25">
        <v>5.8768871301095614E-2</v>
      </c>
      <c r="I34" s="35">
        <v>6.4127993856734636E-2</v>
      </c>
      <c r="J34" s="25">
        <v>6.460650603896978E-2</v>
      </c>
      <c r="K34" s="25">
        <v>7.3218232702197086E-2</v>
      </c>
      <c r="L34" s="25">
        <v>7.2985947184168065E-2</v>
      </c>
      <c r="M34" s="25">
        <v>6.8995582156992447E-2</v>
      </c>
      <c r="N34" s="25">
        <v>6.56851496549853E-2</v>
      </c>
      <c r="O34" s="25">
        <v>7.0126583849660362E-2</v>
      </c>
      <c r="P34" s="25">
        <v>7.0280810201883634E-2</v>
      </c>
      <c r="Q34" s="25">
        <v>7.9407551224643325E-2</v>
      </c>
      <c r="R34" s="25">
        <v>7.6295474736912339E-2</v>
      </c>
      <c r="S34" s="25">
        <v>9.9183804854296481E-2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7745.9742046431647</v>
      </c>
      <c r="D37" s="20">
        <v>8084.5186777491163</v>
      </c>
      <c r="E37" s="20">
        <v>9099.2540364956531</v>
      </c>
      <c r="F37" s="20">
        <v>10003.883347664088</v>
      </c>
      <c r="G37" s="20">
        <v>10888.129454475973</v>
      </c>
      <c r="H37" s="20">
        <v>10626.700917168244</v>
      </c>
      <c r="I37" s="26">
        <v>12817.417407088948</v>
      </c>
      <c r="J37" s="20">
        <v>11925.852011082448</v>
      </c>
      <c r="K37" s="20">
        <v>13089.297673640966</v>
      </c>
      <c r="L37" s="20">
        <v>13476.769516575905</v>
      </c>
      <c r="M37" s="20">
        <v>11901.321271615552</v>
      </c>
      <c r="N37" s="20">
        <v>12098.126629956052</v>
      </c>
      <c r="O37" s="20">
        <v>11810.292089829942</v>
      </c>
      <c r="P37" s="20">
        <v>12084.854876468904</v>
      </c>
      <c r="Q37" s="20">
        <v>12585.741129502245</v>
      </c>
      <c r="R37" s="20">
        <v>12692.774974089401</v>
      </c>
      <c r="S37" s="20">
        <v>12564.783190388247</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491.11493264545715</v>
      </c>
      <c r="D38" s="20">
        <v>592.79163083978221</v>
      </c>
      <c r="E38" s="20">
        <v>679.18219164994741</v>
      </c>
      <c r="F38" s="20">
        <v>710.25604280118466</v>
      </c>
      <c r="G38" s="20">
        <v>837.72809783127934</v>
      </c>
      <c r="H38" s="20">
        <v>909.2385592815516</v>
      </c>
      <c r="I38" s="26">
        <v>994.41100601891662</v>
      </c>
      <c r="J38" s="20">
        <v>1086.9160217827457</v>
      </c>
      <c r="K38" s="20">
        <v>1279.9512754370878</v>
      </c>
      <c r="L38" s="20">
        <v>1378.8095920512085</v>
      </c>
      <c r="M38" s="20">
        <v>1412.5824018343362</v>
      </c>
      <c r="N38" s="20">
        <v>1546.7182573803382</v>
      </c>
      <c r="O38" s="20">
        <v>1593.1737842743862</v>
      </c>
      <c r="P38" s="20">
        <v>1615.6491831470335</v>
      </c>
      <c r="Q38" s="20">
        <v>1835.4829464029808</v>
      </c>
      <c r="R38" s="20">
        <v>1902.8852584312601</v>
      </c>
      <c r="S38" s="20">
        <v>1900.9506066685774</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151.95694158554804</v>
      </c>
      <c r="D39" s="20">
        <v>168.48981680398225</v>
      </c>
      <c r="E39" s="20">
        <v>210.83262609913533</v>
      </c>
      <c r="F39" s="20">
        <v>272.51376395920965</v>
      </c>
      <c r="G39" s="20">
        <v>343.00288107371665</v>
      </c>
      <c r="H39" s="20">
        <v>419.04302034523482</v>
      </c>
      <c r="I39" s="20">
        <v>493.01447886334864</v>
      </c>
      <c r="J39" s="20">
        <v>570.14278710046028</v>
      </c>
      <c r="K39" s="20">
        <v>652.87187000524546</v>
      </c>
      <c r="L39" s="20">
        <v>737.09555765412517</v>
      </c>
      <c r="M39" s="20">
        <v>816.36776613264351</v>
      </c>
      <c r="N39" s="20">
        <v>891.89379303316912</v>
      </c>
      <c r="O39" s="20">
        <v>970.05688707299601</v>
      </c>
      <c r="P39" s="20">
        <v>1057.0651562931832</v>
      </c>
      <c r="Q39" s="20">
        <v>1152.4683756715151</v>
      </c>
      <c r="R39" s="20">
        <v>1252.6064333940503</v>
      </c>
      <c r="S39" s="20">
        <v>1373.6253354354449</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8389.0460788741675</v>
      </c>
      <c r="D40" s="22">
        <v>8845.8001253928778</v>
      </c>
      <c r="E40" s="22">
        <v>9989.2688542447377</v>
      </c>
      <c r="F40" s="22">
        <v>10986.653154424483</v>
      </c>
      <c r="G40" s="22">
        <v>12068.860433380969</v>
      </c>
      <c r="H40" s="22">
        <v>11954.98249679503</v>
      </c>
      <c r="I40" s="22">
        <v>14304.842891971213</v>
      </c>
      <c r="J40" s="22">
        <v>13582.910819965655</v>
      </c>
      <c r="K40" s="22">
        <v>15022.120819083299</v>
      </c>
      <c r="L40" s="22">
        <v>15592.674666281237</v>
      </c>
      <c r="M40" s="22">
        <v>14130.271439582533</v>
      </c>
      <c r="N40" s="22">
        <v>14536.738680369559</v>
      </c>
      <c r="O40" s="22">
        <v>14373.522761177323</v>
      </c>
      <c r="P40" s="22">
        <v>14757.569215909121</v>
      </c>
      <c r="Q40" s="22">
        <v>15573.69245157674</v>
      </c>
      <c r="R40" s="22">
        <v>15848.266665914714</v>
      </c>
      <c r="S40" s="22">
        <v>15839.359132492269</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116544.20357385841</v>
      </c>
      <c r="D42" s="22">
        <v>114719.90292466678</v>
      </c>
      <c r="E42" s="22">
        <v>118778.1224417101</v>
      </c>
      <c r="F42" s="22">
        <v>107193.02723486778</v>
      </c>
      <c r="G42" s="22">
        <v>116832.40667394656</v>
      </c>
      <c r="H42" s="22">
        <v>107175.4675689265</v>
      </c>
      <c r="I42" s="22">
        <v>118660.38908476762</v>
      </c>
      <c r="J42" s="22">
        <v>107741.23130338975</v>
      </c>
      <c r="K42" s="22">
        <v>111912.52625999282</v>
      </c>
      <c r="L42" s="22">
        <v>116250.52297238614</v>
      </c>
      <c r="M42" s="22">
        <v>105326.23716519636</v>
      </c>
      <c r="N42" s="22">
        <v>108158.08513248095</v>
      </c>
      <c r="O42" s="22">
        <v>110235.12522088402</v>
      </c>
      <c r="P42" s="22">
        <v>110332.64134574577</v>
      </c>
      <c r="Q42" s="22">
        <v>109517.90393141813</v>
      </c>
      <c r="R42" s="22">
        <v>109270.0352823718</v>
      </c>
      <c r="S42" s="22">
        <v>106970.99601403465</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7.1981667226870841E-2</v>
      </c>
      <c r="D44" s="25">
        <v>7.7107806926943245E-2</v>
      </c>
      <c r="E44" s="25">
        <v>8.4100242106006792E-2</v>
      </c>
      <c r="F44" s="25">
        <v>0.10249410281465342</v>
      </c>
      <c r="G44" s="25">
        <v>0.10330062331988497</v>
      </c>
      <c r="H44" s="25">
        <v>0.11154588608728544</v>
      </c>
      <c r="I44" s="25">
        <v>0.12055280622543921</v>
      </c>
      <c r="J44" s="25">
        <v>0.12606975672774132</v>
      </c>
      <c r="K44" s="25">
        <v>0.13423091517194621</v>
      </c>
      <c r="L44" s="25">
        <v>0.13412993135510523</v>
      </c>
      <c r="M44" s="25">
        <v>0.13415718457140222</v>
      </c>
      <c r="N44" s="25">
        <v>0.13440270010849176</v>
      </c>
      <c r="O44" s="25">
        <v>0.13038968053400699</v>
      </c>
      <c r="P44" s="25">
        <v>0.13375524265447261</v>
      </c>
      <c r="Q44" s="25">
        <v>0.14220225088793917</v>
      </c>
      <c r="R44" s="25">
        <v>0.14503762742420809</v>
      </c>
      <c r="S44" s="25">
        <v>0.14807153081396135</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4842.5577617067729</v>
      </c>
      <c r="D47" s="30">
        <v>5457.19437828637</v>
      </c>
      <c r="E47" s="30">
        <v>6227.4139654589717</v>
      </c>
      <c r="F47" s="30">
        <v>7181.4490959830455</v>
      </c>
      <c r="G47" s="30">
        <v>7894.177750072562</v>
      </c>
      <c r="H47" s="30">
        <v>8579.17831866706</v>
      </c>
      <c r="I47" s="30">
        <v>9438.3736492938315</v>
      </c>
      <c r="J47" s="30">
        <v>10678.832960395865</v>
      </c>
      <c r="K47" s="30">
        <v>12023.266551233686</v>
      </c>
      <c r="L47" s="30">
        <v>12845.514219066135</v>
      </c>
      <c r="M47" s="30">
        <v>14010.870560536936</v>
      </c>
      <c r="N47" s="30">
        <v>15533.507827525891</v>
      </c>
      <c r="O47" s="30">
        <v>16208.123326157302</v>
      </c>
      <c r="P47" s="30">
        <v>17397.798209430846</v>
      </c>
      <c r="Q47" s="30">
        <v>18591.391267218587</v>
      </c>
      <c r="R47" s="30">
        <v>19495.920208996464</v>
      </c>
      <c r="S47" s="30">
        <v>20456.43418853886</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8389.0460788741675</v>
      </c>
      <c r="D48" s="30">
        <v>8845.8001253928778</v>
      </c>
      <c r="E48" s="30">
        <v>9989.2688542447377</v>
      </c>
      <c r="F48" s="30">
        <v>10986.653154424483</v>
      </c>
      <c r="G48" s="30">
        <v>12068.860433380969</v>
      </c>
      <c r="H48" s="30">
        <v>11954.98249679503</v>
      </c>
      <c r="I48" s="30">
        <v>14304.842891971213</v>
      </c>
      <c r="J48" s="30">
        <v>13582.910819965655</v>
      </c>
      <c r="K48" s="30">
        <v>15022.120819083299</v>
      </c>
      <c r="L48" s="30">
        <v>15592.674666281237</v>
      </c>
      <c r="M48" s="30">
        <v>14130.271439582533</v>
      </c>
      <c r="N48" s="30">
        <v>14536.738680369559</v>
      </c>
      <c r="O48" s="30">
        <v>14373.522761177323</v>
      </c>
      <c r="P48" s="30">
        <v>14757.569215909121</v>
      </c>
      <c r="Q48" s="30">
        <v>15573.69245157674</v>
      </c>
      <c r="R48" s="30">
        <v>15848.266665914714</v>
      </c>
      <c r="S48" s="30">
        <v>15839.359132492269</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1012.6228580894017</v>
      </c>
      <c r="D49" s="30">
        <v>1934.7316141217361</v>
      </c>
      <c r="E49" s="30">
        <v>3446.5968734749567</v>
      </c>
      <c r="F49" s="30">
        <v>3906.897510989837</v>
      </c>
      <c r="G49" s="30">
        <v>3085.5347276009338</v>
      </c>
      <c r="H49" s="30">
        <v>2769.7368598865432</v>
      </c>
      <c r="I49" s="30">
        <v>3055.0724760674771</v>
      </c>
      <c r="J49" s="30">
        <v>2961.7923078516123</v>
      </c>
      <c r="K49" s="30">
        <v>3109.096942957497</v>
      </c>
      <c r="L49" s="30">
        <v>2923.5116067284735</v>
      </c>
      <c r="M49" s="30">
        <v>2997.3262090444273</v>
      </c>
      <c r="N49" s="30">
        <v>2803.6573123306098</v>
      </c>
      <c r="O49" s="30">
        <v>2829.5674944897069</v>
      </c>
      <c r="P49" s="30">
        <v>2875.3661591210739</v>
      </c>
      <c r="Q49" s="30">
        <v>3020.1350720238684</v>
      </c>
      <c r="R49" s="30">
        <v>3037.7681205635135</v>
      </c>
      <c r="S49" s="30">
        <v>3748.4027014245453</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14244.226698670343</v>
      </c>
      <c r="D50" s="30">
        <v>16237.726117800985</v>
      </c>
      <c r="E50" s="30">
        <v>19663.279693178665</v>
      </c>
      <c r="F50" s="30">
        <v>22074.999761397368</v>
      </c>
      <c r="G50" s="30">
        <v>23048.572911054463</v>
      </c>
      <c r="H50" s="30">
        <v>23303.897675348635</v>
      </c>
      <c r="I50" s="30">
        <v>26798.289017332521</v>
      </c>
      <c r="J50" s="30">
        <v>27223.536088213128</v>
      </c>
      <c r="K50" s="30">
        <v>30154.484313274483</v>
      </c>
      <c r="L50" s="30">
        <v>31361.700492075845</v>
      </c>
      <c r="M50" s="30">
        <v>31138.468209163897</v>
      </c>
      <c r="N50" s="30">
        <v>32873.903820226056</v>
      </c>
      <c r="O50" s="30">
        <v>33411.213581824326</v>
      </c>
      <c r="P50" s="30">
        <v>35030.733584461042</v>
      </c>
      <c r="Q50" s="30">
        <v>37185.218790819199</v>
      </c>
      <c r="R50" s="30">
        <v>38381.954995474691</v>
      </c>
      <c r="S50" s="30">
        <v>40044.196022455675</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14244.226698670343</v>
      </c>
      <c r="D51" s="30">
        <v>16237.726117800985</v>
      </c>
      <c r="E51" s="30">
        <v>19663.279693178665</v>
      </c>
      <c r="F51" s="30">
        <v>22074.999761397368</v>
      </c>
      <c r="G51" s="30">
        <v>23048.572911054463</v>
      </c>
      <c r="H51" s="30">
        <v>23303.897675348635</v>
      </c>
      <c r="I51" s="30">
        <v>26798.289017332521</v>
      </c>
      <c r="J51" s="30">
        <v>27223.536088213128</v>
      </c>
      <c r="K51" s="30">
        <v>30154.484313274483</v>
      </c>
      <c r="L51" s="30">
        <v>31361.700492075845</v>
      </c>
      <c r="M51" s="30">
        <v>31138.468209163897</v>
      </c>
      <c r="N51" s="30">
        <v>32873.903820226056</v>
      </c>
      <c r="O51" s="30">
        <v>33411.213581824326</v>
      </c>
      <c r="P51" s="30">
        <v>35030.733584461042</v>
      </c>
      <c r="Q51" s="30">
        <v>37185.218790819199</v>
      </c>
      <c r="R51" s="30">
        <v>38381.954995474691</v>
      </c>
      <c r="S51" s="30">
        <v>40044.196022455675</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2.7168999999999999</v>
      </c>
      <c r="R55" s="20">
        <v>3.9333999999999998</v>
      </c>
      <c r="S55" s="20">
        <v>4.3714000000000004</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14244.226698670343</v>
      </c>
      <c r="D58" s="22">
        <v>16237.726117800985</v>
      </c>
      <c r="E58" s="22">
        <v>19663.279693178665</v>
      </c>
      <c r="F58" s="22">
        <v>22074.999761397368</v>
      </c>
      <c r="G58" s="22">
        <v>23048.572911054463</v>
      </c>
      <c r="H58" s="22">
        <v>23303.897675348635</v>
      </c>
      <c r="I58" s="22">
        <v>26798.289017332521</v>
      </c>
      <c r="J58" s="22">
        <v>27223.536088213128</v>
      </c>
      <c r="K58" s="22">
        <v>30154.484313274483</v>
      </c>
      <c r="L58" s="22">
        <v>31361.700492075845</v>
      </c>
      <c r="M58" s="22">
        <v>31138.468209163897</v>
      </c>
      <c r="N58" s="22">
        <v>32873.903820226056</v>
      </c>
      <c r="O58" s="22">
        <v>33411.213581824326</v>
      </c>
      <c r="P58" s="22">
        <v>35030.733584461042</v>
      </c>
      <c r="Q58" s="22">
        <v>37187.935690819198</v>
      </c>
      <c r="R58" s="22">
        <v>38385.888395474693</v>
      </c>
      <c r="S58" s="22">
        <v>40048.567422455679</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229341.62938282223</v>
      </c>
      <c r="D61" s="20">
        <v>226390.29669437278</v>
      </c>
      <c r="E61" s="20">
        <v>232051.57566638006</v>
      </c>
      <c r="F61" s="20">
        <v>219620.8916595013</v>
      </c>
      <c r="G61" s="20">
        <v>228505.34293493835</v>
      </c>
      <c r="H61" s="20">
        <v>214336.60903128883</v>
      </c>
      <c r="I61" s="20">
        <v>229195.72837890347</v>
      </c>
      <c r="J61" s="20">
        <v>217740.86287424553</v>
      </c>
      <c r="K61" s="20">
        <v>221908.43678373986</v>
      </c>
      <c r="L61" s="20">
        <v>227189.64273799173</v>
      </c>
      <c r="M61" s="20">
        <v>215655.06683849089</v>
      </c>
      <c r="N61" s="20">
        <v>219656.1673854301</v>
      </c>
      <c r="O61" s="20">
        <v>223434.292232885</v>
      </c>
      <c r="P61" s="20">
        <v>225298.85185440839</v>
      </c>
      <c r="Q61" s="20">
        <v>222060.80379881588</v>
      </c>
      <c r="R61" s="20">
        <v>221063.5183360558</v>
      </c>
      <c r="S61" s="20">
        <v>206000.61971695864</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229493.58632440778</v>
      </c>
      <c r="D64" s="20">
        <v>226558.78651117676</v>
      </c>
      <c r="E64" s="20">
        <v>232262.4082924792</v>
      </c>
      <c r="F64" s="20">
        <v>219893.4054234605</v>
      </c>
      <c r="G64" s="20">
        <v>228848.34581601206</v>
      </c>
      <c r="H64" s="20">
        <v>214755.65205163407</v>
      </c>
      <c r="I64" s="20">
        <v>229688.74285776683</v>
      </c>
      <c r="J64" s="20">
        <v>218311.00566134599</v>
      </c>
      <c r="K64" s="20">
        <v>222561.3086537451</v>
      </c>
      <c r="L64" s="20">
        <v>227926.73829564586</v>
      </c>
      <c r="M64" s="20">
        <v>216471.43460462353</v>
      </c>
      <c r="N64" s="20">
        <v>220548.06117846328</v>
      </c>
      <c r="O64" s="20">
        <v>224404.349119958</v>
      </c>
      <c r="P64" s="20">
        <v>226355.91701070158</v>
      </c>
      <c r="Q64" s="20">
        <v>223213.27217448739</v>
      </c>
      <c r="R64" s="20">
        <v>222316.12476944985</v>
      </c>
      <c r="S64" s="20">
        <v>207374.24505239408</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229493.58632440778</v>
      </c>
      <c r="D65" s="20">
        <v>226558.78651117676</v>
      </c>
      <c r="E65" s="20">
        <v>232262.4082924792</v>
      </c>
      <c r="F65" s="20">
        <v>219893.4054234605</v>
      </c>
      <c r="G65" s="20">
        <v>228848.34581601206</v>
      </c>
      <c r="H65" s="20">
        <v>214755.65205163407</v>
      </c>
      <c r="I65" s="20">
        <v>229688.74285776683</v>
      </c>
      <c r="J65" s="20">
        <v>218311.00566134599</v>
      </c>
      <c r="K65" s="20">
        <v>222561.3086537451</v>
      </c>
      <c r="L65" s="20">
        <v>227926.73829564586</v>
      </c>
      <c r="M65" s="20">
        <v>216471.43460462353</v>
      </c>
      <c r="N65" s="20">
        <v>220548.06117846328</v>
      </c>
      <c r="O65" s="20">
        <v>224404.349119958</v>
      </c>
      <c r="P65" s="20">
        <v>226355.91701070158</v>
      </c>
      <c r="Q65" s="20">
        <v>223213.27217448739</v>
      </c>
      <c r="R65" s="20">
        <v>222316.12476944985</v>
      </c>
      <c r="S65" s="20">
        <v>207374.24505239408</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6.2068081844060666E-2</v>
      </c>
      <c r="D67" s="25">
        <v>7.167113828533829E-2</v>
      </c>
      <c r="E67" s="25">
        <v>8.4659759785222957E-2</v>
      </c>
      <c r="F67" s="25">
        <v>0.10038954883110915</v>
      </c>
      <c r="G67" s="25">
        <v>0.10071548836793821</v>
      </c>
      <c r="H67" s="25">
        <v>0.10851354761897321</v>
      </c>
      <c r="I67" s="25">
        <v>0.11667219160987431</v>
      </c>
      <c r="J67" s="25">
        <v>0.12470070396012706</v>
      </c>
      <c r="K67" s="25">
        <v>0.13548843909876546</v>
      </c>
      <c r="L67" s="25">
        <v>0.1375955305928008</v>
      </c>
      <c r="M67" s="25">
        <v>0.1438456222458962</v>
      </c>
      <c r="N67" s="25">
        <v>0.14905551037070836</v>
      </c>
      <c r="O67" s="25">
        <v>0.14888844049971584</v>
      </c>
      <c r="P67" s="25">
        <v>0.1547595222916345</v>
      </c>
      <c r="Q67" s="25">
        <v>0.16660270838084004</v>
      </c>
      <c r="R67" s="25">
        <v>0.17266353682299157</v>
      </c>
      <c r="S67" s="25">
        <v>0.19312218550735274</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3" t="s">
        <v>64</v>
      </c>
      <c r="K69" s="173"/>
      <c r="L69" s="173"/>
      <c r="M69" s="173"/>
      <c r="N69" s="173"/>
      <c r="O69" s="173"/>
      <c r="P69" s="173"/>
      <c r="Q69" s="173"/>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8" t="s">
        <v>71</v>
      </c>
      <c r="E70" s="41"/>
      <c r="F70" s="14"/>
      <c r="G70" s="14"/>
      <c r="H70" s="14"/>
      <c r="I70" s="42"/>
      <c r="J70" s="173" t="s">
        <v>65</v>
      </c>
      <c r="K70" s="173"/>
      <c r="L70" s="173" t="s">
        <v>66</v>
      </c>
      <c r="M70" s="173"/>
      <c r="N70" s="173" t="s">
        <v>67</v>
      </c>
      <c r="O70" s="173"/>
      <c r="P70" s="173" t="s">
        <v>68</v>
      </c>
      <c r="Q70" s="173"/>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7">
        <v>5.8000000000000003E-2</v>
      </c>
      <c r="J71" s="172">
        <v>8.2400000000000001E-2</v>
      </c>
      <c r="K71" s="172"/>
      <c r="L71" s="172">
        <v>9.4600000000000004E-2</v>
      </c>
      <c r="M71" s="172"/>
      <c r="N71" s="172">
        <v>0.1129</v>
      </c>
      <c r="O71" s="172"/>
      <c r="P71" s="172">
        <v>0.13730000000000001</v>
      </c>
      <c r="Q71" s="172"/>
      <c r="R71" s="44"/>
      <c r="S71" s="45">
        <v>0.18</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8480B7C632594FA313C10E3948A31B" ma:contentTypeVersion="12" ma:contentTypeDescription="Create a new document." ma:contentTypeScope="" ma:versionID="294d08aa59b3a2306e0b7933d74d31b1">
  <xsd:schema xmlns:xsd="http://www.w3.org/2001/XMLSchema" xmlns:xs="http://www.w3.org/2001/XMLSchema" xmlns:p="http://schemas.microsoft.com/office/2006/metadata/properties" xmlns:ns2="14bb2503-ddb6-49cc-80f3-06fb7081acb2" xmlns:ns3="361aa444-5cc2-4dfb-bc3c-4ebb8d1d865e" targetNamespace="http://schemas.microsoft.com/office/2006/metadata/properties" ma:root="true" ma:fieldsID="ed99d9e309e7f8758d28b1b6ac4a0b4c" ns2:_="" ns3:_="">
    <xsd:import namespace="14bb2503-ddb6-49cc-80f3-06fb7081acb2"/>
    <xsd:import namespace="361aa444-5cc2-4dfb-bc3c-4ebb8d1d865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bb2503-ddb6-49cc-80f3-06fb7081ac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1aa444-5cc2-4dfb-bc3c-4ebb8d1d865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1AFDD9-7EE0-459E-96C1-C87149152E8F}"/>
</file>

<file path=customXml/itemProps2.xml><?xml version="1.0" encoding="utf-8"?>
<ds:datastoreItem xmlns:ds="http://schemas.openxmlformats.org/officeDocument/2006/customXml" ds:itemID="{518B529D-DEAC-4667-89FE-9010D2F1EED1}"/>
</file>

<file path=customXml/itemProps3.xml><?xml version="1.0" encoding="utf-8"?>
<ds:datastoreItem xmlns:ds="http://schemas.openxmlformats.org/officeDocument/2006/customXml" ds:itemID="{842F43E9-8868-47D3-9958-EEDB38F6665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vt:i4>
      </vt:variant>
    </vt:vector>
  </HeadingPairs>
  <TitlesOfParts>
    <vt:vector size="43" baseType="lpstr">
      <vt:lpstr>READ ME</vt:lpstr>
      <vt:lpstr>SUMMARY</vt:lpstr>
      <vt:lpstr>EU27_2020</vt:lpstr>
      <vt:lpstr>EU28</vt:lpstr>
      <vt:lpstr>BE</vt:lpstr>
      <vt:lpstr>BG</vt:lpstr>
      <vt:lpstr>CZ</vt:lpstr>
      <vt:lpstr>DK</vt:lpstr>
      <vt:lpstr>DE</vt:lpstr>
      <vt:lpstr>EE</vt:lpstr>
      <vt:lpstr>EL</vt:lpstr>
      <vt:lpstr>ES</vt:lpstr>
      <vt:lpstr>FR</vt:lpstr>
      <vt:lpstr>HR</vt:lpstr>
      <vt:lpstr>IE</vt:lpstr>
      <vt:lpstr>IT</vt:lpstr>
      <vt:lpstr>CY</vt:lpstr>
      <vt:lpstr>LV</vt:lpstr>
      <vt:lpstr>LT</vt:lpstr>
      <vt:lpstr>LU</vt:lpstr>
      <vt:lpstr>HU</vt:lpstr>
      <vt:lpstr>MT</vt:lpstr>
      <vt:lpstr>NL</vt:lpstr>
      <vt:lpstr>AT</vt:lpstr>
      <vt:lpstr>PL</vt:lpstr>
      <vt:lpstr>PT</vt:lpstr>
      <vt:lpstr>RO</vt:lpstr>
      <vt:lpstr>SI</vt:lpstr>
      <vt:lpstr>SK</vt:lpstr>
      <vt:lpstr>FI</vt:lpstr>
      <vt:lpstr>SE</vt:lpstr>
      <vt:lpstr>UK</vt:lpstr>
      <vt:lpstr>IS</vt:lpstr>
      <vt:lpstr>NO</vt:lpstr>
      <vt:lpstr>ME</vt:lpstr>
      <vt:lpstr>RS</vt:lpstr>
      <vt:lpstr>BA</vt:lpstr>
      <vt:lpstr>AL</vt:lpstr>
      <vt:lpstr>MK</vt:lpstr>
      <vt:lpstr>XK</vt:lpstr>
      <vt:lpstr>MD</vt:lpstr>
      <vt:lpstr>UA</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2022-02-01T15:26:08Z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0x010100CE8480B7C632594FA313C10E3948A31B</vt:lpwstr>
  </property>
</Properties>
</file>