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France/"/>
    </mc:Choice>
  </mc:AlternateContent>
  <xr:revisionPtr revIDLastSave="58" documentId="8_{30CAAE68-182A-4C3F-9A4D-44122AF625A0}" xr6:coauthVersionLast="47" xr6:coauthVersionMax="47" xr10:uidLastSave="{FC16787D-B9B0-4363-B154-73FC8BC0D580}"/>
  <bookViews>
    <workbookView xWindow="-108" yWindow="-108" windowWidth="23256" windowHeight="12576" tabRatio="767" activeTab="3" xr2:uid="{00000000-000D-0000-FFFF-FFFF00000000}"/>
  </bookViews>
  <sheets>
    <sheet name="Parc" sheetId="16" r:id="rId1"/>
    <sheet name="Résidences principales neuves" sheetId="13" r:id="rId2"/>
    <sheet name="Conso par statut" sheetId="14" r:id="rId3"/>
    <sheet name="Conso par usage" sheetId="11" r:id="rId4"/>
    <sheet name="Conso 1990-2020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6" l="1"/>
  <c r="L29" i="16"/>
  <c r="K29" i="16"/>
  <c r="J29" i="16"/>
  <c r="I29" i="16"/>
  <c r="H29" i="16"/>
  <c r="G29" i="16"/>
  <c r="F29" i="16"/>
  <c r="E29" i="16"/>
  <c r="D29" i="16"/>
  <c r="M28" i="16"/>
  <c r="M30" i="16" s="1"/>
  <c r="L28" i="16"/>
  <c r="L30" i="16" s="1"/>
  <c r="K28" i="16"/>
  <c r="J28" i="16"/>
  <c r="J30" i="16" s="1"/>
  <c r="I28" i="16"/>
  <c r="H28" i="16"/>
  <c r="H30" i="16" s="1"/>
  <c r="G28" i="16"/>
  <c r="F28" i="16"/>
  <c r="E28" i="16"/>
  <c r="E30" i="16" s="1"/>
  <c r="D28" i="16"/>
  <c r="D30" i="16" s="1"/>
  <c r="M27" i="16"/>
  <c r="L27" i="16"/>
  <c r="K27" i="16"/>
  <c r="J27" i="16"/>
  <c r="I27" i="16"/>
  <c r="H27" i="16"/>
  <c r="G27" i="16"/>
  <c r="F27" i="16"/>
  <c r="E27" i="16"/>
  <c r="D27" i="16"/>
  <c r="M26" i="16"/>
  <c r="L26" i="16"/>
  <c r="K26" i="16"/>
  <c r="J26" i="16"/>
  <c r="I26" i="16"/>
  <c r="H26" i="16"/>
  <c r="G26" i="16"/>
  <c r="F26" i="16"/>
  <c r="E26" i="16"/>
  <c r="D26" i="16"/>
  <c r="M25" i="16"/>
  <c r="L25" i="16"/>
  <c r="K25" i="16"/>
  <c r="J25" i="16"/>
  <c r="I25" i="16"/>
  <c r="H25" i="16"/>
  <c r="G25" i="16"/>
  <c r="F25" i="16"/>
  <c r="E25" i="16"/>
  <c r="D25" i="16"/>
  <c r="M24" i="16"/>
  <c r="L24" i="16"/>
  <c r="K24" i="16"/>
  <c r="J24" i="16"/>
  <c r="I24" i="16"/>
  <c r="H24" i="16"/>
  <c r="G24" i="16"/>
  <c r="F24" i="16"/>
  <c r="E24" i="16"/>
  <c r="D24" i="16"/>
  <c r="M23" i="16"/>
  <c r="L23" i="16"/>
  <c r="K23" i="16"/>
  <c r="J23" i="16"/>
  <c r="I23" i="16"/>
  <c r="H23" i="16"/>
  <c r="G23" i="16"/>
  <c r="F23" i="16"/>
  <c r="E23" i="16"/>
  <c r="D23" i="16"/>
  <c r="M22" i="16"/>
  <c r="L22" i="16"/>
  <c r="K22" i="16"/>
  <c r="J22" i="16"/>
  <c r="I22" i="16"/>
  <c r="H22" i="16"/>
  <c r="G22" i="16"/>
  <c r="F22" i="16"/>
  <c r="E22" i="16"/>
  <c r="D22" i="16"/>
  <c r="M21" i="16"/>
  <c r="L21" i="16"/>
  <c r="K21" i="16"/>
  <c r="J21" i="16"/>
  <c r="I21" i="16"/>
  <c r="H21" i="16"/>
  <c r="G21" i="16"/>
  <c r="F21" i="16"/>
  <c r="E21" i="16"/>
  <c r="D21" i="16"/>
  <c r="M20" i="16"/>
  <c r="L20" i="16"/>
  <c r="K20" i="16"/>
  <c r="J20" i="16"/>
  <c r="I20" i="16"/>
  <c r="H20" i="16"/>
  <c r="G20" i="16"/>
  <c r="F20" i="16"/>
  <c r="E20" i="16"/>
  <c r="D20" i="16"/>
  <c r="F30" i="16" l="1"/>
  <c r="K30" i="16"/>
  <c r="G30" i="16"/>
  <c r="I30" i="16"/>
  <c r="K29" i="13"/>
  <c r="J29" i="13"/>
  <c r="I29" i="13"/>
  <c r="H29" i="13"/>
  <c r="G29" i="13"/>
  <c r="F29" i="13"/>
  <c r="E29" i="13"/>
  <c r="D29" i="13"/>
  <c r="K28" i="13"/>
  <c r="J28" i="13"/>
  <c r="I28" i="13"/>
  <c r="H28" i="13"/>
  <c r="G28" i="13"/>
  <c r="F28" i="13"/>
  <c r="E28" i="13"/>
  <c r="D28" i="13"/>
  <c r="K27" i="13"/>
  <c r="J27" i="13"/>
  <c r="I27" i="13"/>
  <c r="H27" i="13"/>
  <c r="G27" i="13"/>
  <c r="F27" i="13"/>
  <c r="E27" i="13"/>
  <c r="D27" i="13"/>
  <c r="K26" i="13"/>
  <c r="J26" i="13"/>
  <c r="I26" i="13"/>
  <c r="H26" i="13"/>
  <c r="G26" i="13"/>
  <c r="F26" i="13"/>
  <c r="E26" i="13"/>
  <c r="D26" i="13"/>
  <c r="K25" i="13"/>
  <c r="J25" i="13"/>
  <c r="I25" i="13"/>
  <c r="H25" i="13"/>
  <c r="G25" i="13"/>
  <c r="F25" i="13"/>
  <c r="E25" i="13"/>
  <c r="D25" i="13"/>
  <c r="K24" i="13"/>
  <c r="J24" i="13"/>
  <c r="I24" i="13"/>
  <c r="H24" i="13"/>
  <c r="G24" i="13"/>
  <c r="F24" i="13"/>
  <c r="E24" i="13"/>
  <c r="D24" i="13"/>
  <c r="K23" i="13"/>
  <c r="J23" i="13"/>
  <c r="I23" i="13"/>
  <c r="H23" i="13"/>
  <c r="G23" i="13"/>
  <c r="F23" i="13"/>
  <c r="E23" i="13"/>
  <c r="D23" i="13"/>
  <c r="K22" i="13"/>
  <c r="J22" i="13"/>
  <c r="I22" i="13"/>
  <c r="H22" i="13"/>
  <c r="G22" i="13"/>
  <c r="F22" i="13"/>
  <c r="E22" i="13"/>
  <c r="D22" i="13"/>
  <c r="K21" i="13"/>
  <c r="J21" i="13"/>
  <c r="I21" i="13"/>
  <c r="H21" i="13"/>
  <c r="G21" i="13"/>
  <c r="F21" i="13"/>
  <c r="E21" i="13"/>
  <c r="D21" i="13"/>
  <c r="K20" i="13"/>
  <c r="J20" i="13"/>
  <c r="I20" i="13"/>
  <c r="H20" i="13"/>
  <c r="G20" i="13"/>
  <c r="F20" i="13"/>
  <c r="E20" i="13"/>
  <c r="D20" i="13"/>
  <c r="I30" i="13" l="1"/>
  <c r="K30" i="13"/>
  <c r="D30" i="13"/>
  <c r="E30" i="13"/>
  <c r="J30" i="13"/>
  <c r="F30" i="13"/>
  <c r="G30" i="13"/>
  <c r="H30" i="13"/>
</calcChain>
</file>

<file path=xl/sharedStrings.xml><?xml version="1.0" encoding="utf-8"?>
<sst xmlns="http://schemas.openxmlformats.org/spreadsheetml/2006/main" count="412" uniqueCount="77">
  <si>
    <t>Parc en milliers de logements</t>
  </si>
  <si>
    <t>Appartement</t>
  </si>
  <si>
    <t>Autres énergies</t>
  </si>
  <si>
    <t>Bois</t>
  </si>
  <si>
    <t>Electricité</t>
  </si>
  <si>
    <t>Gaz naturel</t>
  </si>
  <si>
    <t>Maison</t>
  </si>
  <si>
    <t>Locataire</t>
  </si>
  <si>
    <t>Propriétaire</t>
  </si>
  <si>
    <t>Tous statuts</t>
  </si>
  <si>
    <t>Tous logements</t>
  </si>
  <si>
    <t>Toutes énergies</t>
  </si>
  <si>
    <t>Type de logement</t>
  </si>
  <si>
    <t>Energie principale de chauffage</t>
  </si>
  <si>
    <t>Surface totale en millions de m²</t>
  </si>
  <si>
    <t>Energie</t>
  </si>
  <si>
    <t>Chauffage</t>
  </si>
  <si>
    <t>Eau chaude sanitaire</t>
  </si>
  <si>
    <t>Cuisson</t>
  </si>
  <si>
    <t>Climatisation</t>
  </si>
  <si>
    <t>Electricité spécifique</t>
  </si>
  <si>
    <t>Usage</t>
  </si>
  <si>
    <t xml:space="preserve">CONSOMMATION ENERGETIQUE DU SECTEUR RESIDENTIEL  </t>
  </si>
  <si>
    <t>CHAUFFAGE</t>
  </si>
  <si>
    <t xml:space="preserve">Electricité </t>
  </si>
  <si>
    <t>Charbon, autres</t>
  </si>
  <si>
    <t>Total*</t>
  </si>
  <si>
    <t>EAU CHAUDE SANITAIRE (ECS)</t>
  </si>
  <si>
    <t>CUISSON</t>
  </si>
  <si>
    <t>SPECIFIQUE</t>
  </si>
  <si>
    <t>TOUS USAGES</t>
  </si>
  <si>
    <t>Champ : France métropolitaine - ensemble des logements ordinaires</t>
  </si>
  <si>
    <t>CLIMATISATION</t>
  </si>
  <si>
    <t>n.d.</t>
  </si>
  <si>
    <t>Chauffage urbain</t>
  </si>
  <si>
    <t>Fioul domestique</t>
  </si>
  <si>
    <t>Gaz de pétrole liquéfié</t>
  </si>
  <si>
    <t>Source : Ceren</t>
  </si>
  <si>
    <t>Champ : France métropolitaine - ensemble des résidences principales</t>
  </si>
  <si>
    <t>Consommation d'énergie par statut d'occupation</t>
  </si>
  <si>
    <t>Ensemble</t>
  </si>
  <si>
    <t>Consommation d'énergie par usage</t>
  </si>
  <si>
    <t>Ensemble des résidences principales</t>
  </si>
  <si>
    <r>
      <t xml:space="preserve">Ensemble des résidences principales </t>
    </r>
    <r>
      <rPr>
        <b/>
        <u/>
        <sz val="11"/>
        <rFont val="Calibri"/>
        <family val="2"/>
      </rPr>
      <t>neuves</t>
    </r>
  </si>
  <si>
    <t>Toutes énergies*</t>
  </si>
  <si>
    <t>dont pompe à chaleur</t>
  </si>
  <si>
    <t>Pompe à chaleur</t>
  </si>
  <si>
    <t>n.d. : non disponible</t>
  </si>
  <si>
    <t>Chauffage urbain*</t>
  </si>
  <si>
    <t>Solaire thermique</t>
  </si>
  <si>
    <t>Total**</t>
  </si>
  <si>
    <t>Electricité***</t>
  </si>
  <si>
    <t>* Les données de consommation de chauffage urbain dans le résidentiel ne sont disponibles  qu'à partir de  2007</t>
  </si>
  <si>
    <t>***: avant 2010, l'usage « climatisation » n'est pas connu et l'électricité consommée pour cet usage est incluse dans l'usage « spécifique »</t>
  </si>
  <si>
    <t>Champ : France métropolitaine - ensemble des résidences principales neuves</t>
  </si>
  <si>
    <t>Nombre en milliers de logements</t>
  </si>
  <si>
    <t>À climat réel - en TWh PCS (gaz naturel) et TWh PCI (autres énergies et totaux)</t>
  </si>
  <si>
    <t xml:space="preserve">Notes : </t>
  </si>
  <si>
    <t>- Les données présentées ici ont été calculées à partir des informations de répartition par usage fournies par le Ceren en procédant à un calage sur les données du bilan de l'énergie année par année de 1990 à 2020 et énergie par énergie.</t>
  </si>
  <si>
    <t>À climat réel - en TWh PCS (gaz naturel) et TWh PCI (autres énergies)</t>
  </si>
  <si>
    <t xml:space="preserve">Source : calculs SDES, d'après bilan de l'énergie et Ceren </t>
  </si>
  <si>
    <t>Note : La ligne « dont pompe à chaleur » désigne l'électricité consommée par les pompes à chaleur. 
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 
* : les totaux sont en TWh PCI, ainsi ils ne correspondent pas exactement à la somme des lignes qui les précèdent car le gaz naturel est exprimé en TWh PCS</t>
  </si>
  <si>
    <t xml:space="preserve">- La ligne « dont pompe à chaleur » désigne l'électricité consommée par les pompes à chaleur. </t>
  </si>
  <si>
    <t>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</t>
  </si>
  <si>
    <t>Note : La ligne « dont pompe à chaleur » désigne l'électricité consommée par les pompes à chaleur. 
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 
* : les totaux sont en TWh PCI, tandis que le gaz naturel est exprimé en TWh PCS. Ainsi, les totaux ne correspondent pas à la somme des lignes qui les précèdent.</t>
  </si>
  <si>
    <t>* *: les totaux sont en TWh PCI, tandis que le gaz naturel est exprimé en TWh PCS. Ainsi, les totaux ne correspondent pas à la somme des lignes qui les précèdent.</t>
  </si>
  <si>
    <t>Other energy</t>
  </si>
  <si>
    <t>Heat pump</t>
  </si>
  <si>
    <t>Wood</t>
  </si>
  <si>
    <t>District heating</t>
  </si>
  <si>
    <t>Electricity</t>
  </si>
  <si>
    <t>of which heat pump</t>
  </si>
  <si>
    <t>Domestic fuel oil</t>
  </si>
  <si>
    <t>Natural gas</t>
  </si>
  <si>
    <t>LPG</t>
  </si>
  <si>
    <t>All energy</t>
  </si>
  <si>
    <t>AC -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</si>
</sst>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0.0"/>
    <numFmt numFmtId="167" formatCode="#,##0.000"/>
  </numFmts>
  <fonts count="11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44">
    <xf numFmtId="0" fontId="0" fillId="0" borderId="0" xfId="0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0" xfId="0" applyNumberFormat="1" applyFont="1" applyBorder="1"/>
    <xf numFmtId="3" fontId="0" fillId="0" borderId="0" xfId="0" applyNumberFormat="1" applyFont="1" applyBorder="1"/>
    <xf numFmtId="0" fontId="0" fillId="0" borderId="0" xfId="0" applyFont="1" applyBorder="1"/>
    <xf numFmtId="3" fontId="0" fillId="0" borderId="0" xfId="0" applyNumberFormat="1" applyFont="1"/>
    <xf numFmtId="0" fontId="5" fillId="0" borderId="0" xfId="0" applyFont="1"/>
    <xf numFmtId="0" fontId="0" fillId="0" borderId="3" xfId="0" applyFont="1" applyBorder="1"/>
    <xf numFmtId="0" fontId="0" fillId="0" borderId="4" xfId="0" applyFont="1" applyBorder="1" applyAlignment="1">
      <alignment horizontal="center" vertical="center" wrapText="1"/>
    </xf>
    <xf numFmtId="164" fontId="0" fillId="0" borderId="5" xfId="0" applyNumberFormat="1" applyFont="1" applyBorder="1"/>
    <xf numFmtId="0" fontId="6" fillId="0" borderId="5" xfId="0" applyFont="1" applyBorder="1" applyAlignment="1">
      <alignment horizontal="left" indent="1"/>
    </xf>
    <xf numFmtId="164" fontId="0" fillId="0" borderId="4" xfId="0" applyNumberFormat="1" applyFont="1" applyBorder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3" fontId="0" fillId="0" borderId="7" xfId="0" applyNumberFormat="1" applyFont="1" applyBorder="1"/>
    <xf numFmtId="3" fontId="0" fillId="0" borderId="5" xfId="0" applyNumberFormat="1" applyFont="1" applyBorder="1"/>
    <xf numFmtId="3" fontId="6" fillId="0" borderId="7" xfId="0" applyNumberFormat="1" applyFont="1" applyBorder="1"/>
    <xf numFmtId="3" fontId="6" fillId="0" borderId="5" xfId="0" applyNumberFormat="1" applyFont="1" applyBorder="1"/>
    <xf numFmtId="3" fontId="0" fillId="0" borderId="6" xfId="0" applyNumberFormat="1" applyFont="1" applyBorder="1"/>
    <xf numFmtId="3" fontId="0" fillId="0" borderId="4" xfId="0" applyNumberFormat="1" applyFont="1" applyBorder="1"/>
    <xf numFmtId="0" fontId="5" fillId="0" borderId="0" xfId="0" applyFont="1" applyBorder="1"/>
    <xf numFmtId="164" fontId="7" fillId="0" borderId="5" xfId="0" applyNumberFormat="1" applyFont="1" applyBorder="1"/>
    <xf numFmtId="164" fontId="7" fillId="0" borderId="3" xfId="0" applyNumberFormat="1" applyFont="1" applyBorder="1"/>
    <xf numFmtId="164" fontId="7" fillId="0" borderId="5" xfId="0" applyNumberFormat="1" applyFont="1" applyFill="1" applyBorder="1"/>
    <xf numFmtId="164" fontId="7" fillId="0" borderId="4" xfId="0" applyNumberFormat="1" applyFont="1" applyFill="1" applyBorder="1"/>
    <xf numFmtId="0" fontId="2" fillId="0" borderId="0" xfId="0" applyNumberFormat="1" applyFont="1" applyFill="1" applyAlignment="1"/>
    <xf numFmtId="0" fontId="3" fillId="0" borderId="0" xfId="0" applyNumberFormat="1" applyFont="1" applyFill="1" applyAlignment="1"/>
    <xf numFmtId="0" fontId="2" fillId="0" borderId="8" xfId="0" applyNumberFormat="1" applyFont="1" applyFill="1" applyBorder="1" applyAlignment="1"/>
    <xf numFmtId="166" fontId="2" fillId="0" borderId="8" xfId="0" applyNumberFormat="1" applyFont="1" applyFill="1" applyBorder="1"/>
    <xf numFmtId="0" fontId="3" fillId="0" borderId="8" xfId="0" applyNumberFormat="1" applyFont="1" applyFill="1" applyBorder="1" applyAlignment="1"/>
    <xf numFmtId="166" fontId="3" fillId="0" borderId="8" xfId="0" applyNumberFormat="1" applyFont="1" applyFill="1" applyBorder="1"/>
    <xf numFmtId="166" fontId="2" fillId="0" borderId="0" xfId="0" applyNumberFormat="1" applyFont="1" applyFill="1"/>
    <xf numFmtId="0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6" fontId="2" fillId="0" borderId="0" xfId="0" applyNumberFormat="1" applyFont="1" applyFill="1" applyBorder="1"/>
    <xf numFmtId="0" fontId="4" fillId="0" borderId="8" xfId="0" applyNumberFormat="1" applyFont="1" applyFill="1" applyBorder="1" applyAlignment="1">
      <alignment horizontal="left" indent="1"/>
    </xf>
    <xf numFmtId="3" fontId="0" fillId="0" borderId="3" xfId="0" applyNumberFormat="1" applyFont="1" applyBorder="1"/>
    <xf numFmtId="164" fontId="0" fillId="0" borderId="0" xfId="0" applyNumberFormat="1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166" fontId="4" fillId="0" borderId="8" xfId="0" applyNumberFormat="1" applyFont="1" applyFill="1" applyBorder="1" applyAlignment="1">
      <alignment horizontal="right"/>
    </xf>
    <xf numFmtId="0" fontId="2" fillId="0" borderId="8" xfId="0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9" xfId="0" applyNumberFormat="1" applyFont="1" applyFill="1" applyBorder="1" applyAlignment="1"/>
    <xf numFmtId="0" fontId="2" fillId="0" borderId="10" xfId="0" applyNumberFormat="1" applyFont="1" applyFill="1" applyBorder="1" applyAlignment="1"/>
    <xf numFmtId="164" fontId="0" fillId="0" borderId="8" xfId="0" applyNumberFormat="1" applyFont="1" applyFill="1" applyBorder="1"/>
    <xf numFmtId="166" fontId="2" fillId="0" borderId="8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5" fontId="0" fillId="0" borderId="5" xfId="0" applyNumberFormat="1" applyFont="1" applyBorder="1"/>
    <xf numFmtId="165" fontId="6" fillId="0" borderId="7" xfId="0" applyNumberFormat="1" applyFont="1" applyBorder="1"/>
    <xf numFmtId="165" fontId="6" fillId="0" borderId="5" xfId="0" applyNumberFormat="1" applyFont="1" applyBorder="1"/>
    <xf numFmtId="165" fontId="0" fillId="0" borderId="4" xfId="0" applyNumberFormat="1" applyFont="1" applyBorder="1"/>
    <xf numFmtId="165" fontId="0" fillId="0" borderId="3" xfId="0" applyNumberFormat="1" applyFont="1" applyBorder="1"/>
    <xf numFmtId="0" fontId="0" fillId="0" borderId="2" xfId="0" applyFont="1" applyBorder="1" applyAlignment="1">
      <alignment horizontal="center" vertical="center" wrapText="1"/>
    </xf>
    <xf numFmtId="164" fontId="0" fillId="0" borderId="1" xfId="0" applyNumberFormat="1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7" fillId="2" borderId="0" xfId="0" applyFont="1" applyFill="1"/>
    <xf numFmtId="167" fontId="0" fillId="0" borderId="0" xfId="0" applyNumberFormat="1" applyFont="1"/>
    <xf numFmtId="164" fontId="2" fillId="0" borderId="0" xfId="0" applyNumberFormat="1" applyFont="1" applyFill="1"/>
    <xf numFmtId="164" fontId="7" fillId="0" borderId="1" xfId="0" applyNumberFormat="1" applyFont="1" applyFill="1" applyBorder="1"/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7" fontId="7" fillId="0" borderId="3" xfId="0" applyNumberFormat="1" applyFont="1" applyFill="1" applyBorder="1"/>
    <xf numFmtId="167" fontId="7" fillId="0" borderId="4" xfId="0" applyNumberFormat="1" applyFont="1" applyFill="1" applyBorder="1"/>
    <xf numFmtId="167" fontId="7" fillId="0" borderId="11" xfId="0" applyNumberFormat="1" applyFont="1" applyFill="1" applyBorder="1"/>
    <xf numFmtId="167" fontId="7" fillId="0" borderId="1" xfId="0" applyNumberFormat="1" applyFont="1" applyFill="1" applyBorder="1"/>
    <xf numFmtId="167" fontId="7" fillId="0" borderId="12" xfId="0" applyNumberFormat="1" applyFont="1" applyFill="1" applyBorder="1"/>
    <xf numFmtId="167" fontId="7" fillId="0" borderId="13" xfId="0" applyNumberFormat="1" applyFont="1" applyFill="1" applyBorder="1"/>
    <xf numFmtId="0" fontId="7" fillId="0" borderId="3" xfId="0" applyFont="1" applyFill="1" applyBorder="1"/>
    <xf numFmtId="0" fontId="7" fillId="0" borderId="4" xfId="0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7" fillId="0" borderId="2" xfId="0" applyNumberFormat="1" applyFont="1" applyFill="1" applyBorder="1"/>
    <xf numFmtId="167" fontId="7" fillId="0" borderId="5" xfId="0" applyNumberFormat="1" applyFont="1" applyFill="1" applyBorder="1"/>
    <xf numFmtId="167" fontId="7" fillId="0" borderId="0" xfId="0" applyNumberFormat="1" applyFont="1" applyFill="1" applyBorder="1"/>
    <xf numFmtId="167" fontId="6" fillId="0" borderId="5" xfId="0" applyNumberFormat="1" applyFont="1" applyFill="1" applyBorder="1"/>
    <xf numFmtId="167" fontId="6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indent="1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7" fontId="7" fillId="0" borderId="7" xfId="0" applyNumberFormat="1" applyFont="1" applyFill="1" applyBorder="1"/>
    <xf numFmtId="167" fontId="7" fillId="0" borderId="6" xfId="0" applyNumberFormat="1" applyFont="1" applyFill="1" applyBorder="1"/>
    <xf numFmtId="167" fontId="7" fillId="0" borderId="2" xfId="0" applyNumberFormat="1" applyFont="1" applyFill="1" applyBorder="1"/>
    <xf numFmtId="167" fontId="6" fillId="0" borderId="7" xfId="0" applyNumberFormat="1" applyFont="1" applyFill="1" applyBorder="1"/>
    <xf numFmtId="167" fontId="7" fillId="0" borderId="0" xfId="1" applyNumberFormat="1" applyFont="1" applyFill="1" applyBorder="1"/>
    <xf numFmtId="167" fontId="7" fillId="0" borderId="7" xfId="1" applyNumberFormat="1" applyFont="1" applyFill="1" applyBorder="1"/>
    <xf numFmtId="167" fontId="6" fillId="0" borderId="7" xfId="1" applyNumberFormat="1" applyFont="1" applyFill="1" applyBorder="1"/>
    <xf numFmtId="167" fontId="6" fillId="0" borderId="0" xfId="1" applyNumberFormat="1" applyFont="1" applyFill="1" applyBorder="1"/>
    <xf numFmtId="167" fontId="6" fillId="0" borderId="5" xfId="1" applyNumberFormat="1" applyFont="1" applyFill="1" applyBorder="1"/>
    <xf numFmtId="167" fontId="7" fillId="0" borderId="0" xfId="2" applyNumberFormat="1" applyFont="1" applyFill="1" applyBorder="1"/>
    <xf numFmtId="167" fontId="7" fillId="0" borderId="7" xfId="2" applyNumberFormat="1" applyFont="1" applyFill="1" applyBorder="1"/>
    <xf numFmtId="167" fontId="7" fillId="0" borderId="14" xfId="0" applyNumberFormat="1" applyFont="1" applyFill="1" applyBorder="1"/>
    <xf numFmtId="0" fontId="7" fillId="0" borderId="11" xfId="0" applyFont="1" applyFill="1" applyBorder="1"/>
    <xf numFmtId="0" fontId="7" fillId="0" borderId="6" xfId="0" applyFont="1" applyFill="1" applyBorder="1" applyAlignment="1">
      <alignment horizontal="center" vertical="center"/>
    </xf>
    <xf numFmtId="164" fontId="7" fillId="0" borderId="7" xfId="0" applyNumberFormat="1" applyFont="1" applyFill="1" applyBorder="1"/>
    <xf numFmtId="164" fontId="7" fillId="0" borderId="6" xfId="0" applyNumberFormat="1" applyFont="1" applyFill="1" applyBorder="1"/>
    <xf numFmtId="164" fontId="7" fillId="0" borderId="11" xfId="0" applyNumberFormat="1" applyFont="1" applyFill="1" applyBorder="1"/>
    <xf numFmtId="0" fontId="7" fillId="0" borderId="7" xfId="0" applyFont="1" applyFill="1" applyBorder="1"/>
    <xf numFmtId="0" fontId="7" fillId="0" borderId="6" xfId="0" applyFont="1" applyFill="1" applyBorder="1"/>
    <xf numFmtId="2" fontId="2" fillId="0" borderId="8" xfId="0" applyNumberFormat="1" applyFont="1" applyFill="1" applyBorder="1"/>
    <xf numFmtId="1" fontId="2" fillId="0" borderId="0" xfId="0" applyNumberFormat="1" applyFont="1" applyFill="1"/>
    <xf numFmtId="2" fontId="3" fillId="0" borderId="8" xfId="0" applyNumberFormat="1" applyFont="1" applyFill="1" applyBorder="1" applyAlignment="1"/>
    <xf numFmtId="0" fontId="2" fillId="0" borderId="0" xfId="0" applyNumberFormat="1" applyFont="1" applyFill="1" applyAlignment="1">
      <alignment vertical="top"/>
    </xf>
    <xf numFmtId="0" fontId="2" fillId="0" borderId="0" xfId="0" quotePrefix="1" applyNumberFormat="1" applyFont="1" applyFill="1" applyAlignment="1">
      <alignment vertical="top"/>
    </xf>
    <xf numFmtId="167" fontId="7" fillId="0" borderId="8" xfId="0" applyNumberFormat="1" applyFont="1" applyFill="1" applyBorder="1"/>
    <xf numFmtId="164" fontId="7" fillId="0" borderId="15" xfId="0" applyNumberFormat="1" applyFont="1" applyFill="1" applyBorder="1"/>
    <xf numFmtId="167" fontId="7" fillId="0" borderId="16" xfId="0" applyNumberFormat="1" applyFont="1" applyFill="1" applyBorder="1"/>
    <xf numFmtId="164" fontId="7" fillId="0" borderId="16" xfId="0" applyNumberFormat="1" applyFont="1" applyFill="1" applyBorder="1"/>
    <xf numFmtId="0" fontId="2" fillId="0" borderId="0" xfId="0" quotePrefix="1" applyNumberFormat="1" applyFont="1" applyFill="1" applyAlignment="1"/>
    <xf numFmtId="1" fontId="0" fillId="2" borderId="11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1" fontId="7" fillId="0" borderId="1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0" fontId="7" fillId="0" borderId="1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8" xfId="0" applyFont="1" applyFill="1" applyBorder="1" applyAlignment="1">
      <alignment horizontal="left" vertical="top" wrapText="1"/>
    </xf>
    <xf numFmtId="164" fontId="7" fillId="0" borderId="8" xfId="0" applyNumberFormat="1" applyFont="1" applyFill="1" applyBorder="1"/>
    <xf numFmtId="0" fontId="7" fillId="0" borderId="8" xfId="0" applyFont="1" applyFill="1" applyBorder="1" applyAlignment="1">
      <alignment horizontal="left"/>
    </xf>
    <xf numFmtId="167" fontId="7" fillId="0" borderId="8" xfId="2" applyNumberFormat="1" applyFont="1" applyFill="1" applyBorder="1"/>
    <xf numFmtId="0" fontId="6" fillId="0" borderId="8" xfId="0" applyFont="1" applyFill="1" applyBorder="1" applyAlignment="1">
      <alignment horizontal="left" indent="1"/>
    </xf>
    <xf numFmtId="167" fontId="6" fillId="0" borderId="8" xfId="0" applyNumberFormat="1" applyFont="1" applyFill="1" applyBorder="1"/>
    <xf numFmtId="0" fontId="10" fillId="0" borderId="0" xfId="0" applyFont="1"/>
    <xf numFmtId="10" fontId="7" fillId="0" borderId="0" xfId="0" applyNumberFormat="1" applyFont="1" applyFill="1"/>
    <xf numFmtId="0" fontId="7" fillId="0" borderId="0" xfId="0" applyFont="1" applyFill="1"/>
    <xf numFmtId="9" fontId="7" fillId="0" borderId="0" xfId="0" applyNumberFormat="1" applyFont="1" applyFill="1"/>
    <xf numFmtId="10" fontId="6" fillId="0" borderId="0" xfId="0" applyNumberFormat="1" applyFont="1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showGridLines="0" workbookViewId="0">
      <selection activeCell="I12" sqref="I12"/>
    </sheetView>
  </sheetViews>
  <sheetFormatPr defaultColWidth="11.44140625" defaultRowHeight="14.4" x14ac:dyDescent="0.3"/>
  <cols>
    <col min="1" max="1" width="2.88671875" style="1" customWidth="1"/>
    <col min="2" max="2" width="19.5546875" style="1" customWidth="1"/>
    <col min="3" max="3" width="22.33203125" style="1" bestFit="1" customWidth="1"/>
    <col min="4" max="18" width="15.6640625" style="1" customWidth="1"/>
    <col min="19" max="16384" width="11.44140625" style="1"/>
  </cols>
  <sheetData>
    <row r="1" spans="2:16" x14ac:dyDescent="0.3">
      <c r="B1" s="24" t="s">
        <v>42</v>
      </c>
      <c r="F1" s="2"/>
      <c r="G1" s="2"/>
      <c r="H1" s="2"/>
      <c r="I1" s="2"/>
      <c r="K1" s="2"/>
    </row>
    <row r="2" spans="2:16" x14ac:dyDescent="0.3">
      <c r="B2" s="4"/>
      <c r="C2" s="4"/>
      <c r="D2" s="4"/>
      <c r="E2" s="4"/>
      <c r="F2" s="5"/>
      <c r="G2" s="5"/>
      <c r="H2" s="5"/>
      <c r="I2" s="5"/>
      <c r="K2" s="2"/>
    </row>
    <row r="3" spans="2:16" x14ac:dyDescent="0.3">
      <c r="C3" s="11"/>
      <c r="D3" s="117">
        <v>2016</v>
      </c>
      <c r="E3" s="118"/>
      <c r="F3" s="117">
        <v>2017</v>
      </c>
      <c r="G3" s="118"/>
      <c r="H3" s="117">
        <v>2018</v>
      </c>
      <c r="I3" s="118"/>
      <c r="J3" s="117">
        <v>2019</v>
      </c>
      <c r="K3" s="118"/>
      <c r="L3" s="117">
        <v>2020</v>
      </c>
      <c r="M3" s="118"/>
    </row>
    <row r="4" spans="2:16" ht="30" customHeight="1" x14ac:dyDescent="0.3">
      <c r="B4" s="59" t="s">
        <v>12</v>
      </c>
      <c r="C4" s="12" t="s">
        <v>13</v>
      </c>
      <c r="D4" s="16" t="s">
        <v>0</v>
      </c>
      <c r="E4" s="17" t="s">
        <v>14</v>
      </c>
      <c r="F4" s="16" t="s">
        <v>0</v>
      </c>
      <c r="G4" s="17" t="s">
        <v>14</v>
      </c>
      <c r="H4" s="16" t="s">
        <v>0</v>
      </c>
      <c r="I4" s="17" t="s">
        <v>14</v>
      </c>
      <c r="J4" s="16" t="s">
        <v>0</v>
      </c>
      <c r="K4" s="17" t="s">
        <v>14</v>
      </c>
      <c r="L4" s="16" t="s">
        <v>0</v>
      </c>
      <c r="M4" s="17" t="s">
        <v>14</v>
      </c>
    </row>
    <row r="5" spans="2:16" x14ac:dyDescent="0.3">
      <c r="B5" s="6" t="s">
        <v>1</v>
      </c>
      <c r="C5" s="13" t="s">
        <v>2</v>
      </c>
      <c r="D5" s="18">
        <v>19.274315730896266</v>
      </c>
      <c r="E5" s="19">
        <v>1.1756800003964785</v>
      </c>
      <c r="F5" s="18">
        <v>19.255201360827776</v>
      </c>
      <c r="G5" s="19">
        <v>1.1765883359332965</v>
      </c>
      <c r="H5" s="18">
        <v>19.155201360827778</v>
      </c>
      <c r="I5" s="19">
        <v>1.1716282451621924</v>
      </c>
      <c r="J5" s="18">
        <v>19.155201360827771</v>
      </c>
      <c r="K5" s="19">
        <v>1.1716220613421859</v>
      </c>
      <c r="L5" s="18">
        <v>17.055201360827777</v>
      </c>
      <c r="M5" s="19">
        <v>1.0256485657382988</v>
      </c>
      <c r="P5" s="9"/>
    </row>
    <row r="6" spans="2:16" x14ac:dyDescent="0.3">
      <c r="B6" s="6" t="s">
        <v>1</v>
      </c>
      <c r="C6" s="13" t="s">
        <v>3</v>
      </c>
      <c r="D6" s="18">
        <v>51.524999999999999</v>
      </c>
      <c r="E6" s="19">
        <v>3.1445770232556653</v>
      </c>
      <c r="F6" s="18">
        <v>51.625</v>
      </c>
      <c r="G6" s="19">
        <v>3.150760193068928</v>
      </c>
      <c r="H6" s="18">
        <v>51.925000000000004</v>
      </c>
      <c r="I6" s="19">
        <v>3.1663887344561825</v>
      </c>
      <c r="J6" s="18">
        <v>52.824999999999996</v>
      </c>
      <c r="K6" s="19">
        <v>3.214454096488939</v>
      </c>
      <c r="L6" s="18">
        <v>53.324999999999996</v>
      </c>
      <c r="M6" s="19">
        <v>3.240760210804702</v>
      </c>
      <c r="P6" s="9"/>
    </row>
    <row r="7" spans="2:16" x14ac:dyDescent="0.3">
      <c r="B7" s="6" t="s">
        <v>1</v>
      </c>
      <c r="C7" s="13" t="s">
        <v>34</v>
      </c>
      <c r="D7" s="18">
        <v>1181.2000000000003</v>
      </c>
      <c r="E7" s="19">
        <v>74.98064343051081</v>
      </c>
      <c r="F7" s="18">
        <v>1212.6407462636232</v>
      </c>
      <c r="G7" s="19">
        <v>76.968486893254962</v>
      </c>
      <c r="H7" s="18">
        <v>1240.0135026005062</v>
      </c>
      <c r="I7" s="19">
        <v>77.948100981586805</v>
      </c>
      <c r="J7" s="18">
        <v>1265.159993201991</v>
      </c>
      <c r="K7" s="19">
        <v>79.350272966226498</v>
      </c>
      <c r="L7" s="18">
        <v>1312.2551571364172</v>
      </c>
      <c r="M7" s="19">
        <v>82.129765367502188</v>
      </c>
      <c r="P7" s="9"/>
    </row>
    <row r="8" spans="2:16" x14ac:dyDescent="0.3">
      <c r="B8" s="6" t="s">
        <v>1</v>
      </c>
      <c r="C8" s="13" t="s">
        <v>4</v>
      </c>
      <c r="D8" s="18">
        <v>4054.6</v>
      </c>
      <c r="E8" s="19">
        <v>221.38902768814901</v>
      </c>
      <c r="F8" s="18">
        <v>4100.5654949146628</v>
      </c>
      <c r="G8" s="19">
        <v>224.16303640023006</v>
      </c>
      <c r="H8" s="18">
        <v>4145.5721909513786</v>
      </c>
      <c r="I8" s="19">
        <v>226.21518881723057</v>
      </c>
      <c r="J8" s="18">
        <v>4200.6480012854836</v>
      </c>
      <c r="K8" s="19">
        <v>229.26896047027608</v>
      </c>
      <c r="L8" s="18">
        <v>4228.7998963674509</v>
      </c>
      <c r="M8" s="19">
        <v>230.93902615616452</v>
      </c>
      <c r="P8" s="9"/>
    </row>
    <row r="9" spans="2:16" x14ac:dyDescent="0.3">
      <c r="B9" s="6" t="s">
        <v>1</v>
      </c>
      <c r="C9" s="14" t="s">
        <v>45</v>
      </c>
      <c r="D9" s="20">
        <v>46.25</v>
      </c>
      <c r="E9" s="21">
        <v>3.2054443248231292</v>
      </c>
      <c r="F9" s="20">
        <v>51.605218068535834</v>
      </c>
      <c r="G9" s="21">
        <v>3.5751555097592762</v>
      </c>
      <c r="H9" s="20">
        <v>56.686859813084112</v>
      </c>
      <c r="I9" s="21">
        <v>3.9259796530068396</v>
      </c>
      <c r="J9" s="20">
        <v>65.857952918256288</v>
      </c>
      <c r="K9" s="21">
        <v>4.5591295370413416</v>
      </c>
      <c r="L9" s="20">
        <v>90.915923932749038</v>
      </c>
      <c r="M9" s="21">
        <v>6.2890706967291035</v>
      </c>
      <c r="P9" s="9"/>
    </row>
    <row r="10" spans="2:16" x14ac:dyDescent="0.3">
      <c r="B10" s="6" t="s">
        <v>1</v>
      </c>
      <c r="C10" s="13" t="s">
        <v>35</v>
      </c>
      <c r="D10" s="18">
        <v>608.39999999999986</v>
      </c>
      <c r="E10" s="19">
        <v>39.371645529547337</v>
      </c>
      <c r="F10" s="18">
        <v>598.99362854331048</v>
      </c>
      <c r="G10" s="19">
        <v>38.719220069738043</v>
      </c>
      <c r="H10" s="18">
        <v>588.69362854331041</v>
      </c>
      <c r="I10" s="19">
        <v>37.997395108674311</v>
      </c>
      <c r="J10" s="18">
        <v>575.69362854331052</v>
      </c>
      <c r="K10" s="19">
        <v>36.998186136066892</v>
      </c>
      <c r="L10" s="18">
        <v>538.99362854331036</v>
      </c>
      <c r="M10" s="19">
        <v>34.330683667891051</v>
      </c>
      <c r="P10" s="9"/>
    </row>
    <row r="11" spans="2:16" x14ac:dyDescent="0.3">
      <c r="B11" s="6" t="s">
        <v>1</v>
      </c>
      <c r="C11" s="13" t="s">
        <v>5</v>
      </c>
      <c r="D11" s="18">
        <v>6462.3</v>
      </c>
      <c r="E11" s="19">
        <v>440.71381735992759</v>
      </c>
      <c r="F11" s="18">
        <v>6552.1364989020021</v>
      </c>
      <c r="G11" s="19">
        <v>447.6242168494507</v>
      </c>
      <c r="H11" s="18">
        <v>6650.662668217823</v>
      </c>
      <c r="I11" s="19">
        <v>452.3266570770445</v>
      </c>
      <c r="J11" s="18">
        <v>6754.9944701106369</v>
      </c>
      <c r="K11" s="19">
        <v>459.3704114684457</v>
      </c>
      <c r="L11" s="18">
        <v>6837.8074110942416</v>
      </c>
      <c r="M11" s="19">
        <v>464.80077814352313</v>
      </c>
      <c r="P11" s="9"/>
    </row>
    <row r="12" spans="2:16" x14ac:dyDescent="0.3">
      <c r="B12" s="5" t="s">
        <v>1</v>
      </c>
      <c r="C12" s="15" t="s">
        <v>36</v>
      </c>
      <c r="D12" s="22">
        <v>12.700000000000001</v>
      </c>
      <c r="E12" s="23">
        <v>0.8961564327775704</v>
      </c>
      <c r="F12" s="22">
        <v>11.7</v>
      </c>
      <c r="G12" s="23">
        <v>0.83340804567935611</v>
      </c>
      <c r="H12" s="22">
        <v>10.5</v>
      </c>
      <c r="I12" s="23">
        <v>0.76407288121874994</v>
      </c>
      <c r="J12" s="22">
        <v>10.1</v>
      </c>
      <c r="K12" s="23">
        <v>0.73514370730267842</v>
      </c>
      <c r="L12" s="22">
        <v>10.200000000000001</v>
      </c>
      <c r="M12" s="23">
        <v>0.74014296822475445</v>
      </c>
      <c r="P12" s="9"/>
    </row>
    <row r="13" spans="2:16" x14ac:dyDescent="0.3">
      <c r="B13" s="6" t="s">
        <v>6</v>
      </c>
      <c r="C13" s="13" t="s">
        <v>2</v>
      </c>
      <c r="D13" s="18">
        <v>156.54682027746145</v>
      </c>
      <c r="E13" s="19">
        <v>17.448341353657462</v>
      </c>
      <c r="F13" s="18">
        <v>162.92760410016243</v>
      </c>
      <c r="G13" s="19">
        <v>18.462839981449477</v>
      </c>
      <c r="H13" s="18">
        <v>168.35720990209029</v>
      </c>
      <c r="I13" s="19">
        <v>19.451016161454586</v>
      </c>
      <c r="J13" s="18">
        <v>170.29328072277622</v>
      </c>
      <c r="K13" s="19">
        <v>19.789386515357108</v>
      </c>
      <c r="L13" s="18">
        <v>167.49328072277621</v>
      </c>
      <c r="M13" s="19">
        <v>19.523823218157265</v>
      </c>
      <c r="P13" s="9"/>
    </row>
    <row r="14" spans="2:16" x14ac:dyDescent="0.3">
      <c r="B14" s="6" t="s">
        <v>6</v>
      </c>
      <c r="C14" s="13" t="s">
        <v>3</v>
      </c>
      <c r="D14" s="18">
        <v>1181.95</v>
      </c>
      <c r="E14" s="19">
        <v>135.69685811931197</v>
      </c>
      <c r="F14" s="18">
        <v>1190.4831055544732</v>
      </c>
      <c r="G14" s="19">
        <v>136.6603479969518</v>
      </c>
      <c r="H14" s="18">
        <v>1197.1010320516971</v>
      </c>
      <c r="I14" s="19">
        <v>137.58579339335353</v>
      </c>
      <c r="J14" s="18">
        <v>1204.3883122040047</v>
      </c>
      <c r="K14" s="19">
        <v>138.65880142232538</v>
      </c>
      <c r="L14" s="18">
        <v>1244.8965122040049</v>
      </c>
      <c r="M14" s="19">
        <v>143.50656658691997</v>
      </c>
      <c r="P14" s="9"/>
    </row>
    <row r="15" spans="2:16" x14ac:dyDescent="0.3">
      <c r="B15" s="6" t="s">
        <v>6</v>
      </c>
      <c r="C15" s="13" t="s">
        <v>4</v>
      </c>
      <c r="D15" s="18">
        <v>6317.4000000000005</v>
      </c>
      <c r="E15" s="19">
        <v>685.90471303216373</v>
      </c>
      <c r="F15" s="18">
        <v>6401.2091376399458</v>
      </c>
      <c r="G15" s="19">
        <v>695.55210702952081</v>
      </c>
      <c r="H15" s="18">
        <v>6487.4085550787822</v>
      </c>
      <c r="I15" s="19">
        <v>706.07626245881568</v>
      </c>
      <c r="J15" s="18">
        <v>6592.1923368657899</v>
      </c>
      <c r="K15" s="19">
        <v>717.87393893238459</v>
      </c>
      <c r="L15" s="18">
        <v>6717.8415368657907</v>
      </c>
      <c r="M15" s="19">
        <v>731.83215713759228</v>
      </c>
      <c r="P15" s="9"/>
    </row>
    <row r="16" spans="2:16" x14ac:dyDescent="0.3">
      <c r="B16" s="6" t="s">
        <v>6</v>
      </c>
      <c r="C16" s="14" t="s">
        <v>45</v>
      </c>
      <c r="D16" s="20">
        <v>1067.8</v>
      </c>
      <c r="E16" s="21">
        <v>145.00416000000001</v>
      </c>
      <c r="F16" s="20">
        <v>1198.1572819314642</v>
      </c>
      <c r="G16" s="21">
        <v>162.74416541277256</v>
      </c>
      <c r="H16" s="20">
        <v>1321.8551401869158</v>
      </c>
      <c r="I16" s="21">
        <v>179.57790605607474</v>
      </c>
      <c r="J16" s="20">
        <v>1545.0988539312384</v>
      </c>
      <c r="K16" s="21">
        <v>209.95860003428999</v>
      </c>
      <c r="L16" s="20">
        <v>1975.0408829167454</v>
      </c>
      <c r="M16" s="21">
        <v>268.30015075892771</v>
      </c>
      <c r="P16" s="9"/>
    </row>
    <row r="17" spans="2:16" x14ac:dyDescent="0.3">
      <c r="B17" s="6" t="s">
        <v>6</v>
      </c>
      <c r="C17" s="13" t="s">
        <v>35</v>
      </c>
      <c r="D17" s="18">
        <v>2924.7999999999993</v>
      </c>
      <c r="E17" s="19">
        <v>359.03158438621836</v>
      </c>
      <c r="F17" s="18">
        <v>2898.3999999999996</v>
      </c>
      <c r="G17" s="19">
        <v>355.81290813740463</v>
      </c>
      <c r="H17" s="18">
        <v>2863.2</v>
      </c>
      <c r="I17" s="19">
        <v>351.53355630817424</v>
      </c>
      <c r="J17" s="18">
        <v>2802.4</v>
      </c>
      <c r="K17" s="19">
        <v>344.12017112031168</v>
      </c>
      <c r="L17" s="18">
        <v>2691.9</v>
      </c>
      <c r="M17" s="19">
        <v>330.63678456883548</v>
      </c>
      <c r="P17" s="9"/>
    </row>
    <row r="18" spans="2:16" x14ac:dyDescent="0.3">
      <c r="B18" s="6" t="s">
        <v>6</v>
      </c>
      <c r="C18" s="13" t="s">
        <v>5</v>
      </c>
      <c r="D18" s="18">
        <v>5192.7000000000007</v>
      </c>
      <c r="E18" s="19">
        <v>582.55660367209987</v>
      </c>
      <c r="F18" s="18">
        <v>5229.7746160252173</v>
      </c>
      <c r="G18" s="19">
        <v>586.97349952639377</v>
      </c>
      <c r="H18" s="18">
        <v>5278.1060516464549</v>
      </c>
      <c r="I18" s="19">
        <v>592.76685708775074</v>
      </c>
      <c r="J18" s="18">
        <v>5329.7717884921549</v>
      </c>
      <c r="K18" s="19">
        <v>598.79982173787096</v>
      </c>
      <c r="L18" s="18">
        <v>5375.5301884921564</v>
      </c>
      <c r="M18" s="19">
        <v>604.1618261899963</v>
      </c>
      <c r="P18" s="9"/>
    </row>
    <row r="19" spans="2:16" x14ac:dyDescent="0.3">
      <c r="B19" s="5" t="s">
        <v>6</v>
      </c>
      <c r="C19" s="15" t="s">
        <v>36</v>
      </c>
      <c r="D19" s="22">
        <v>391.29999999999995</v>
      </c>
      <c r="E19" s="23">
        <v>46.369092866390631</v>
      </c>
      <c r="F19" s="22">
        <v>390.1320704380143</v>
      </c>
      <c r="G19" s="23">
        <v>46.232845258988448</v>
      </c>
      <c r="H19" s="22">
        <v>391.16585649558613</v>
      </c>
      <c r="I19" s="23">
        <v>46.374057200132256</v>
      </c>
      <c r="J19" s="22">
        <v>385.47144042585876</v>
      </c>
      <c r="K19" s="23">
        <v>45.711264361310569</v>
      </c>
      <c r="L19" s="22">
        <v>374.69564042585876</v>
      </c>
      <c r="M19" s="23">
        <v>44.489872590933572</v>
      </c>
      <c r="P19" s="9"/>
    </row>
    <row r="20" spans="2:16" x14ac:dyDescent="0.3">
      <c r="B20" s="60" t="s">
        <v>10</v>
      </c>
      <c r="C20" s="26" t="s">
        <v>2</v>
      </c>
      <c r="D20" s="7">
        <f t="shared" ref="D20:M21" si="0">D5+D13</f>
        <v>175.82113600835771</v>
      </c>
      <c r="E20" s="41">
        <f t="shared" si="0"/>
        <v>18.624021354053941</v>
      </c>
      <c r="F20" s="7">
        <f t="shared" si="0"/>
        <v>182.18280546099021</v>
      </c>
      <c r="G20" s="41">
        <f t="shared" si="0"/>
        <v>19.639428317382773</v>
      </c>
      <c r="H20" s="7">
        <f t="shared" si="0"/>
        <v>187.51241126291808</v>
      </c>
      <c r="I20" s="41">
        <f t="shared" si="0"/>
        <v>20.622644406616779</v>
      </c>
      <c r="J20" s="7">
        <f t="shared" si="0"/>
        <v>189.44848208360398</v>
      </c>
      <c r="K20" s="41">
        <f t="shared" si="0"/>
        <v>20.961008576699296</v>
      </c>
      <c r="L20" s="7">
        <f t="shared" si="0"/>
        <v>184.54848208360397</v>
      </c>
      <c r="M20" s="41">
        <f t="shared" si="0"/>
        <v>20.549471783895562</v>
      </c>
    </row>
    <row r="21" spans="2:16" x14ac:dyDescent="0.3">
      <c r="B21" s="8" t="s">
        <v>10</v>
      </c>
      <c r="C21" s="13" t="s">
        <v>3</v>
      </c>
      <c r="D21" s="7">
        <f t="shared" si="0"/>
        <v>1233.4750000000001</v>
      </c>
      <c r="E21" s="19">
        <f t="shared" si="0"/>
        <v>138.84143514256763</v>
      </c>
      <c r="F21" s="7">
        <f t="shared" si="0"/>
        <v>1242.1081055544732</v>
      </c>
      <c r="G21" s="19">
        <f t="shared" si="0"/>
        <v>139.81110819002072</v>
      </c>
      <c r="H21" s="7">
        <f t="shared" si="0"/>
        <v>1249.026032051697</v>
      </c>
      <c r="I21" s="19">
        <f t="shared" si="0"/>
        <v>140.7521821278097</v>
      </c>
      <c r="J21" s="7">
        <f t="shared" si="0"/>
        <v>1257.2133122040048</v>
      </c>
      <c r="K21" s="19">
        <f t="shared" si="0"/>
        <v>141.87325551881432</v>
      </c>
      <c r="L21" s="7">
        <f t="shared" si="0"/>
        <v>1298.221512204005</v>
      </c>
      <c r="M21" s="19">
        <f t="shared" si="0"/>
        <v>146.74732679772467</v>
      </c>
    </row>
    <row r="22" spans="2:16" x14ac:dyDescent="0.3">
      <c r="B22" s="8" t="s">
        <v>10</v>
      </c>
      <c r="C22" s="13" t="s">
        <v>34</v>
      </c>
      <c r="D22" s="7">
        <f>D7</f>
        <v>1181.2000000000003</v>
      </c>
      <c r="E22" s="19">
        <f>E7</f>
        <v>74.98064343051081</v>
      </c>
      <c r="F22" s="7">
        <f>F7</f>
        <v>1212.6407462636232</v>
      </c>
      <c r="G22" s="19">
        <f>G7</f>
        <v>76.968486893254962</v>
      </c>
      <c r="H22" s="7">
        <f t="shared" ref="H22:I22" si="1">H7</f>
        <v>1240.0135026005062</v>
      </c>
      <c r="I22" s="19">
        <f t="shared" si="1"/>
        <v>77.948100981586805</v>
      </c>
      <c r="J22" s="7">
        <f>J7</f>
        <v>1265.159993201991</v>
      </c>
      <c r="K22" s="19">
        <f>K7</f>
        <v>79.350272966226498</v>
      </c>
      <c r="L22" s="7">
        <f>L7</f>
        <v>1312.2551571364172</v>
      </c>
      <c r="M22" s="19">
        <f>M7</f>
        <v>82.129765367502188</v>
      </c>
    </row>
    <row r="23" spans="2:16" x14ac:dyDescent="0.3">
      <c r="B23" s="8" t="s">
        <v>10</v>
      </c>
      <c r="C23" s="13" t="s">
        <v>4</v>
      </c>
      <c r="D23" s="7">
        <f t="shared" ref="D23:M27" si="2">D8+D15</f>
        <v>10372</v>
      </c>
      <c r="E23" s="19">
        <f t="shared" si="2"/>
        <v>907.29374072031271</v>
      </c>
      <c r="F23" s="7">
        <f t="shared" si="2"/>
        <v>10501.774632554609</v>
      </c>
      <c r="G23" s="19">
        <f t="shared" si="2"/>
        <v>919.71514342975092</v>
      </c>
      <c r="H23" s="7">
        <f t="shared" si="2"/>
        <v>10632.98074603016</v>
      </c>
      <c r="I23" s="19">
        <f t="shared" si="2"/>
        <v>932.29145127604625</v>
      </c>
      <c r="J23" s="7">
        <f t="shared" si="2"/>
        <v>10792.840338151273</v>
      </c>
      <c r="K23" s="19">
        <f t="shared" si="2"/>
        <v>947.14289940266065</v>
      </c>
      <c r="L23" s="7">
        <f t="shared" si="2"/>
        <v>10946.641433233242</v>
      </c>
      <c r="M23" s="19">
        <f t="shared" si="2"/>
        <v>962.77118329375685</v>
      </c>
    </row>
    <row r="24" spans="2:16" x14ac:dyDescent="0.3">
      <c r="B24" s="8" t="s">
        <v>10</v>
      </c>
      <c r="C24" s="14" t="s">
        <v>45</v>
      </c>
      <c r="D24" s="7">
        <f t="shared" si="2"/>
        <v>1114.05</v>
      </c>
      <c r="E24" s="19">
        <f t="shared" si="2"/>
        <v>148.20960432482315</v>
      </c>
      <c r="F24" s="7">
        <f t="shared" si="2"/>
        <v>1249.7625</v>
      </c>
      <c r="G24" s="19">
        <f t="shared" si="2"/>
        <v>166.31932092253183</v>
      </c>
      <c r="H24" s="7">
        <f t="shared" si="2"/>
        <v>1378.5419999999999</v>
      </c>
      <c r="I24" s="19">
        <f t="shared" si="2"/>
        <v>183.50388570908157</v>
      </c>
      <c r="J24" s="7">
        <f t="shared" si="2"/>
        <v>1610.9568068494948</v>
      </c>
      <c r="K24" s="19">
        <f t="shared" si="2"/>
        <v>214.51772957133133</v>
      </c>
      <c r="L24" s="7">
        <f t="shared" si="2"/>
        <v>2065.9568068494946</v>
      </c>
      <c r="M24" s="19">
        <f t="shared" si="2"/>
        <v>274.5892214556568</v>
      </c>
    </row>
    <row r="25" spans="2:16" x14ac:dyDescent="0.3">
      <c r="B25" s="8" t="s">
        <v>10</v>
      </c>
      <c r="C25" s="13" t="s">
        <v>35</v>
      </c>
      <c r="D25" s="7">
        <f t="shared" si="2"/>
        <v>3533.1999999999989</v>
      </c>
      <c r="E25" s="19">
        <f t="shared" si="2"/>
        <v>398.40322991576568</v>
      </c>
      <c r="F25" s="7">
        <f t="shared" si="2"/>
        <v>3497.3936285433101</v>
      </c>
      <c r="G25" s="19">
        <f t="shared" si="2"/>
        <v>394.5321282071427</v>
      </c>
      <c r="H25" s="7">
        <f t="shared" si="2"/>
        <v>3451.8936285433101</v>
      </c>
      <c r="I25" s="19">
        <f t="shared" si="2"/>
        <v>389.53095141684855</v>
      </c>
      <c r="J25" s="7">
        <f t="shared" si="2"/>
        <v>3378.0936285433108</v>
      </c>
      <c r="K25" s="19">
        <f t="shared" si="2"/>
        <v>381.11835725637854</v>
      </c>
      <c r="L25" s="7">
        <f t="shared" si="2"/>
        <v>3230.8936285433106</v>
      </c>
      <c r="M25" s="19">
        <f t="shared" si="2"/>
        <v>364.96746823672652</v>
      </c>
    </row>
    <row r="26" spans="2:16" x14ac:dyDescent="0.3">
      <c r="B26" s="8" t="s">
        <v>10</v>
      </c>
      <c r="C26" s="25" t="s">
        <v>5</v>
      </c>
      <c r="D26" s="7">
        <f t="shared" si="2"/>
        <v>11655</v>
      </c>
      <c r="E26" s="19">
        <f t="shared" si="2"/>
        <v>1023.2704210320275</v>
      </c>
      <c r="F26" s="7">
        <f t="shared" si="2"/>
        <v>11781.911114927219</v>
      </c>
      <c r="G26" s="19">
        <f t="shared" si="2"/>
        <v>1034.5977163758444</v>
      </c>
      <c r="H26" s="7">
        <f t="shared" si="2"/>
        <v>11928.768719864278</v>
      </c>
      <c r="I26" s="19">
        <f t="shared" si="2"/>
        <v>1045.0935141647951</v>
      </c>
      <c r="J26" s="7">
        <f t="shared" si="2"/>
        <v>12084.766258602791</v>
      </c>
      <c r="K26" s="19">
        <f t="shared" si="2"/>
        <v>1058.1702332063167</v>
      </c>
      <c r="L26" s="7">
        <f t="shared" si="2"/>
        <v>12213.337599586397</v>
      </c>
      <c r="M26" s="19">
        <f t="shared" si="2"/>
        <v>1068.9626043335195</v>
      </c>
    </row>
    <row r="27" spans="2:16" x14ac:dyDescent="0.3">
      <c r="B27" s="4" t="s">
        <v>10</v>
      </c>
      <c r="C27" s="15" t="s">
        <v>36</v>
      </c>
      <c r="D27" s="22">
        <f t="shared" si="2"/>
        <v>403.99999999999994</v>
      </c>
      <c r="E27" s="23">
        <f t="shared" si="2"/>
        <v>47.265249299168204</v>
      </c>
      <c r="F27" s="22">
        <f t="shared" si="2"/>
        <v>401.83207043801428</v>
      </c>
      <c r="G27" s="23">
        <f t="shared" si="2"/>
        <v>47.066253304667804</v>
      </c>
      <c r="H27" s="22">
        <f t="shared" si="2"/>
        <v>401.66585649558613</v>
      </c>
      <c r="I27" s="23">
        <f t="shared" si="2"/>
        <v>47.138130081351008</v>
      </c>
      <c r="J27" s="22">
        <f t="shared" si="2"/>
        <v>395.57144042585878</v>
      </c>
      <c r="K27" s="23">
        <f t="shared" si="2"/>
        <v>46.446408068613245</v>
      </c>
      <c r="L27" s="22">
        <f t="shared" si="2"/>
        <v>384.89564042585874</v>
      </c>
      <c r="M27" s="23">
        <f t="shared" si="2"/>
        <v>45.230015559158325</v>
      </c>
    </row>
    <row r="28" spans="2:16" x14ac:dyDescent="0.3">
      <c r="B28" s="61" t="s">
        <v>1</v>
      </c>
      <c r="C28" s="27" t="s">
        <v>11</v>
      </c>
      <c r="D28" s="18">
        <f>D5+D6+D7+D8+D10+D11+D12</f>
        <v>12389.999315730896</v>
      </c>
      <c r="E28" s="19">
        <f>E5+E6+E7+E8+E10+E11+E12</f>
        <v>781.67154746456447</v>
      </c>
      <c r="F28" s="18">
        <f>F5+F6+F7+F8+F10+F11+F12</f>
        <v>12546.916569984427</v>
      </c>
      <c r="G28" s="19">
        <f>G5+G6+G7+G8+G10+G11+G12</f>
        <v>792.63571678735536</v>
      </c>
      <c r="H28" s="18">
        <f t="shared" ref="H28:I28" si="3">H5+H6+H7+H8+H10+H11+H12</f>
        <v>12706.522191673845</v>
      </c>
      <c r="I28" s="19">
        <f t="shared" si="3"/>
        <v>799.58943184537327</v>
      </c>
      <c r="J28" s="18">
        <f>J5+J6+J7+J8+J10+J11+J12</f>
        <v>12878.576294502249</v>
      </c>
      <c r="K28" s="19">
        <f>K5+K6+K7+K8+K10+K11+K12</f>
        <v>810.10905090614892</v>
      </c>
      <c r="L28" s="18">
        <f>L5+L6+L7+L8+L10+L11+L12</f>
        <v>12998.436294502248</v>
      </c>
      <c r="M28" s="19">
        <f>M5+M6+M7+M8+M10+M11+M12</f>
        <v>817.20680507984866</v>
      </c>
    </row>
    <row r="29" spans="2:16" x14ac:dyDescent="0.3">
      <c r="B29" s="62" t="s">
        <v>6</v>
      </c>
      <c r="C29" s="28" t="s">
        <v>11</v>
      </c>
      <c r="D29" s="22">
        <f>D13+D14+D15+D17+D18+D19</f>
        <v>16164.696820277462</v>
      </c>
      <c r="E29" s="23">
        <f>E13+E14+E15+E17+E18+E19</f>
        <v>1827.0071934298419</v>
      </c>
      <c r="F29" s="22">
        <f>F13+F14+F15+F17+F18+F19</f>
        <v>16272.926533757813</v>
      </c>
      <c r="G29" s="23">
        <f>G13+G14+G15+G17+G18+G19</f>
        <v>1839.6945479307089</v>
      </c>
      <c r="H29" s="22">
        <f t="shared" ref="H29:I29" si="4">H13+H14+H15+H17+H18+H19</f>
        <v>16385.33870517461</v>
      </c>
      <c r="I29" s="23">
        <f t="shared" si="4"/>
        <v>1853.7875426096809</v>
      </c>
      <c r="J29" s="22">
        <f>J13+J14+J15+J17+J18+J19</f>
        <v>16484.517158710583</v>
      </c>
      <c r="K29" s="23">
        <f>K13+K14+K15+K17+K18+K19</f>
        <v>1864.9533840895604</v>
      </c>
      <c r="L29" s="22">
        <f>L13+L14+L15+L17+L18+L19</f>
        <v>16572.357158710587</v>
      </c>
      <c r="M29" s="23">
        <f>M13+M14+M15+M17+M18+M19</f>
        <v>1874.1510302924351</v>
      </c>
    </row>
    <row r="30" spans="2:16" x14ac:dyDescent="0.3">
      <c r="B30" s="62" t="s">
        <v>10</v>
      </c>
      <c r="C30" s="28" t="s">
        <v>11</v>
      </c>
      <c r="D30" s="22">
        <f>D28+D29</f>
        <v>28554.696136008359</v>
      </c>
      <c r="E30" s="23">
        <f>E28+E29</f>
        <v>2608.6787408944065</v>
      </c>
      <c r="F30" s="22">
        <f>F28+F29</f>
        <v>28819.843103742242</v>
      </c>
      <c r="G30" s="23">
        <f>G28+G29</f>
        <v>2632.3302647180644</v>
      </c>
      <c r="H30" s="22">
        <f t="shared" ref="H30:I30" si="5">H28+H29</f>
        <v>29091.860896848455</v>
      </c>
      <c r="I30" s="23">
        <f t="shared" si="5"/>
        <v>2653.3769744550541</v>
      </c>
      <c r="J30" s="22">
        <f>J28+J29</f>
        <v>29363.09345321283</v>
      </c>
      <c r="K30" s="23">
        <f>K28+K29</f>
        <v>2675.0624349957093</v>
      </c>
      <c r="L30" s="22">
        <f>L28+L29</f>
        <v>29570.793453212835</v>
      </c>
      <c r="M30" s="23">
        <f>M28+M29</f>
        <v>2691.3578353722837</v>
      </c>
    </row>
    <row r="31" spans="2:16" x14ac:dyDescent="0.3">
      <c r="H31" s="2"/>
      <c r="I31" s="2"/>
      <c r="J31" s="2"/>
      <c r="K31" s="2"/>
      <c r="L31" s="2"/>
    </row>
    <row r="32" spans="2:16" x14ac:dyDescent="0.3">
      <c r="B32" s="42" t="s">
        <v>38</v>
      </c>
    </row>
    <row r="33" spans="2:2" x14ac:dyDescent="0.3">
      <c r="B33" s="42" t="s">
        <v>37</v>
      </c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3"/>
  <sheetViews>
    <sheetView showGridLines="0" workbookViewId="0">
      <selection activeCell="C9" sqref="C9"/>
    </sheetView>
  </sheetViews>
  <sheetFormatPr defaultColWidth="11.44140625" defaultRowHeight="14.4" x14ac:dyDescent="0.3"/>
  <cols>
    <col min="1" max="1" width="2.88671875" style="1" customWidth="1"/>
    <col min="2" max="2" width="19.5546875" style="1" customWidth="1"/>
    <col min="3" max="3" width="22.33203125" style="1" bestFit="1" customWidth="1"/>
    <col min="4" max="18" width="15.6640625" style="1" customWidth="1"/>
    <col min="19" max="16384" width="11.44140625" style="1"/>
  </cols>
  <sheetData>
    <row r="1" spans="2:12" x14ac:dyDescent="0.3">
      <c r="B1" s="10" t="s">
        <v>43</v>
      </c>
      <c r="H1" s="2"/>
      <c r="I1" s="2"/>
      <c r="J1" s="2"/>
      <c r="K1" s="2"/>
      <c r="L1" s="2"/>
    </row>
    <row r="2" spans="2:12" x14ac:dyDescent="0.3">
      <c r="B2" s="4"/>
      <c r="C2" s="4"/>
      <c r="D2" s="4"/>
      <c r="E2" s="4"/>
      <c r="F2" s="4"/>
      <c r="G2" s="4"/>
      <c r="H2" s="5"/>
      <c r="I2" s="5"/>
      <c r="J2" s="2"/>
      <c r="K2" s="2"/>
      <c r="L2" s="2"/>
    </row>
    <row r="3" spans="2:12" x14ac:dyDescent="0.3">
      <c r="C3" s="11"/>
      <c r="D3" s="119">
        <v>2017</v>
      </c>
      <c r="E3" s="120"/>
      <c r="F3" s="119">
        <v>2018</v>
      </c>
      <c r="G3" s="120"/>
      <c r="H3" s="119">
        <v>2019</v>
      </c>
      <c r="I3" s="120"/>
      <c r="J3" s="119">
        <v>2020</v>
      </c>
      <c r="K3" s="120"/>
    </row>
    <row r="4" spans="2:12" ht="43.2" x14ac:dyDescent="0.3">
      <c r="B4" s="59" t="s">
        <v>12</v>
      </c>
      <c r="C4" s="12" t="s">
        <v>13</v>
      </c>
      <c r="D4" s="52" t="s">
        <v>55</v>
      </c>
      <c r="E4" s="53" t="s">
        <v>14</v>
      </c>
      <c r="F4" s="52" t="s">
        <v>55</v>
      </c>
      <c r="G4" s="53" t="s">
        <v>14</v>
      </c>
      <c r="H4" s="52" t="s">
        <v>55</v>
      </c>
      <c r="I4" s="53" t="s">
        <v>14</v>
      </c>
      <c r="J4" s="52" t="s">
        <v>55</v>
      </c>
      <c r="K4" s="53" t="s">
        <v>14</v>
      </c>
    </row>
    <row r="5" spans="2:12" x14ac:dyDescent="0.3">
      <c r="B5" s="6" t="s">
        <v>1</v>
      </c>
      <c r="C5" s="13" t="s">
        <v>2</v>
      </c>
      <c r="D5" s="44">
        <v>0</v>
      </c>
      <c r="E5" s="54">
        <v>0</v>
      </c>
      <c r="F5" s="44">
        <v>0</v>
      </c>
      <c r="G5" s="54">
        <v>0</v>
      </c>
      <c r="H5" s="44">
        <v>0</v>
      </c>
      <c r="I5" s="54">
        <v>0</v>
      </c>
      <c r="J5" s="44">
        <v>0</v>
      </c>
      <c r="K5" s="54">
        <v>0</v>
      </c>
    </row>
    <row r="6" spans="2:12" x14ac:dyDescent="0.3">
      <c r="B6" s="6" t="s">
        <v>1</v>
      </c>
      <c r="C6" s="13" t="s">
        <v>3</v>
      </c>
      <c r="D6" s="44">
        <v>0</v>
      </c>
      <c r="E6" s="54">
        <v>0</v>
      </c>
      <c r="F6" s="44">
        <v>0</v>
      </c>
      <c r="G6" s="54">
        <v>0</v>
      </c>
      <c r="H6" s="44">
        <v>0</v>
      </c>
      <c r="I6" s="54">
        <v>0</v>
      </c>
      <c r="J6" s="44">
        <v>0</v>
      </c>
      <c r="K6" s="54">
        <v>0</v>
      </c>
    </row>
    <row r="7" spans="2:12" x14ac:dyDescent="0.3">
      <c r="B7" s="6" t="s">
        <v>1</v>
      </c>
      <c r="C7" s="13" t="s">
        <v>34</v>
      </c>
      <c r="D7" s="44">
        <v>30.4</v>
      </c>
      <c r="E7" s="54">
        <v>1.9257378871129918</v>
      </c>
      <c r="F7" s="44">
        <v>26.1</v>
      </c>
      <c r="G7" s="54">
        <v>1.6272894094642252</v>
      </c>
      <c r="H7" s="44">
        <v>24.1</v>
      </c>
      <c r="I7" s="54">
        <v>1.2846895431564822</v>
      </c>
      <c r="J7" s="44">
        <v>26.3</v>
      </c>
      <c r="K7" s="54">
        <v>1.4017531385693314</v>
      </c>
    </row>
    <row r="8" spans="2:12" x14ac:dyDescent="0.3">
      <c r="B8" s="6" t="s">
        <v>1</v>
      </c>
      <c r="C8" s="13" t="s">
        <v>4</v>
      </c>
      <c r="D8" s="44">
        <v>29.1</v>
      </c>
      <c r="E8" s="54">
        <v>1.8768858164932101</v>
      </c>
      <c r="F8" s="44">
        <v>32.6</v>
      </c>
      <c r="G8" s="54">
        <v>2.1561542548202852</v>
      </c>
      <c r="H8" s="44">
        <v>32.700000000000003</v>
      </c>
      <c r="I8" s="54">
        <v>1.8773943257143613</v>
      </c>
      <c r="J8" s="44">
        <v>33.1</v>
      </c>
      <c r="K8" s="54">
        <v>2.0161713577642271</v>
      </c>
    </row>
    <row r="9" spans="2:12" x14ac:dyDescent="0.3">
      <c r="B9" s="6" t="s">
        <v>1</v>
      </c>
      <c r="C9" s="14" t="s">
        <v>45</v>
      </c>
      <c r="D9" s="55">
        <v>1.2</v>
      </c>
      <c r="E9" s="56">
        <v>0.10951453193885213</v>
      </c>
      <c r="F9" s="55">
        <v>8.15</v>
      </c>
      <c r="G9" s="56">
        <v>0.60083916336552534</v>
      </c>
      <c r="H9" s="55">
        <v>11.445</v>
      </c>
      <c r="I9" s="56">
        <v>0.72139524749061867</v>
      </c>
      <c r="J9" s="55">
        <v>13.080000000000002</v>
      </c>
      <c r="K9" s="56">
        <v>0.87455549673200061</v>
      </c>
    </row>
    <row r="10" spans="2:12" x14ac:dyDescent="0.3">
      <c r="B10" s="6" t="s">
        <v>1</v>
      </c>
      <c r="C10" s="13" t="s">
        <v>35</v>
      </c>
      <c r="D10" s="44">
        <v>0</v>
      </c>
      <c r="E10" s="54">
        <v>0</v>
      </c>
      <c r="F10" s="44">
        <v>0</v>
      </c>
      <c r="G10" s="54">
        <v>0</v>
      </c>
      <c r="H10" s="44">
        <v>0</v>
      </c>
      <c r="I10" s="54">
        <v>0</v>
      </c>
      <c r="J10" s="44">
        <v>0</v>
      </c>
      <c r="K10" s="54">
        <v>0</v>
      </c>
    </row>
    <row r="11" spans="2:12" x14ac:dyDescent="0.3">
      <c r="B11" s="6" t="s">
        <v>1</v>
      </c>
      <c r="C11" s="13" t="s">
        <v>5</v>
      </c>
      <c r="D11" s="44">
        <v>98.3</v>
      </c>
      <c r="E11" s="54">
        <v>7.4934781643218695</v>
      </c>
      <c r="F11" s="44">
        <v>109.5</v>
      </c>
      <c r="G11" s="54">
        <v>8.2571414699708878</v>
      </c>
      <c r="H11" s="44">
        <v>126.6</v>
      </c>
      <c r="I11" s="54">
        <v>8.1621799969962687</v>
      </c>
      <c r="J11" s="44">
        <v>120.19999999999999</v>
      </c>
      <c r="K11" s="54">
        <v>7.8645998180889807</v>
      </c>
    </row>
    <row r="12" spans="2:12" x14ac:dyDescent="0.3">
      <c r="B12" s="5" t="s">
        <v>1</v>
      </c>
      <c r="C12" s="15" t="s">
        <v>36</v>
      </c>
      <c r="D12" s="43">
        <v>0</v>
      </c>
      <c r="E12" s="57">
        <v>0</v>
      </c>
      <c r="F12" s="43">
        <v>0</v>
      </c>
      <c r="G12" s="57">
        <v>0</v>
      </c>
      <c r="H12" s="43">
        <v>0</v>
      </c>
      <c r="I12" s="57">
        <v>0</v>
      </c>
      <c r="J12" s="43">
        <v>0</v>
      </c>
      <c r="K12" s="57">
        <v>0</v>
      </c>
    </row>
    <row r="13" spans="2:12" x14ac:dyDescent="0.3">
      <c r="B13" s="6" t="s">
        <v>6</v>
      </c>
      <c r="C13" s="13" t="s">
        <v>2</v>
      </c>
      <c r="D13" s="44">
        <v>6.9</v>
      </c>
      <c r="E13" s="54">
        <v>0.90595213986879874</v>
      </c>
      <c r="F13" s="44">
        <v>5.7</v>
      </c>
      <c r="G13" s="54">
        <v>0.85526519673118284</v>
      </c>
      <c r="H13" s="44">
        <v>2.7</v>
      </c>
      <c r="I13" s="54">
        <v>0.40088885942449037</v>
      </c>
      <c r="J13" s="44">
        <v>0</v>
      </c>
      <c r="K13" s="54">
        <v>0</v>
      </c>
    </row>
    <row r="14" spans="2:12" x14ac:dyDescent="0.3">
      <c r="B14" s="6" t="s">
        <v>6</v>
      </c>
      <c r="C14" s="13" t="s">
        <v>3</v>
      </c>
      <c r="D14" s="44">
        <v>16</v>
      </c>
      <c r="E14" s="54">
        <v>2.0407369113400686</v>
      </c>
      <c r="F14" s="44">
        <v>13.3</v>
      </c>
      <c r="G14" s="54">
        <v>1.5399980635205317</v>
      </c>
      <c r="H14" s="44">
        <v>17.600000000000001</v>
      </c>
      <c r="I14" s="54">
        <v>2.0165801174906202</v>
      </c>
      <c r="J14" s="44">
        <v>17.299999999999997</v>
      </c>
      <c r="K14" s="54">
        <v>2.0246225215665343</v>
      </c>
    </row>
    <row r="15" spans="2:12" x14ac:dyDescent="0.3">
      <c r="B15" s="6" t="s">
        <v>6</v>
      </c>
      <c r="C15" s="13" t="s">
        <v>4</v>
      </c>
      <c r="D15" s="44">
        <v>79.400000000000006</v>
      </c>
      <c r="E15" s="54">
        <v>9.2759745600562269</v>
      </c>
      <c r="F15" s="44">
        <v>85.8</v>
      </c>
      <c r="G15" s="54">
        <v>9.7508941585776601</v>
      </c>
      <c r="H15" s="44">
        <v>94.3</v>
      </c>
      <c r="I15" s="54">
        <v>10.87543668054079</v>
      </c>
      <c r="J15" s="44">
        <v>103.8</v>
      </c>
      <c r="K15" s="54">
        <v>12.079127844422935</v>
      </c>
    </row>
    <row r="16" spans="2:12" x14ac:dyDescent="0.3">
      <c r="B16" s="6" t="s">
        <v>6</v>
      </c>
      <c r="C16" s="14" t="s">
        <v>45</v>
      </c>
      <c r="D16" s="55">
        <v>45</v>
      </c>
      <c r="E16" s="56">
        <v>5.8239780420137057</v>
      </c>
      <c r="F16" s="55">
        <v>60.059999999999995</v>
      </c>
      <c r="G16" s="56">
        <v>7.3481688976543582</v>
      </c>
      <c r="H16" s="55">
        <v>75.44</v>
      </c>
      <c r="I16" s="56">
        <v>9.1333428628758497</v>
      </c>
      <c r="J16" s="55">
        <v>80.155000000000001</v>
      </c>
      <c r="K16" s="56">
        <v>9.8535251746348163</v>
      </c>
    </row>
    <row r="17" spans="2:11" x14ac:dyDescent="0.3">
      <c r="B17" s="6" t="s">
        <v>6</v>
      </c>
      <c r="C17" s="13" t="s">
        <v>35</v>
      </c>
      <c r="D17" s="44">
        <v>0</v>
      </c>
      <c r="E17" s="54">
        <v>0</v>
      </c>
      <c r="F17" s="44">
        <v>0</v>
      </c>
      <c r="G17" s="54">
        <v>0</v>
      </c>
      <c r="H17" s="44">
        <v>0</v>
      </c>
      <c r="I17" s="54">
        <v>0</v>
      </c>
      <c r="J17" s="44">
        <v>0</v>
      </c>
      <c r="K17" s="54">
        <v>0</v>
      </c>
    </row>
    <row r="18" spans="2:11" x14ac:dyDescent="0.3">
      <c r="B18" s="6" t="s">
        <v>6</v>
      </c>
      <c r="C18" s="13" t="s">
        <v>5</v>
      </c>
      <c r="D18" s="44">
        <v>36</v>
      </c>
      <c r="E18" s="54">
        <v>4.0177007942007599</v>
      </c>
      <c r="F18" s="44">
        <v>42.6</v>
      </c>
      <c r="G18" s="54">
        <v>4.9618125087937406</v>
      </c>
      <c r="H18" s="44">
        <v>46.1</v>
      </c>
      <c r="I18" s="54">
        <v>5.3133197891251998</v>
      </c>
      <c r="J18" s="44">
        <v>42.9</v>
      </c>
      <c r="K18" s="54">
        <v>5.0205957326707695</v>
      </c>
    </row>
    <row r="19" spans="2:11" x14ac:dyDescent="0.3">
      <c r="B19" s="5" t="s">
        <v>6</v>
      </c>
      <c r="C19" s="15" t="s">
        <v>36</v>
      </c>
      <c r="D19" s="43">
        <v>0.2</v>
      </c>
      <c r="E19" s="57">
        <v>2.2695695429425396E-2</v>
      </c>
      <c r="F19" s="43">
        <v>0.2</v>
      </c>
      <c r="G19" s="57">
        <v>2.3764707403935777E-2</v>
      </c>
      <c r="H19" s="43">
        <v>0.2</v>
      </c>
      <c r="I19" s="57">
        <v>2.3516178654361151E-2</v>
      </c>
      <c r="J19" s="43">
        <v>0.8</v>
      </c>
      <c r="K19" s="57">
        <v>9.5433705490268861E-2</v>
      </c>
    </row>
    <row r="20" spans="2:11" x14ac:dyDescent="0.3">
      <c r="B20" s="60" t="s">
        <v>10</v>
      </c>
      <c r="C20" s="26" t="s">
        <v>2</v>
      </c>
      <c r="D20" s="44">
        <f t="shared" ref="D20:K21" si="0">D5+D13</f>
        <v>6.9</v>
      </c>
      <c r="E20" s="58">
        <f t="shared" si="0"/>
        <v>0.90595213986879874</v>
      </c>
      <c r="F20" s="44">
        <f t="shared" si="0"/>
        <v>5.7</v>
      </c>
      <c r="G20" s="58">
        <f t="shared" si="0"/>
        <v>0.85526519673118284</v>
      </c>
      <c r="H20" s="44">
        <f t="shared" si="0"/>
        <v>2.7</v>
      </c>
      <c r="I20" s="58">
        <f t="shared" si="0"/>
        <v>0.40088885942449037</v>
      </c>
      <c r="J20" s="44">
        <f t="shared" si="0"/>
        <v>0</v>
      </c>
      <c r="K20" s="58">
        <f t="shared" si="0"/>
        <v>0</v>
      </c>
    </row>
    <row r="21" spans="2:11" x14ac:dyDescent="0.3">
      <c r="B21" s="8" t="s">
        <v>10</v>
      </c>
      <c r="C21" s="13" t="s">
        <v>3</v>
      </c>
      <c r="D21" s="44">
        <f t="shared" si="0"/>
        <v>16</v>
      </c>
      <c r="E21" s="54">
        <f t="shared" si="0"/>
        <v>2.0407369113400686</v>
      </c>
      <c r="F21" s="44">
        <f t="shared" si="0"/>
        <v>13.3</v>
      </c>
      <c r="G21" s="54">
        <f t="shared" si="0"/>
        <v>1.5399980635205317</v>
      </c>
      <c r="H21" s="44">
        <f t="shared" si="0"/>
        <v>17.600000000000001</v>
      </c>
      <c r="I21" s="54">
        <f t="shared" si="0"/>
        <v>2.0165801174906202</v>
      </c>
      <c r="J21" s="44">
        <f t="shared" si="0"/>
        <v>17.299999999999997</v>
      </c>
      <c r="K21" s="54">
        <f t="shared" si="0"/>
        <v>2.0246225215665343</v>
      </c>
    </row>
    <row r="22" spans="2:11" x14ac:dyDescent="0.3">
      <c r="B22" s="8" t="s">
        <v>10</v>
      </c>
      <c r="C22" s="13" t="s">
        <v>34</v>
      </c>
      <c r="D22" s="44">
        <f t="shared" ref="D22:K22" si="1">D7</f>
        <v>30.4</v>
      </c>
      <c r="E22" s="54">
        <f t="shared" si="1"/>
        <v>1.9257378871129918</v>
      </c>
      <c r="F22" s="44">
        <f t="shared" si="1"/>
        <v>26.1</v>
      </c>
      <c r="G22" s="54">
        <f t="shared" si="1"/>
        <v>1.6272894094642252</v>
      </c>
      <c r="H22" s="44">
        <f t="shared" si="1"/>
        <v>24.1</v>
      </c>
      <c r="I22" s="54">
        <f t="shared" si="1"/>
        <v>1.2846895431564822</v>
      </c>
      <c r="J22" s="44">
        <f t="shared" si="1"/>
        <v>26.3</v>
      </c>
      <c r="K22" s="54">
        <f t="shared" si="1"/>
        <v>1.4017531385693314</v>
      </c>
    </row>
    <row r="23" spans="2:11" x14ac:dyDescent="0.3">
      <c r="B23" s="8" t="s">
        <v>10</v>
      </c>
      <c r="C23" s="13" t="s">
        <v>4</v>
      </c>
      <c r="D23" s="44">
        <f t="shared" ref="D23:K27" si="2">D8+D15</f>
        <v>108.5</v>
      </c>
      <c r="E23" s="54">
        <f t="shared" si="2"/>
        <v>11.152860376549437</v>
      </c>
      <c r="F23" s="44">
        <f t="shared" si="2"/>
        <v>118.4</v>
      </c>
      <c r="G23" s="54">
        <f t="shared" si="2"/>
        <v>11.907048413397945</v>
      </c>
      <c r="H23" s="44">
        <f t="shared" si="2"/>
        <v>127</v>
      </c>
      <c r="I23" s="54">
        <f t="shared" si="2"/>
        <v>12.752831006255152</v>
      </c>
      <c r="J23" s="44">
        <f t="shared" si="2"/>
        <v>136.9</v>
      </c>
      <c r="K23" s="54">
        <f t="shared" si="2"/>
        <v>14.095299202187162</v>
      </c>
    </row>
    <row r="24" spans="2:11" x14ac:dyDescent="0.3">
      <c r="B24" s="8" t="s">
        <v>10</v>
      </c>
      <c r="C24" s="14" t="s">
        <v>45</v>
      </c>
      <c r="D24" s="44">
        <f t="shared" si="2"/>
        <v>46.2</v>
      </c>
      <c r="E24" s="54">
        <f t="shared" si="2"/>
        <v>5.9334925739525577</v>
      </c>
      <c r="F24" s="44">
        <f t="shared" si="2"/>
        <v>68.209999999999994</v>
      </c>
      <c r="G24" s="54">
        <f t="shared" si="2"/>
        <v>7.9490080610198834</v>
      </c>
      <c r="H24" s="44">
        <f t="shared" si="2"/>
        <v>86.884999999999991</v>
      </c>
      <c r="I24" s="54">
        <f t="shared" si="2"/>
        <v>9.8547381103664691</v>
      </c>
      <c r="J24" s="44">
        <f t="shared" si="2"/>
        <v>93.234999999999999</v>
      </c>
      <c r="K24" s="54">
        <f t="shared" si="2"/>
        <v>10.728080671366817</v>
      </c>
    </row>
    <row r="25" spans="2:11" x14ac:dyDescent="0.3">
      <c r="B25" s="8" t="s">
        <v>10</v>
      </c>
      <c r="C25" s="13" t="s">
        <v>35</v>
      </c>
      <c r="D25" s="44">
        <f t="shared" si="2"/>
        <v>0</v>
      </c>
      <c r="E25" s="54">
        <f t="shared" si="2"/>
        <v>0</v>
      </c>
      <c r="F25" s="44">
        <f t="shared" si="2"/>
        <v>0</v>
      </c>
      <c r="G25" s="54">
        <f t="shared" si="2"/>
        <v>0</v>
      </c>
      <c r="H25" s="44">
        <f t="shared" si="2"/>
        <v>0</v>
      </c>
      <c r="I25" s="54">
        <f t="shared" si="2"/>
        <v>0</v>
      </c>
      <c r="J25" s="44">
        <f t="shared" si="2"/>
        <v>0</v>
      </c>
      <c r="K25" s="54">
        <f t="shared" si="2"/>
        <v>0</v>
      </c>
    </row>
    <row r="26" spans="2:11" x14ac:dyDescent="0.3">
      <c r="B26" s="8" t="s">
        <v>10</v>
      </c>
      <c r="C26" s="13" t="s">
        <v>5</v>
      </c>
      <c r="D26" s="44">
        <f t="shared" si="2"/>
        <v>134.30000000000001</v>
      </c>
      <c r="E26" s="54">
        <f t="shared" si="2"/>
        <v>11.511178958522629</v>
      </c>
      <c r="F26" s="44">
        <f t="shared" si="2"/>
        <v>152.1</v>
      </c>
      <c r="G26" s="54">
        <f t="shared" si="2"/>
        <v>13.218953978764628</v>
      </c>
      <c r="H26" s="44">
        <f t="shared" si="2"/>
        <v>172.7</v>
      </c>
      <c r="I26" s="54">
        <f t="shared" si="2"/>
        <v>13.475499786121468</v>
      </c>
      <c r="J26" s="44">
        <f t="shared" si="2"/>
        <v>163.1</v>
      </c>
      <c r="K26" s="54">
        <f t="shared" si="2"/>
        <v>12.88519555075975</v>
      </c>
    </row>
    <row r="27" spans="2:11" x14ac:dyDescent="0.3">
      <c r="B27" s="4" t="s">
        <v>10</v>
      </c>
      <c r="C27" s="15" t="s">
        <v>36</v>
      </c>
      <c r="D27" s="43">
        <f t="shared" si="2"/>
        <v>0.2</v>
      </c>
      <c r="E27" s="57">
        <f t="shared" si="2"/>
        <v>2.2695695429425396E-2</v>
      </c>
      <c r="F27" s="43">
        <f t="shared" si="2"/>
        <v>0.2</v>
      </c>
      <c r="G27" s="57">
        <f t="shared" si="2"/>
        <v>2.3764707403935777E-2</v>
      </c>
      <c r="H27" s="43">
        <f t="shared" si="2"/>
        <v>0.2</v>
      </c>
      <c r="I27" s="57">
        <f t="shared" si="2"/>
        <v>2.3516178654361151E-2</v>
      </c>
      <c r="J27" s="43">
        <f t="shared" si="2"/>
        <v>0.8</v>
      </c>
      <c r="K27" s="57">
        <f t="shared" si="2"/>
        <v>9.5433705490268861E-2</v>
      </c>
    </row>
    <row r="28" spans="2:11" x14ac:dyDescent="0.3">
      <c r="B28" s="61" t="s">
        <v>1</v>
      </c>
      <c r="C28" s="27" t="s">
        <v>11</v>
      </c>
      <c r="D28" s="44">
        <f t="shared" ref="D28:K28" si="3">D5+D6+D7+D8+D10+D11+D12</f>
        <v>157.80000000000001</v>
      </c>
      <c r="E28" s="54">
        <f t="shared" si="3"/>
        <v>11.296101867928071</v>
      </c>
      <c r="F28" s="44">
        <f t="shared" si="3"/>
        <v>168.2</v>
      </c>
      <c r="G28" s="54">
        <f t="shared" si="3"/>
        <v>12.040585134255398</v>
      </c>
      <c r="H28" s="44">
        <f t="shared" si="3"/>
        <v>183.4</v>
      </c>
      <c r="I28" s="54">
        <f t="shared" si="3"/>
        <v>11.324263865867113</v>
      </c>
      <c r="J28" s="44">
        <f t="shared" si="3"/>
        <v>179.6</v>
      </c>
      <c r="K28" s="54">
        <f t="shared" si="3"/>
        <v>11.282524314422538</v>
      </c>
    </row>
    <row r="29" spans="2:11" x14ac:dyDescent="0.3">
      <c r="B29" s="62" t="s">
        <v>6</v>
      </c>
      <c r="C29" s="28" t="s">
        <v>11</v>
      </c>
      <c r="D29" s="43">
        <f t="shared" ref="D29:K29" si="4">D13+D14+D15+D17+D18+D19</f>
        <v>138.5</v>
      </c>
      <c r="E29" s="57">
        <f t="shared" si="4"/>
        <v>16.263060100895281</v>
      </c>
      <c r="F29" s="43">
        <f t="shared" si="4"/>
        <v>147.6</v>
      </c>
      <c r="G29" s="57">
        <f t="shared" si="4"/>
        <v>17.131734635027051</v>
      </c>
      <c r="H29" s="43">
        <f t="shared" si="4"/>
        <v>160.89999999999998</v>
      </c>
      <c r="I29" s="57">
        <f t="shared" si="4"/>
        <v>18.629741625235461</v>
      </c>
      <c r="J29" s="43">
        <f t="shared" si="4"/>
        <v>164.8</v>
      </c>
      <c r="K29" s="57">
        <f t="shared" si="4"/>
        <v>19.219779804150509</v>
      </c>
    </row>
    <row r="30" spans="2:11" x14ac:dyDescent="0.3">
      <c r="B30" s="62" t="s">
        <v>10</v>
      </c>
      <c r="C30" s="28" t="s">
        <v>11</v>
      </c>
      <c r="D30" s="43">
        <f t="shared" ref="D30:K30" si="5">D29+D28</f>
        <v>296.3</v>
      </c>
      <c r="E30" s="57">
        <f t="shared" si="5"/>
        <v>27.559161968823354</v>
      </c>
      <c r="F30" s="43">
        <f t="shared" si="5"/>
        <v>315.79999999999995</v>
      </c>
      <c r="G30" s="57">
        <f t="shared" si="5"/>
        <v>29.172319769282449</v>
      </c>
      <c r="H30" s="43">
        <f t="shared" si="5"/>
        <v>344.29999999999995</v>
      </c>
      <c r="I30" s="57">
        <f t="shared" si="5"/>
        <v>29.954005491102574</v>
      </c>
      <c r="J30" s="43">
        <f t="shared" si="5"/>
        <v>344.4</v>
      </c>
      <c r="K30" s="57">
        <f t="shared" si="5"/>
        <v>30.502304118573047</v>
      </c>
    </row>
    <row r="31" spans="2:11" x14ac:dyDescent="0.3">
      <c r="F31" s="3"/>
      <c r="G31" s="2"/>
      <c r="H31" s="8"/>
      <c r="I31" s="8"/>
    </row>
    <row r="32" spans="2:11" x14ac:dyDescent="0.3">
      <c r="B32" s="42" t="s">
        <v>54</v>
      </c>
      <c r="F32" s="2"/>
      <c r="G32" s="2"/>
    </row>
    <row r="33" spans="2:2" x14ac:dyDescent="0.3">
      <c r="B33" s="42" t="s">
        <v>37</v>
      </c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9"/>
  <sheetViews>
    <sheetView showGridLines="0" zoomScaleNormal="100" workbookViewId="0">
      <pane ySplit="5" topLeftCell="A6" activePane="bottomLeft" state="frozen"/>
      <selection pane="bottomLeft" activeCell="A58" sqref="A58"/>
    </sheetView>
  </sheetViews>
  <sheetFormatPr defaultColWidth="11.44140625" defaultRowHeight="14.4" x14ac:dyDescent="0.3"/>
  <cols>
    <col min="1" max="1" width="2.88671875" style="1" customWidth="1"/>
    <col min="2" max="2" width="19.6640625" style="1" customWidth="1"/>
    <col min="3" max="3" width="22.33203125" style="1" bestFit="1" customWidth="1"/>
    <col min="4" max="19" width="12.6640625" style="1" customWidth="1"/>
    <col min="20" max="16384" width="11.44140625" style="1"/>
  </cols>
  <sheetData>
    <row r="1" spans="2:18" x14ac:dyDescent="0.3">
      <c r="B1" s="10" t="s">
        <v>39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2:18" x14ac:dyDescent="0.3"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2:18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 x14ac:dyDescent="0.3">
      <c r="B4" s="100"/>
      <c r="C4" s="75"/>
      <c r="D4" s="122">
        <v>2016</v>
      </c>
      <c r="E4" s="123"/>
      <c r="F4" s="124"/>
      <c r="G4" s="122">
        <v>2017</v>
      </c>
      <c r="H4" s="123"/>
      <c r="I4" s="124"/>
      <c r="J4" s="122">
        <v>2018</v>
      </c>
      <c r="K4" s="123"/>
      <c r="L4" s="124"/>
      <c r="M4" s="122">
        <v>2019</v>
      </c>
      <c r="N4" s="123"/>
      <c r="O4" s="124"/>
      <c r="P4" s="122">
        <v>2020</v>
      </c>
      <c r="Q4" s="123"/>
      <c r="R4" s="124"/>
    </row>
    <row r="5" spans="2:18" x14ac:dyDescent="0.3">
      <c r="B5" s="101" t="s">
        <v>12</v>
      </c>
      <c r="C5" s="76" t="s">
        <v>15</v>
      </c>
      <c r="D5" s="85" t="s">
        <v>7</v>
      </c>
      <c r="E5" s="86" t="s">
        <v>8</v>
      </c>
      <c r="F5" s="87" t="s">
        <v>9</v>
      </c>
      <c r="G5" s="85" t="s">
        <v>7</v>
      </c>
      <c r="H5" s="86" t="s">
        <v>8</v>
      </c>
      <c r="I5" s="87" t="s">
        <v>9</v>
      </c>
      <c r="J5" s="85" t="s">
        <v>7</v>
      </c>
      <c r="K5" s="86" t="s">
        <v>8</v>
      </c>
      <c r="L5" s="87" t="s">
        <v>9</v>
      </c>
      <c r="M5" s="85" t="s">
        <v>7</v>
      </c>
      <c r="N5" s="86" t="s">
        <v>8</v>
      </c>
      <c r="O5" s="87" t="s">
        <v>9</v>
      </c>
      <c r="P5" s="85" t="s">
        <v>7</v>
      </c>
      <c r="Q5" s="86" t="s">
        <v>8</v>
      </c>
      <c r="R5" s="87" t="s">
        <v>9</v>
      </c>
    </row>
    <row r="6" spans="2:18" x14ac:dyDescent="0.3">
      <c r="B6" s="102" t="s">
        <v>1</v>
      </c>
      <c r="C6" s="77" t="s">
        <v>2</v>
      </c>
      <c r="D6" s="71">
        <v>4.0742945688792859E-2</v>
      </c>
      <c r="E6" s="72">
        <v>3.2882181718459818E-3</v>
      </c>
      <c r="F6" s="72">
        <v>4.403116386063885E-2</v>
      </c>
      <c r="G6" s="71">
        <v>3.8253785130205963E-2</v>
      </c>
      <c r="H6" s="72">
        <v>3.0747638865397191E-3</v>
      </c>
      <c r="I6" s="72">
        <v>4.132854901674568E-2</v>
      </c>
      <c r="J6" s="71">
        <v>2.8058873723839181E-2</v>
      </c>
      <c r="K6" s="72">
        <v>2.2638557572350294E-3</v>
      </c>
      <c r="L6" s="72">
        <v>3.0322729481074211E-2</v>
      </c>
      <c r="M6" s="71">
        <v>2.6238702268999194E-2</v>
      </c>
      <c r="N6" s="72">
        <v>2.1320608195275524E-3</v>
      </c>
      <c r="O6" s="72">
        <v>2.8370763088526749E-2</v>
      </c>
      <c r="P6" s="71">
        <v>2.045396244276735E-2</v>
      </c>
      <c r="Q6" s="72">
        <v>1.7492071422826833E-3</v>
      </c>
      <c r="R6" s="69">
        <v>2.2203169585050034E-2</v>
      </c>
    </row>
    <row r="7" spans="2:18" x14ac:dyDescent="0.3">
      <c r="B7" s="102" t="s">
        <v>1</v>
      </c>
      <c r="C7" s="83" t="s">
        <v>3</v>
      </c>
      <c r="D7" s="88">
        <v>1.1116265600092357</v>
      </c>
      <c r="E7" s="80">
        <v>0.62341838336817645</v>
      </c>
      <c r="F7" s="80">
        <v>1.7350449433774122</v>
      </c>
      <c r="G7" s="88">
        <v>1.0999103594710793</v>
      </c>
      <c r="H7" s="80">
        <v>0.61286972358069003</v>
      </c>
      <c r="I7" s="80">
        <v>1.712780083051769</v>
      </c>
      <c r="J7" s="88">
        <v>1.0888819205097056</v>
      </c>
      <c r="K7" s="80">
        <v>0.60593181891512882</v>
      </c>
      <c r="L7" s="80">
        <v>1.6948137394248344</v>
      </c>
      <c r="M7" s="88">
        <v>1.1271625135547148</v>
      </c>
      <c r="N7" s="80">
        <v>0.62441211288082887</v>
      </c>
      <c r="O7" s="80">
        <v>1.7515746264355436</v>
      </c>
      <c r="P7" s="88">
        <v>1.068104670157477</v>
      </c>
      <c r="Q7" s="80">
        <v>0.5929495926914442</v>
      </c>
      <c r="R7" s="79">
        <v>1.6610542628489215</v>
      </c>
    </row>
    <row r="8" spans="2:18" x14ac:dyDescent="0.3">
      <c r="B8" s="102" t="s">
        <v>1</v>
      </c>
      <c r="C8" s="83" t="s">
        <v>46</v>
      </c>
      <c r="D8" s="88">
        <v>0.13677630082258813</v>
      </c>
      <c r="E8" s="80">
        <v>0.40642100815854854</v>
      </c>
      <c r="F8" s="80">
        <v>0.54319730898113661</v>
      </c>
      <c r="G8" s="88">
        <v>0.14418530429594811</v>
      </c>
      <c r="H8" s="80">
        <v>0.4284363327651044</v>
      </c>
      <c r="I8" s="80">
        <v>0.57262163706105251</v>
      </c>
      <c r="J8" s="93">
        <v>0.155690502424842</v>
      </c>
      <c r="K8" s="80">
        <v>0.46262320720524447</v>
      </c>
      <c r="L8" s="92">
        <v>0.61831370963008647</v>
      </c>
      <c r="M8" s="88">
        <v>0.17977075471874182</v>
      </c>
      <c r="N8" s="80">
        <v>0.53417595687854713</v>
      </c>
      <c r="O8" s="80">
        <v>0.71394671159728895</v>
      </c>
      <c r="P8" s="88">
        <v>0.20241297406017858</v>
      </c>
      <c r="Q8" s="80">
        <v>0.60145569435024737</v>
      </c>
      <c r="R8" s="79">
        <v>0.80386866841042603</v>
      </c>
    </row>
    <row r="9" spans="2:18" x14ac:dyDescent="0.3">
      <c r="B9" s="102" t="s">
        <v>1</v>
      </c>
      <c r="C9" s="77" t="s">
        <v>34</v>
      </c>
      <c r="D9" s="88">
        <v>10.083463103958083</v>
      </c>
      <c r="E9" s="80">
        <v>3.9699505566217015</v>
      </c>
      <c r="F9" s="80">
        <v>14.053413660579784</v>
      </c>
      <c r="G9" s="88">
        <v>9.9673395415258401</v>
      </c>
      <c r="H9" s="80">
        <v>3.918043358236615</v>
      </c>
      <c r="I9" s="80">
        <v>13.885382899762458</v>
      </c>
      <c r="J9" s="88">
        <v>10.099291363229385</v>
      </c>
      <c r="K9" s="80">
        <v>3.9625310952885258</v>
      </c>
      <c r="L9" s="80">
        <v>14.061822458517911</v>
      </c>
      <c r="M9" s="88">
        <v>10.298722791134161</v>
      </c>
      <c r="N9" s="80">
        <v>4.0339888042386294</v>
      </c>
      <c r="O9" s="80">
        <v>14.332711595372789</v>
      </c>
      <c r="P9" s="88">
        <v>9.9159603194462917</v>
      </c>
      <c r="Q9" s="80">
        <v>3.8759519797078825</v>
      </c>
      <c r="R9" s="79">
        <v>13.791912299154173</v>
      </c>
    </row>
    <row r="10" spans="2:18" x14ac:dyDescent="0.3">
      <c r="B10" s="102" t="s">
        <v>1</v>
      </c>
      <c r="C10" s="77" t="s">
        <v>4</v>
      </c>
      <c r="D10" s="88">
        <v>31.401998087426584</v>
      </c>
      <c r="E10" s="80">
        <v>15.630387844786402</v>
      </c>
      <c r="F10" s="80">
        <v>47.032385932212982</v>
      </c>
      <c r="G10" s="88">
        <v>31.110528266801385</v>
      </c>
      <c r="H10" s="80">
        <v>15.444119696502865</v>
      </c>
      <c r="I10" s="80">
        <v>46.554647963304248</v>
      </c>
      <c r="J10" s="88">
        <v>31.01022810738192</v>
      </c>
      <c r="K10" s="80">
        <v>15.361814008193045</v>
      </c>
      <c r="L10" s="80">
        <v>46.37204211557497</v>
      </c>
      <c r="M10" s="88">
        <v>30.778162055494239</v>
      </c>
      <c r="N10" s="80">
        <v>15.204271396950329</v>
      </c>
      <c r="O10" s="80">
        <v>45.982433452444567</v>
      </c>
      <c r="P10" s="88">
        <v>30.919306977774127</v>
      </c>
      <c r="Q10" s="80">
        <v>15.229649857307502</v>
      </c>
      <c r="R10" s="79">
        <v>46.14895683508162</v>
      </c>
    </row>
    <row r="11" spans="2:18" x14ac:dyDescent="0.3">
      <c r="B11" s="102" t="s">
        <v>1</v>
      </c>
      <c r="C11" s="84" t="s">
        <v>45</v>
      </c>
      <c r="D11" s="91">
        <v>8.1334957076044739E-2</v>
      </c>
      <c r="E11" s="82">
        <v>0.24168101531167638</v>
      </c>
      <c r="F11" s="82">
        <v>0.32301597238772106</v>
      </c>
      <c r="G11" s="91">
        <v>8.6177661793981786E-2</v>
      </c>
      <c r="H11" s="82">
        <v>0.25607076647354671</v>
      </c>
      <c r="I11" s="82">
        <v>0.34224842826752849</v>
      </c>
      <c r="J11" s="91">
        <v>9.3531363773289369E-2</v>
      </c>
      <c r="K11" s="82">
        <v>0.27792176664063106</v>
      </c>
      <c r="L11" s="82">
        <v>0.37145313041392047</v>
      </c>
      <c r="M11" s="91">
        <v>0.10863811771021144</v>
      </c>
      <c r="N11" s="82">
        <v>0.32281040691034257</v>
      </c>
      <c r="O11" s="82">
        <v>0.431448524620554</v>
      </c>
      <c r="P11" s="91">
        <v>0.12294549757873831</v>
      </c>
      <c r="Q11" s="82">
        <v>0.36532376423396673</v>
      </c>
      <c r="R11" s="81">
        <v>0.48826926181270508</v>
      </c>
    </row>
    <row r="12" spans="2:18" x14ac:dyDescent="0.3">
      <c r="B12" s="102" t="s">
        <v>1</v>
      </c>
      <c r="C12" s="77" t="s">
        <v>35</v>
      </c>
      <c r="D12" s="88">
        <v>3.9772514719937107</v>
      </c>
      <c r="E12" s="80">
        <v>2.398800302185637</v>
      </c>
      <c r="F12" s="80">
        <v>6.3760517741793477</v>
      </c>
      <c r="G12" s="88">
        <v>3.9113949847100287</v>
      </c>
      <c r="H12" s="80">
        <v>2.3519548808665141</v>
      </c>
      <c r="I12" s="80">
        <v>6.2633498655765427</v>
      </c>
      <c r="J12" s="88">
        <v>3.4605101272773147</v>
      </c>
      <c r="K12" s="80">
        <v>2.0763167987817641</v>
      </c>
      <c r="L12" s="80">
        <v>5.5368269260590788</v>
      </c>
      <c r="M12" s="88">
        <v>3.2386289769097587</v>
      </c>
      <c r="N12" s="80">
        <v>1.9379061400007414</v>
      </c>
      <c r="O12" s="80">
        <v>5.1765351169105003</v>
      </c>
      <c r="P12" s="88">
        <v>3.1179345216641594</v>
      </c>
      <c r="Q12" s="80">
        <v>1.8431295612466199</v>
      </c>
      <c r="R12" s="79">
        <v>4.961064082910779</v>
      </c>
    </row>
    <row r="13" spans="2:18" x14ac:dyDescent="0.3">
      <c r="B13" s="102" t="s">
        <v>1</v>
      </c>
      <c r="C13" s="77" t="s">
        <v>5</v>
      </c>
      <c r="D13" s="88">
        <v>47.819617855223719</v>
      </c>
      <c r="E13" s="80">
        <v>24.887017695993961</v>
      </c>
      <c r="F13" s="80">
        <v>72.706635551217673</v>
      </c>
      <c r="G13" s="88">
        <v>46.542505347309273</v>
      </c>
      <c r="H13" s="80">
        <v>24.175021778584405</v>
      </c>
      <c r="I13" s="80">
        <v>70.717527125893682</v>
      </c>
      <c r="J13" s="88">
        <v>44.095440850662207</v>
      </c>
      <c r="K13" s="80">
        <v>22.844900870997961</v>
      </c>
      <c r="L13" s="80">
        <v>66.940341721660161</v>
      </c>
      <c r="M13" s="88">
        <v>43.509714486841446</v>
      </c>
      <c r="N13" s="80">
        <v>22.473193669402495</v>
      </c>
      <c r="O13" s="80">
        <v>65.982908156243937</v>
      </c>
      <c r="P13" s="88">
        <v>41.611792108766977</v>
      </c>
      <c r="Q13" s="80">
        <v>21.422359651713137</v>
      </c>
      <c r="R13" s="79">
        <v>63.034151760480114</v>
      </c>
    </row>
    <row r="14" spans="2:18" x14ac:dyDescent="0.3">
      <c r="B14" s="103" t="s">
        <v>1</v>
      </c>
      <c r="C14" s="78" t="s">
        <v>36</v>
      </c>
      <c r="D14" s="88">
        <v>0.59128606014875307</v>
      </c>
      <c r="E14" s="80">
        <v>0.28222299795796546</v>
      </c>
      <c r="F14" s="80">
        <v>0.87350905810671853</v>
      </c>
      <c r="G14" s="88">
        <v>0.61146660430132727</v>
      </c>
      <c r="H14" s="80">
        <v>0.28852810895837488</v>
      </c>
      <c r="I14" s="80">
        <v>0.89999471325970226</v>
      </c>
      <c r="J14" s="88">
        <v>0.58590532132699302</v>
      </c>
      <c r="K14" s="80">
        <v>0.27485130904105654</v>
      </c>
      <c r="L14" s="80">
        <v>0.8607566303680495</v>
      </c>
      <c r="M14" s="88">
        <v>0.56143091164520298</v>
      </c>
      <c r="N14" s="80">
        <v>0.26180250857926957</v>
      </c>
      <c r="O14" s="80">
        <v>0.82323342022447255</v>
      </c>
      <c r="P14" s="88">
        <v>0.60083023927126644</v>
      </c>
      <c r="Q14" s="80">
        <v>0.27841690408092901</v>
      </c>
      <c r="R14" s="79">
        <v>0.87924714335219534</v>
      </c>
    </row>
    <row r="15" spans="2:18" x14ac:dyDescent="0.3">
      <c r="B15" s="102" t="s">
        <v>6</v>
      </c>
      <c r="C15" s="77" t="s">
        <v>2</v>
      </c>
      <c r="D15" s="71">
        <v>0.11166858858335484</v>
      </c>
      <c r="E15" s="72">
        <v>0.26990005073743456</v>
      </c>
      <c r="F15" s="72">
        <v>0.38156863932078938</v>
      </c>
      <c r="G15" s="71">
        <v>0.1118844603304413</v>
      </c>
      <c r="H15" s="72">
        <v>0.24777730819419427</v>
      </c>
      <c r="I15" s="72">
        <v>0.35966176852463561</v>
      </c>
      <c r="J15" s="71">
        <v>8.7370003377831074E-2</v>
      </c>
      <c r="K15" s="72">
        <v>0.17932049884393422</v>
      </c>
      <c r="L15" s="72">
        <v>0.26669050222176527</v>
      </c>
      <c r="M15" s="71">
        <v>8.3560231791081782E-2</v>
      </c>
      <c r="N15" s="72">
        <v>0.16645069054890138</v>
      </c>
      <c r="O15" s="72">
        <v>0.25001092233998312</v>
      </c>
      <c r="P15" s="71">
        <v>7.2018414417242854E-2</v>
      </c>
      <c r="Q15" s="72">
        <v>0.141848588662004</v>
      </c>
      <c r="R15" s="69">
        <v>0.21386700307924686</v>
      </c>
    </row>
    <row r="16" spans="2:18" x14ac:dyDescent="0.3">
      <c r="B16" s="102" t="s">
        <v>6</v>
      </c>
      <c r="C16" s="83" t="s">
        <v>3</v>
      </c>
      <c r="D16" s="88">
        <v>10.37303254501491</v>
      </c>
      <c r="E16" s="80">
        <v>64.707130701813924</v>
      </c>
      <c r="F16" s="80">
        <v>75.080163246828818</v>
      </c>
      <c r="G16" s="88">
        <v>9.9614859203304871</v>
      </c>
      <c r="H16" s="80">
        <v>62.078114929721863</v>
      </c>
      <c r="I16" s="80">
        <v>72.039600850052366</v>
      </c>
      <c r="J16" s="88">
        <v>9.6634444961089994</v>
      </c>
      <c r="K16" s="80">
        <v>60.1285707673063</v>
      </c>
      <c r="L16" s="80">
        <v>69.792015263415308</v>
      </c>
      <c r="M16" s="88">
        <v>9.7838566672425458</v>
      </c>
      <c r="N16" s="80">
        <v>60.725309919938205</v>
      </c>
      <c r="O16" s="80">
        <v>70.509166587180758</v>
      </c>
      <c r="P16" s="88">
        <v>9.1052102331297586</v>
      </c>
      <c r="Q16" s="80">
        <v>56.143312468186068</v>
      </c>
      <c r="R16" s="79">
        <v>65.248522701315821</v>
      </c>
    </row>
    <row r="17" spans="2:18" x14ac:dyDescent="0.3">
      <c r="B17" s="102" t="s">
        <v>6</v>
      </c>
      <c r="C17" s="83" t="s">
        <v>46</v>
      </c>
      <c r="D17" s="88">
        <v>0.73878384945126951</v>
      </c>
      <c r="E17" s="80">
        <v>18.222686897123143</v>
      </c>
      <c r="F17" s="80">
        <v>18.961470746574413</v>
      </c>
      <c r="G17" s="88">
        <v>0.78917695069609584</v>
      </c>
      <c r="H17" s="80">
        <v>19.465672523353966</v>
      </c>
      <c r="I17" s="80">
        <v>20.254849474050062</v>
      </c>
      <c r="J17" s="98">
        <v>0.85338482191308784</v>
      </c>
      <c r="K17" s="80">
        <v>21.049410357345717</v>
      </c>
      <c r="L17" s="97">
        <v>21.902795179258803</v>
      </c>
      <c r="M17" s="88">
        <v>0.98738590799795567</v>
      </c>
      <c r="N17" s="80">
        <v>24.35465293596031</v>
      </c>
      <c r="O17" s="80">
        <v>25.342038843958267</v>
      </c>
      <c r="P17" s="88">
        <v>1.0372843119955872</v>
      </c>
      <c r="Q17" s="80">
        <v>25.58543646403843</v>
      </c>
      <c r="R17" s="79">
        <v>26.622720776034015</v>
      </c>
    </row>
    <row r="18" spans="2:18" x14ac:dyDescent="0.3">
      <c r="B18" s="102" t="s">
        <v>6</v>
      </c>
      <c r="C18" s="77" t="s">
        <v>34</v>
      </c>
      <c r="D18" s="88">
        <v>0</v>
      </c>
      <c r="E18" s="80">
        <v>0</v>
      </c>
      <c r="F18" s="80">
        <v>0</v>
      </c>
      <c r="G18" s="88">
        <v>0</v>
      </c>
      <c r="H18" s="80">
        <v>0</v>
      </c>
      <c r="I18" s="80">
        <v>0</v>
      </c>
      <c r="J18" s="88">
        <v>0</v>
      </c>
      <c r="K18" s="80">
        <v>0</v>
      </c>
      <c r="L18" s="80">
        <v>0</v>
      </c>
      <c r="M18" s="88">
        <v>0</v>
      </c>
      <c r="N18" s="80">
        <v>0</v>
      </c>
      <c r="O18" s="80">
        <v>0</v>
      </c>
      <c r="P18" s="88">
        <v>0</v>
      </c>
      <c r="Q18" s="80">
        <v>0</v>
      </c>
      <c r="R18" s="79">
        <v>0</v>
      </c>
    </row>
    <row r="19" spans="2:18" x14ac:dyDescent="0.3">
      <c r="B19" s="102" t="s">
        <v>6</v>
      </c>
      <c r="C19" s="77" t="s">
        <v>4</v>
      </c>
      <c r="D19" s="88">
        <v>14.689371703727543</v>
      </c>
      <c r="E19" s="80">
        <v>93.374191164715384</v>
      </c>
      <c r="F19" s="80">
        <v>108.06356286844292</v>
      </c>
      <c r="G19" s="88">
        <v>14.509002538085074</v>
      </c>
      <c r="H19" s="80">
        <v>91.983112699529244</v>
      </c>
      <c r="I19" s="80">
        <v>106.49211523761433</v>
      </c>
      <c r="J19" s="88">
        <v>14.465722861433697</v>
      </c>
      <c r="K19" s="80">
        <v>91.366885502913036</v>
      </c>
      <c r="L19" s="80">
        <v>105.83260836434673</v>
      </c>
      <c r="M19" s="88">
        <v>14.488184601583503</v>
      </c>
      <c r="N19" s="80">
        <v>91.250452315203688</v>
      </c>
      <c r="O19" s="80">
        <v>105.73863691678719</v>
      </c>
      <c r="P19" s="88">
        <v>14.739085308488175</v>
      </c>
      <c r="Q19" s="80">
        <v>92.378167986338738</v>
      </c>
      <c r="R19" s="79">
        <v>107.11725329482692</v>
      </c>
    </row>
    <row r="20" spans="2:18" x14ac:dyDescent="0.3">
      <c r="B20" s="102" t="s">
        <v>6</v>
      </c>
      <c r="C20" s="84" t="s">
        <v>45</v>
      </c>
      <c r="D20" s="94">
        <v>0.43932283825642565</v>
      </c>
      <c r="E20" s="95">
        <v>10.836244639414486</v>
      </c>
      <c r="F20" s="95">
        <v>11.275567477670911</v>
      </c>
      <c r="G20" s="94">
        <v>0.4716806937071823</v>
      </c>
      <c r="H20" s="95">
        <v>11.634376689782686</v>
      </c>
      <c r="I20" s="95">
        <v>12.106057383489867</v>
      </c>
      <c r="J20" s="94">
        <v>0.51267254568394904</v>
      </c>
      <c r="K20" s="95">
        <v>12.645473080778038</v>
      </c>
      <c r="L20" s="95">
        <v>13.158145626461986</v>
      </c>
      <c r="M20" s="94">
        <v>0.59669186273546204</v>
      </c>
      <c r="N20" s="95">
        <v>14.717875866893509</v>
      </c>
      <c r="O20" s="95">
        <v>15.314567729628973</v>
      </c>
      <c r="P20" s="94">
        <v>0.63004575897887571</v>
      </c>
      <c r="Q20" s="95">
        <v>15.540576049760476</v>
      </c>
      <c r="R20" s="96">
        <v>16.170621808739348</v>
      </c>
    </row>
    <row r="21" spans="2:18" x14ac:dyDescent="0.3">
      <c r="B21" s="102" t="s">
        <v>6</v>
      </c>
      <c r="C21" s="77" t="s">
        <v>35</v>
      </c>
      <c r="D21" s="88">
        <v>3.8786595914704365</v>
      </c>
      <c r="E21" s="80">
        <v>38.286553280989708</v>
      </c>
      <c r="F21" s="80">
        <v>42.165212872460138</v>
      </c>
      <c r="G21" s="88">
        <v>3.8250712419554249</v>
      </c>
      <c r="H21" s="80">
        <v>37.817326261228139</v>
      </c>
      <c r="I21" s="80">
        <v>41.642397503183552</v>
      </c>
      <c r="J21" s="88">
        <v>3.3963733399267242</v>
      </c>
      <c r="K21" s="80">
        <v>33.595487383498096</v>
      </c>
      <c r="L21" s="80">
        <v>36.991860723424821</v>
      </c>
      <c r="M21" s="88">
        <v>3.1803192566403569</v>
      </c>
      <c r="N21" s="80">
        <v>31.460611247927567</v>
      </c>
      <c r="O21" s="80">
        <v>34.640930504567926</v>
      </c>
      <c r="P21" s="88">
        <v>3.11969876782012</v>
      </c>
      <c r="Q21" s="80">
        <v>30.9118660927139</v>
      </c>
      <c r="R21" s="79">
        <v>34.031564860534019</v>
      </c>
    </row>
    <row r="22" spans="2:18" x14ac:dyDescent="0.3">
      <c r="B22" s="102" t="s">
        <v>6</v>
      </c>
      <c r="C22" s="77" t="s">
        <v>5</v>
      </c>
      <c r="D22" s="88">
        <v>13.187941192345692</v>
      </c>
      <c r="E22" s="80">
        <v>73.807325705261675</v>
      </c>
      <c r="F22" s="80">
        <v>86.995266897607365</v>
      </c>
      <c r="G22" s="88">
        <v>12.79608105805163</v>
      </c>
      <c r="H22" s="80">
        <v>71.452773148005036</v>
      </c>
      <c r="I22" s="80">
        <v>84.248854206056649</v>
      </c>
      <c r="J22" s="88">
        <v>12.005941681637827</v>
      </c>
      <c r="K22" s="80">
        <v>66.808623576727797</v>
      </c>
      <c r="L22" s="80">
        <v>78.814565258365619</v>
      </c>
      <c r="M22" s="88">
        <v>11.817837757270343</v>
      </c>
      <c r="N22" s="80">
        <v>65.536596132818659</v>
      </c>
      <c r="O22" s="80">
        <v>77.354433890088998</v>
      </c>
      <c r="P22" s="88">
        <v>11.115551245502919</v>
      </c>
      <c r="Q22" s="80">
        <v>61.421694688741248</v>
      </c>
      <c r="R22" s="79">
        <v>72.537245934244169</v>
      </c>
    </row>
    <row r="23" spans="2:18" x14ac:dyDescent="0.3">
      <c r="B23" s="103" t="s">
        <v>6</v>
      </c>
      <c r="C23" s="78" t="s">
        <v>36</v>
      </c>
      <c r="D23" s="88">
        <v>0.84600584044288052</v>
      </c>
      <c r="E23" s="80">
        <v>6.8759239620965493</v>
      </c>
      <c r="F23" s="80">
        <v>7.7219298025394298</v>
      </c>
      <c r="G23" s="88">
        <v>0.86599616202928309</v>
      </c>
      <c r="H23" s="80">
        <v>6.9972462991387285</v>
      </c>
      <c r="I23" s="80">
        <v>7.863242461168011</v>
      </c>
      <c r="J23" s="88">
        <v>0.82884849873777</v>
      </c>
      <c r="K23" s="80">
        <v>6.6556370824095001</v>
      </c>
      <c r="L23" s="80">
        <v>7.4844855811472701</v>
      </c>
      <c r="M23" s="88">
        <v>0.78930819959230691</v>
      </c>
      <c r="N23" s="80">
        <v>6.3163231423283106</v>
      </c>
      <c r="O23" s="80">
        <v>7.105631341920617</v>
      </c>
      <c r="P23" s="88">
        <v>0.81980628678152789</v>
      </c>
      <c r="Q23" s="80">
        <v>6.496446968078085</v>
      </c>
      <c r="R23" s="79">
        <v>7.3162532548596131</v>
      </c>
    </row>
    <row r="24" spans="2:18" x14ac:dyDescent="0.3">
      <c r="B24" s="104" t="s">
        <v>10</v>
      </c>
      <c r="C24" s="66" t="s">
        <v>2</v>
      </c>
      <c r="D24" s="71">
        <v>0.15241153427214771</v>
      </c>
      <c r="E24" s="72">
        <v>0.2731882689092805</v>
      </c>
      <c r="F24" s="72">
        <v>0.42559980318142826</v>
      </c>
      <c r="G24" s="71">
        <v>0.15013824546064727</v>
      </c>
      <c r="H24" s="72">
        <v>0.25085207208073401</v>
      </c>
      <c r="I24" s="72">
        <v>0.40099031754138126</v>
      </c>
      <c r="J24" s="71">
        <v>0.11542887710167025</v>
      </c>
      <c r="K24" s="72">
        <v>0.18158435460116926</v>
      </c>
      <c r="L24" s="72">
        <v>0.2970132317028395</v>
      </c>
      <c r="M24" s="71">
        <v>0.10979893406008097</v>
      </c>
      <c r="N24" s="72">
        <v>0.16858275136842893</v>
      </c>
      <c r="O24" s="72">
        <v>0.27838168542850988</v>
      </c>
      <c r="P24" s="71">
        <v>9.2472376860010211E-2</v>
      </c>
      <c r="Q24" s="72">
        <v>0.14359779580428669</v>
      </c>
      <c r="R24" s="69">
        <v>0.23607017266429689</v>
      </c>
    </row>
    <row r="25" spans="2:18" x14ac:dyDescent="0.3">
      <c r="B25" s="105" t="s">
        <v>10</v>
      </c>
      <c r="C25" s="83" t="s">
        <v>3</v>
      </c>
      <c r="D25" s="88">
        <v>11.484659105024145</v>
      </c>
      <c r="E25" s="80">
        <v>65.330549085182099</v>
      </c>
      <c r="F25" s="80">
        <v>76.815208190206235</v>
      </c>
      <c r="G25" s="88">
        <v>11.061396279801567</v>
      </c>
      <c r="H25" s="80">
        <v>62.690984653302557</v>
      </c>
      <c r="I25" s="80">
        <v>73.752380933104135</v>
      </c>
      <c r="J25" s="88">
        <v>10.752326416618706</v>
      </c>
      <c r="K25" s="80">
        <v>60.734502586221424</v>
      </c>
      <c r="L25" s="80">
        <v>71.486829002840139</v>
      </c>
      <c r="M25" s="88">
        <v>10.911019180797259</v>
      </c>
      <c r="N25" s="80">
        <v>61.349722032819038</v>
      </c>
      <c r="O25" s="80">
        <v>72.260741213616299</v>
      </c>
      <c r="P25" s="88">
        <v>10.173314903287237</v>
      </c>
      <c r="Q25" s="80">
        <v>56.736262060877507</v>
      </c>
      <c r="R25" s="79">
        <v>66.909576964164742</v>
      </c>
    </row>
    <row r="26" spans="2:18" x14ac:dyDescent="0.3">
      <c r="B26" s="105" t="s">
        <v>10</v>
      </c>
      <c r="C26" s="83" t="s">
        <v>46</v>
      </c>
      <c r="D26" s="88">
        <v>0.8755601502738577</v>
      </c>
      <c r="E26" s="80">
        <v>18.629107905281693</v>
      </c>
      <c r="F26" s="80">
        <v>19.504668055555552</v>
      </c>
      <c r="G26" s="88">
        <v>0.93336225499204395</v>
      </c>
      <c r="H26" s="80">
        <v>19.894108856119072</v>
      </c>
      <c r="I26" s="80">
        <v>20.827471111111112</v>
      </c>
      <c r="J26" s="93">
        <v>1.0090753243379298</v>
      </c>
      <c r="K26" s="80">
        <v>21.512033564550961</v>
      </c>
      <c r="L26" s="92">
        <v>22.521108888888886</v>
      </c>
      <c r="M26" s="88">
        <v>1.1671566627166974</v>
      </c>
      <c r="N26" s="80">
        <v>24.888828892838859</v>
      </c>
      <c r="O26" s="80">
        <v>26.055985555555555</v>
      </c>
      <c r="P26" s="88">
        <v>1.239697286055766</v>
      </c>
      <c r="Q26" s="80">
        <v>26.186892158388677</v>
      </c>
      <c r="R26" s="79">
        <v>27.426589444444442</v>
      </c>
    </row>
    <row r="27" spans="2:18" x14ac:dyDescent="0.3">
      <c r="B27" s="105" t="s">
        <v>10</v>
      </c>
      <c r="C27" s="77" t="s">
        <v>34</v>
      </c>
      <c r="D27" s="88">
        <v>10.083463103958083</v>
      </c>
      <c r="E27" s="80">
        <v>3.9699505566217015</v>
      </c>
      <c r="F27" s="80">
        <v>14.053413660579784</v>
      </c>
      <c r="G27" s="88">
        <v>9.9673395415258401</v>
      </c>
      <c r="H27" s="80">
        <v>3.918043358236615</v>
      </c>
      <c r="I27" s="80">
        <v>13.885382899762458</v>
      </c>
      <c r="J27" s="88">
        <v>10.099291363229385</v>
      </c>
      <c r="K27" s="80">
        <v>3.9625310952885258</v>
      </c>
      <c r="L27" s="80">
        <v>14.061822458517911</v>
      </c>
      <c r="M27" s="88">
        <v>10.298722791134161</v>
      </c>
      <c r="N27" s="80">
        <v>4.0339888042386294</v>
      </c>
      <c r="O27" s="80">
        <v>14.332711595372789</v>
      </c>
      <c r="P27" s="88">
        <v>9.9159603194462917</v>
      </c>
      <c r="Q27" s="80">
        <v>3.8759519797078825</v>
      </c>
      <c r="R27" s="79">
        <v>13.791912299154173</v>
      </c>
    </row>
    <row r="28" spans="2:18" x14ac:dyDescent="0.3">
      <c r="B28" s="105" t="s">
        <v>10</v>
      </c>
      <c r="C28" s="77" t="s">
        <v>4</v>
      </c>
      <c r="D28" s="88">
        <v>46.091369791154129</v>
      </c>
      <c r="E28" s="80">
        <v>109.00457900950178</v>
      </c>
      <c r="F28" s="80">
        <v>155.09594880065589</v>
      </c>
      <c r="G28" s="88">
        <v>45.619530804886459</v>
      </c>
      <c r="H28" s="80">
        <v>107.42723239603211</v>
      </c>
      <c r="I28" s="80">
        <v>153.04676320091858</v>
      </c>
      <c r="J28" s="88">
        <v>45.475950968815617</v>
      </c>
      <c r="K28" s="80">
        <v>106.72869951110607</v>
      </c>
      <c r="L28" s="80">
        <v>152.2046504799217</v>
      </c>
      <c r="M28" s="88">
        <v>45.26634665707774</v>
      </c>
      <c r="N28" s="80">
        <v>106.45472371215401</v>
      </c>
      <c r="O28" s="80">
        <v>151.72107036923177</v>
      </c>
      <c r="P28" s="88">
        <v>45.658392286262306</v>
      </c>
      <c r="Q28" s="80">
        <v>107.60781784364623</v>
      </c>
      <c r="R28" s="79">
        <v>153.26621012990856</v>
      </c>
    </row>
    <row r="29" spans="2:18" x14ac:dyDescent="0.3">
      <c r="B29" s="105" t="s">
        <v>10</v>
      </c>
      <c r="C29" s="84" t="s">
        <v>45</v>
      </c>
      <c r="D29" s="94">
        <v>0.52065779533247047</v>
      </c>
      <c r="E29" s="95">
        <v>11.077925654726164</v>
      </c>
      <c r="F29" s="95">
        <v>11.598583450058634</v>
      </c>
      <c r="G29" s="94">
        <v>0.55785835550116414</v>
      </c>
      <c r="H29" s="95">
        <v>11.890447456256233</v>
      </c>
      <c r="I29" s="95">
        <v>12.448305811757395</v>
      </c>
      <c r="J29" s="94">
        <v>0.60620390945723834</v>
      </c>
      <c r="K29" s="95">
        <v>12.923394847418669</v>
      </c>
      <c r="L29" s="95">
        <v>13.529598756875904</v>
      </c>
      <c r="M29" s="94">
        <v>0.70532998044567341</v>
      </c>
      <c r="N29" s="95">
        <v>15.040686273803853</v>
      </c>
      <c r="O29" s="95">
        <v>15.746016254249525</v>
      </c>
      <c r="P29" s="94">
        <v>0.75299125655761423</v>
      </c>
      <c r="Q29" s="95">
        <v>15.905899813994441</v>
      </c>
      <c r="R29" s="96">
        <v>16.658891070552055</v>
      </c>
    </row>
    <row r="30" spans="2:18" x14ac:dyDescent="0.3">
      <c r="B30" s="105" t="s">
        <v>10</v>
      </c>
      <c r="C30" s="77" t="s">
        <v>35</v>
      </c>
      <c r="D30" s="88">
        <v>7.8559110634641476</v>
      </c>
      <c r="E30" s="80">
        <v>40.685353583175342</v>
      </c>
      <c r="F30" s="80">
        <v>48.541264646639483</v>
      </c>
      <c r="G30" s="88">
        <v>7.7364662266654536</v>
      </c>
      <c r="H30" s="80">
        <v>40.169281142094654</v>
      </c>
      <c r="I30" s="80">
        <v>47.905747368760096</v>
      </c>
      <c r="J30" s="88">
        <v>6.8568834672040389</v>
      </c>
      <c r="K30" s="80">
        <v>35.671804182279864</v>
      </c>
      <c r="L30" s="80">
        <v>42.528687649483899</v>
      </c>
      <c r="M30" s="88">
        <v>6.4189482335501165</v>
      </c>
      <c r="N30" s="80">
        <v>33.398517387928308</v>
      </c>
      <c r="O30" s="80">
        <v>39.817465621478426</v>
      </c>
      <c r="P30" s="88">
        <v>6.237633289484279</v>
      </c>
      <c r="Q30" s="80">
        <v>32.75499565396052</v>
      </c>
      <c r="R30" s="79">
        <v>38.992628943444799</v>
      </c>
    </row>
    <row r="31" spans="2:18" x14ac:dyDescent="0.3">
      <c r="B31" s="105" t="s">
        <v>10</v>
      </c>
      <c r="C31" s="77" t="s">
        <v>5</v>
      </c>
      <c r="D31" s="88">
        <v>61.007559047569409</v>
      </c>
      <c r="E31" s="80">
        <v>98.694343401255622</v>
      </c>
      <c r="F31" s="80">
        <v>159.70190244882502</v>
      </c>
      <c r="G31" s="88">
        <v>59.3385864053609</v>
      </c>
      <c r="H31" s="80">
        <v>95.627794926589445</v>
      </c>
      <c r="I31" s="80">
        <v>154.96638133195032</v>
      </c>
      <c r="J31" s="88">
        <v>56.101382532300036</v>
      </c>
      <c r="K31" s="80">
        <v>89.653524447725758</v>
      </c>
      <c r="L31" s="80">
        <v>145.75490698002577</v>
      </c>
      <c r="M31" s="88">
        <v>55.327552244111793</v>
      </c>
      <c r="N31" s="80">
        <v>88.00978980222115</v>
      </c>
      <c r="O31" s="80">
        <v>143.33734204633294</v>
      </c>
      <c r="P31" s="88">
        <v>52.727343354269891</v>
      </c>
      <c r="Q31" s="80">
        <v>82.844054340454392</v>
      </c>
      <c r="R31" s="79">
        <v>135.57139769472428</v>
      </c>
    </row>
    <row r="32" spans="2:18" x14ac:dyDescent="0.3">
      <c r="B32" s="106" t="s">
        <v>10</v>
      </c>
      <c r="C32" s="78" t="s">
        <v>36</v>
      </c>
      <c r="D32" s="88">
        <v>1.4372919005916336</v>
      </c>
      <c r="E32" s="80">
        <v>7.1581469600545153</v>
      </c>
      <c r="F32" s="80">
        <v>8.5954388606461478</v>
      </c>
      <c r="G32" s="88">
        <v>1.4774627663306101</v>
      </c>
      <c r="H32" s="80">
        <v>7.2857744080971028</v>
      </c>
      <c r="I32" s="80">
        <v>8.7632371744277133</v>
      </c>
      <c r="J32" s="88">
        <v>1.4147538200647629</v>
      </c>
      <c r="K32" s="80">
        <v>6.9304883914505568</v>
      </c>
      <c r="L32" s="80">
        <v>8.3452422115153198</v>
      </c>
      <c r="M32" s="88">
        <v>1.35073911123751</v>
      </c>
      <c r="N32" s="80">
        <v>6.5781256509075803</v>
      </c>
      <c r="O32" s="80">
        <v>7.9288647621450901</v>
      </c>
      <c r="P32" s="88">
        <v>1.4206365260527944</v>
      </c>
      <c r="Q32" s="80">
        <v>6.7748638721590151</v>
      </c>
      <c r="R32" s="79">
        <v>8.1955003982118075</v>
      </c>
    </row>
    <row r="33" spans="2:18" x14ac:dyDescent="0.3">
      <c r="B33" s="105" t="s">
        <v>1</v>
      </c>
      <c r="C33" s="77" t="s">
        <v>44</v>
      </c>
      <c r="D33" s="71">
        <v>90.38080059974908</v>
      </c>
      <c r="E33" s="72">
        <v>45.712805237644844</v>
      </c>
      <c r="F33" s="72">
        <v>136.09360583739391</v>
      </c>
      <c r="G33" s="71">
        <v>88.771333658814157</v>
      </c>
      <c r="H33" s="72">
        <v>44.804546465522662</v>
      </c>
      <c r="I33" s="72">
        <v>133.57588012433683</v>
      </c>
      <c r="J33" s="71">
        <v>86.114462981469984</v>
      </c>
      <c r="K33" s="72">
        <v>43.306742877080168</v>
      </c>
      <c r="L33" s="72">
        <v>129.42120585855017</v>
      </c>
      <c r="M33" s="71">
        <v>85.368859743883121</v>
      </c>
      <c r="N33" s="72">
        <v>42.824563282810125</v>
      </c>
      <c r="O33" s="72">
        <v>128.19342302669324</v>
      </c>
      <c r="P33" s="71">
        <v>83.295616562706542</v>
      </c>
      <c r="Q33" s="72">
        <v>41.703426483068725</v>
      </c>
      <c r="R33" s="69">
        <v>124.99904304577527</v>
      </c>
    </row>
    <row r="34" spans="2:18" x14ac:dyDescent="0.3">
      <c r="B34" s="106" t="s">
        <v>6</v>
      </c>
      <c r="C34" s="78" t="s">
        <v>44</v>
      </c>
      <c r="D34" s="88">
        <v>42.506669191801514</v>
      </c>
      <c r="E34" s="80">
        <v>288.16297919221165</v>
      </c>
      <c r="F34" s="80">
        <v>330.6696483840131</v>
      </c>
      <c r="G34" s="89">
        <v>41.579090225673276</v>
      </c>
      <c r="H34" s="90">
        <v>282.89674585437069</v>
      </c>
      <c r="I34" s="90">
        <v>324.47583608004396</v>
      </c>
      <c r="J34" s="89">
        <v>40.100491534972157</v>
      </c>
      <c r="K34" s="90">
        <v>273.10307281137159</v>
      </c>
      <c r="L34" s="90">
        <v>313.2035643463438</v>
      </c>
      <c r="M34" s="89">
        <v>39.948668846391058</v>
      </c>
      <c r="N34" s="90">
        <v>273.2567367714438</v>
      </c>
      <c r="O34" s="90">
        <v>313.20540561783486</v>
      </c>
      <c r="P34" s="89">
        <v>38.897099443585041</v>
      </c>
      <c r="Q34" s="90">
        <v>266.93660378788434</v>
      </c>
      <c r="R34" s="70">
        <v>305.83370323146937</v>
      </c>
    </row>
    <row r="35" spans="2:18" x14ac:dyDescent="0.3">
      <c r="B35" s="106" t="s">
        <v>10</v>
      </c>
      <c r="C35" s="78" t="s">
        <v>44</v>
      </c>
      <c r="D35" s="73">
        <v>132.88746979155059</v>
      </c>
      <c r="E35" s="74">
        <v>333.87578442985648</v>
      </c>
      <c r="F35" s="99">
        <v>466.76325422140701</v>
      </c>
      <c r="G35" s="90">
        <v>130.35042388448744</v>
      </c>
      <c r="H35" s="90">
        <v>327.70129231989335</v>
      </c>
      <c r="I35" s="70">
        <v>458.0517162043808</v>
      </c>
      <c r="J35" s="90">
        <v>126.21495451644213</v>
      </c>
      <c r="K35" s="90">
        <v>316.40981568845177</v>
      </c>
      <c r="L35" s="90">
        <v>442.62477020489393</v>
      </c>
      <c r="M35" s="89">
        <v>125.31752859027418</v>
      </c>
      <c r="N35" s="90">
        <v>316.08130005425392</v>
      </c>
      <c r="O35" s="70">
        <v>441.39882864452807</v>
      </c>
      <c r="P35" s="89">
        <v>122.19271600629159</v>
      </c>
      <c r="Q35" s="90">
        <v>308.64003027095305</v>
      </c>
      <c r="R35" s="70">
        <v>430.83274627724461</v>
      </c>
    </row>
    <row r="36" spans="2:18" x14ac:dyDescent="0.3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2:18" ht="50.1" customHeight="1" x14ac:dyDescent="0.3">
      <c r="B37" s="121" t="s">
        <v>61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</row>
    <row r="38" spans="2:18" x14ac:dyDescent="0.3">
      <c r="B38" s="1" t="s">
        <v>38</v>
      </c>
    </row>
    <row r="39" spans="2:18" x14ac:dyDescent="0.3">
      <c r="B39" s="29" t="s">
        <v>60</v>
      </c>
    </row>
  </sheetData>
  <mergeCells count="6">
    <mergeCell ref="B37:R37"/>
    <mergeCell ref="D4:F4"/>
    <mergeCell ref="G4:I4"/>
    <mergeCell ref="J4:L4"/>
    <mergeCell ref="M4:O4"/>
    <mergeCell ref="P4:R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3"/>
  <sheetViews>
    <sheetView showGridLines="0" tabSelected="1" zoomScaleNormal="100" workbookViewId="0">
      <pane xSplit="4" topLeftCell="E1" activePane="topRight" state="frozen"/>
      <selection pane="topRight" activeCell="H18" sqref="H18"/>
    </sheetView>
  </sheetViews>
  <sheetFormatPr defaultColWidth="11.44140625" defaultRowHeight="14.4" x14ac:dyDescent="0.3"/>
  <cols>
    <col min="1" max="1" width="2.88671875" style="1" customWidth="1"/>
    <col min="2" max="2" width="19.6640625" style="1" customWidth="1"/>
    <col min="3" max="4" width="21.6640625" style="1" customWidth="1"/>
    <col min="5" max="19" width="12.6640625" style="1" customWidth="1"/>
    <col min="20" max="16384" width="11.44140625" style="1"/>
  </cols>
  <sheetData>
    <row r="1" spans="2:20" x14ac:dyDescent="0.3">
      <c r="B1" s="132" t="s">
        <v>41</v>
      </c>
      <c r="C1" s="132"/>
      <c r="D1" s="132"/>
      <c r="E1" s="132"/>
      <c r="F1" s="132"/>
      <c r="G1" s="132"/>
      <c r="H1" s="2"/>
      <c r="I1" s="2"/>
      <c r="J1" s="2"/>
      <c r="K1" s="2"/>
      <c r="L1" s="2"/>
      <c r="M1" s="2"/>
    </row>
    <row r="2" spans="2:20" x14ac:dyDescent="0.3">
      <c r="B2" s="132" t="s">
        <v>59</v>
      </c>
      <c r="C2" s="132"/>
      <c r="D2" s="132"/>
      <c r="E2" s="132"/>
      <c r="F2" s="132"/>
      <c r="G2" s="132"/>
      <c r="H2" s="2"/>
      <c r="I2" s="2"/>
      <c r="J2" s="2"/>
      <c r="K2" s="2"/>
      <c r="L2" s="2"/>
      <c r="M2" s="2"/>
    </row>
    <row r="3" spans="2:20" x14ac:dyDescent="0.3"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</row>
    <row r="4" spans="2:20" x14ac:dyDescent="0.3">
      <c r="B4" s="100"/>
      <c r="C4" s="75"/>
      <c r="D4" s="130"/>
      <c r="E4" s="125">
        <v>2016</v>
      </c>
      <c r="F4" s="125"/>
      <c r="G4" s="126"/>
      <c r="H4" s="125">
        <v>2017</v>
      </c>
      <c r="I4" s="125"/>
      <c r="J4" s="126"/>
      <c r="K4" s="125">
        <v>2018</v>
      </c>
      <c r="L4" s="125"/>
      <c r="M4" s="126"/>
      <c r="N4" s="125">
        <v>2019</v>
      </c>
      <c r="O4" s="125"/>
      <c r="P4" s="126"/>
      <c r="Q4" s="125">
        <v>2020</v>
      </c>
      <c r="R4" s="125"/>
      <c r="S4" s="126"/>
    </row>
    <row r="5" spans="2:20" x14ac:dyDescent="0.3">
      <c r="B5" s="101" t="s">
        <v>21</v>
      </c>
      <c r="C5" s="76" t="s">
        <v>15</v>
      </c>
      <c r="D5" s="131"/>
      <c r="E5" s="67" t="s">
        <v>1</v>
      </c>
      <c r="F5" s="67" t="s">
        <v>6</v>
      </c>
      <c r="G5" s="68" t="s">
        <v>40</v>
      </c>
      <c r="H5" s="67" t="s">
        <v>1</v>
      </c>
      <c r="I5" s="67" t="s">
        <v>6</v>
      </c>
      <c r="J5" s="68" t="s">
        <v>40</v>
      </c>
      <c r="K5" s="67" t="s">
        <v>1</v>
      </c>
      <c r="L5" s="67" t="s">
        <v>6</v>
      </c>
      <c r="M5" s="68" t="s">
        <v>40</v>
      </c>
      <c r="N5" s="67" t="s">
        <v>1</v>
      </c>
      <c r="O5" s="67" t="s">
        <v>6</v>
      </c>
      <c r="P5" s="68" t="s">
        <v>40</v>
      </c>
      <c r="Q5" s="67" t="s">
        <v>1</v>
      </c>
      <c r="R5" s="67" t="s">
        <v>6</v>
      </c>
      <c r="S5" s="68" t="s">
        <v>40</v>
      </c>
    </row>
    <row r="6" spans="2:20" x14ac:dyDescent="0.3">
      <c r="B6" s="133" t="s">
        <v>16</v>
      </c>
      <c r="C6" s="134" t="s">
        <v>2</v>
      </c>
      <c r="D6" s="134" t="s">
        <v>66</v>
      </c>
      <c r="E6" s="112">
        <v>4.1043299970172309E-2</v>
      </c>
      <c r="F6" s="112">
        <v>0.36500490707401606</v>
      </c>
      <c r="G6" s="112">
        <v>0.40604820704418843</v>
      </c>
      <c r="H6" s="112">
        <v>3.840336951973345E-2</v>
      </c>
      <c r="I6" s="112">
        <v>0.34191353612993181</v>
      </c>
      <c r="J6" s="112">
        <v>0.38031690564966525</v>
      </c>
      <c r="K6" s="112">
        <v>2.8129801515731863E-2</v>
      </c>
      <c r="L6" s="112">
        <v>0.25317052559936559</v>
      </c>
      <c r="M6" s="112">
        <v>0.28130032711509745</v>
      </c>
      <c r="N6" s="112">
        <v>2.6290953080384063E-2</v>
      </c>
      <c r="O6" s="112">
        <v>0.23728334803252984</v>
      </c>
      <c r="P6" s="112">
        <v>0.26357430111291391</v>
      </c>
      <c r="Q6" s="112">
        <v>2.0509560037705998E-2</v>
      </c>
      <c r="R6" s="112">
        <v>0.20180141133804846</v>
      </c>
      <c r="S6" s="112">
        <v>0.22231097137575448</v>
      </c>
      <c r="T6" s="140"/>
    </row>
    <row r="7" spans="2:20" x14ac:dyDescent="0.3">
      <c r="B7" s="133"/>
      <c r="C7" s="135" t="s">
        <v>3</v>
      </c>
      <c r="D7" s="135" t="s">
        <v>68</v>
      </c>
      <c r="E7" s="112">
        <v>1.7226475419984459</v>
      </c>
      <c r="F7" s="112">
        <v>74.375008457318586</v>
      </c>
      <c r="G7" s="112">
        <v>76.097655999317027</v>
      </c>
      <c r="H7" s="112">
        <v>1.7015499861176711</v>
      </c>
      <c r="I7" s="112">
        <v>71.381047006889887</v>
      </c>
      <c r="J7" s="112">
        <v>73.082596993007556</v>
      </c>
      <c r="K7" s="112">
        <v>1.6836473373598009</v>
      </c>
      <c r="L7" s="112">
        <v>69.142864863941469</v>
      </c>
      <c r="M7" s="112">
        <v>70.826512201301256</v>
      </c>
      <c r="N7" s="112">
        <v>1.7473890658216225</v>
      </c>
      <c r="O7" s="112">
        <v>70.158208156247156</v>
      </c>
      <c r="P7" s="112">
        <v>71.905597222068778</v>
      </c>
      <c r="Q7" s="112">
        <v>1.656942015576748</v>
      </c>
      <c r="R7" s="112">
        <v>64.897510143460593</v>
      </c>
      <c r="S7" s="112">
        <v>66.554452159037339</v>
      </c>
      <c r="T7" s="141"/>
    </row>
    <row r="8" spans="2:20" x14ac:dyDescent="0.3">
      <c r="B8" s="133"/>
      <c r="C8" s="135" t="s">
        <v>46</v>
      </c>
      <c r="D8" s="135" t="s">
        <v>67</v>
      </c>
      <c r="E8" s="112">
        <v>0.54319730898113661</v>
      </c>
      <c r="F8" s="112">
        <v>18.961470746574413</v>
      </c>
      <c r="G8" s="112">
        <v>19.504668055555552</v>
      </c>
      <c r="H8" s="112">
        <v>0.57262163706105251</v>
      </c>
      <c r="I8" s="112">
        <v>20.254849474050062</v>
      </c>
      <c r="J8" s="112">
        <v>20.827471111111112</v>
      </c>
      <c r="K8" s="136">
        <v>0.61831370963008647</v>
      </c>
      <c r="L8" s="136">
        <v>21.902795179258803</v>
      </c>
      <c r="M8" s="136">
        <v>22.521108888888886</v>
      </c>
      <c r="N8" s="112">
        <v>0.71394671159728895</v>
      </c>
      <c r="O8" s="112">
        <v>25.342038843958264</v>
      </c>
      <c r="P8" s="112">
        <v>26.055985555555555</v>
      </c>
      <c r="Q8" s="112">
        <v>0.80386866841042603</v>
      </c>
      <c r="R8" s="112">
        <v>26.622720776034015</v>
      </c>
      <c r="S8" s="112">
        <v>27.426589444444442</v>
      </c>
      <c r="T8" s="142"/>
    </row>
    <row r="9" spans="2:20" x14ac:dyDescent="0.3">
      <c r="B9" s="133"/>
      <c r="C9" s="134" t="s">
        <v>34</v>
      </c>
      <c r="D9" s="134" t="s">
        <v>69</v>
      </c>
      <c r="E9" s="112">
        <v>10.986665317563547</v>
      </c>
      <c r="F9" s="112">
        <v>0</v>
      </c>
      <c r="G9" s="112">
        <v>10.986665317563547</v>
      </c>
      <c r="H9" s="112">
        <v>10.711446244054324</v>
      </c>
      <c r="I9" s="112">
        <v>0</v>
      </c>
      <c r="J9" s="112">
        <v>10.711446244054324</v>
      </c>
      <c r="K9" s="112">
        <v>10.823299672563097</v>
      </c>
      <c r="L9" s="112">
        <v>0</v>
      </c>
      <c r="M9" s="112">
        <v>10.823299672563097</v>
      </c>
      <c r="N9" s="112">
        <v>10.976133048290938</v>
      </c>
      <c r="O9" s="112">
        <v>0</v>
      </c>
      <c r="P9" s="112">
        <v>10.976133048290938</v>
      </c>
      <c r="Q9" s="112">
        <v>10.406115234524908</v>
      </c>
      <c r="R9" s="112">
        <v>0</v>
      </c>
      <c r="S9" s="112">
        <v>10.406115234524908</v>
      </c>
      <c r="T9" s="140"/>
    </row>
    <row r="10" spans="2:20" x14ac:dyDescent="0.3">
      <c r="B10" s="133"/>
      <c r="C10" s="134" t="s">
        <v>4</v>
      </c>
      <c r="D10" s="134" t="s">
        <v>70</v>
      </c>
      <c r="E10" s="112">
        <v>12.13652774529924</v>
      </c>
      <c r="F10" s="112">
        <v>26.878606397310509</v>
      </c>
      <c r="G10" s="112">
        <v>39.015134142609746</v>
      </c>
      <c r="H10" s="112">
        <v>11.327305117678124</v>
      </c>
      <c r="I10" s="112">
        <v>25.755930572059189</v>
      </c>
      <c r="J10" s="112">
        <v>37.083235689737315</v>
      </c>
      <c r="K10" s="112">
        <v>10.960710891075196</v>
      </c>
      <c r="L10" s="112">
        <v>25.407615381503092</v>
      </c>
      <c r="M10" s="112">
        <v>36.368326272578287</v>
      </c>
      <c r="N10" s="112">
        <v>11.028489117953992</v>
      </c>
      <c r="O10" s="112">
        <v>25.74897650061126</v>
      </c>
      <c r="P10" s="112">
        <v>36.777465618565252</v>
      </c>
      <c r="Q10" s="112">
        <v>10.272789281567881</v>
      </c>
      <c r="R10" s="112">
        <v>24.474058660956121</v>
      </c>
      <c r="S10" s="112">
        <v>34.746847942524006</v>
      </c>
      <c r="T10" s="140"/>
    </row>
    <row r="11" spans="2:20" s="139" customFormat="1" x14ac:dyDescent="0.3">
      <c r="B11" s="133"/>
      <c r="C11" s="137" t="s">
        <v>45</v>
      </c>
      <c r="D11" s="137" t="s">
        <v>71</v>
      </c>
      <c r="E11" s="138">
        <v>0.32301597238772106</v>
      </c>
      <c r="F11" s="138">
        <v>11.275567477670911</v>
      </c>
      <c r="G11" s="138">
        <v>11.598583450058634</v>
      </c>
      <c r="H11" s="138">
        <v>0.34224842826752849</v>
      </c>
      <c r="I11" s="138">
        <v>12.106057383489867</v>
      </c>
      <c r="J11" s="138">
        <v>12.448305811757395</v>
      </c>
      <c r="K11" s="138">
        <v>0.37145313041392047</v>
      </c>
      <c r="L11" s="138">
        <v>13.158145626461986</v>
      </c>
      <c r="M11" s="138">
        <v>13.529598756875904</v>
      </c>
      <c r="N11" s="138">
        <v>0.431448524620554</v>
      </c>
      <c r="O11" s="138">
        <v>15.314567729628971</v>
      </c>
      <c r="P11" s="138">
        <v>15.746016254249525</v>
      </c>
      <c r="Q11" s="138">
        <v>0.48826926181270508</v>
      </c>
      <c r="R11" s="138">
        <v>16.170621808739348</v>
      </c>
      <c r="S11" s="138">
        <v>16.658891070552055</v>
      </c>
      <c r="T11" s="143"/>
    </row>
    <row r="12" spans="2:20" x14ac:dyDescent="0.3">
      <c r="B12" s="133"/>
      <c r="C12" s="134" t="s">
        <v>35</v>
      </c>
      <c r="D12" s="134" t="s">
        <v>72</v>
      </c>
      <c r="E12" s="112">
        <v>5.5322568573010278</v>
      </c>
      <c r="F12" s="112">
        <v>37.490989652831544</v>
      </c>
      <c r="G12" s="112">
        <v>43.02324651013258</v>
      </c>
      <c r="H12" s="112">
        <v>5.3919278870218061</v>
      </c>
      <c r="I12" s="112">
        <v>36.772392232421446</v>
      </c>
      <c r="J12" s="112">
        <v>42.164320119443246</v>
      </c>
      <c r="K12" s="112">
        <v>4.7158210495162409</v>
      </c>
      <c r="L12" s="112">
        <v>32.39683945593373</v>
      </c>
      <c r="M12" s="112">
        <v>37.112660505449973</v>
      </c>
      <c r="N12" s="112">
        <v>4.3987260070494338</v>
      </c>
      <c r="O12" s="112">
        <v>30.251524422952006</v>
      </c>
      <c r="P12" s="112">
        <v>34.650250430001435</v>
      </c>
      <c r="Q12" s="112">
        <v>4.1552140818684915</v>
      </c>
      <c r="R12" s="112">
        <v>29.347092137045909</v>
      </c>
      <c r="S12" s="112">
        <v>33.502306218914399</v>
      </c>
      <c r="T12" s="140"/>
    </row>
    <row r="13" spans="2:20" x14ac:dyDescent="0.3">
      <c r="B13" s="133"/>
      <c r="C13" s="134" t="s">
        <v>5</v>
      </c>
      <c r="D13" s="134" t="s">
        <v>73</v>
      </c>
      <c r="E13" s="112">
        <v>59.625750805920234</v>
      </c>
      <c r="F13" s="112">
        <v>74.687759272254311</v>
      </c>
      <c r="G13" s="112">
        <v>134.31351007817455</v>
      </c>
      <c r="H13" s="112">
        <v>57.418521219994339</v>
      </c>
      <c r="I13" s="112">
        <v>71.827995767730229</v>
      </c>
      <c r="J13" s="112">
        <v>129.24651698772456</v>
      </c>
      <c r="K13" s="112">
        <v>53.803302815443331</v>
      </c>
      <c r="L13" s="112">
        <v>66.583350512965467</v>
      </c>
      <c r="M13" s="112">
        <v>120.38665332840881</v>
      </c>
      <c r="N13" s="112">
        <v>52.747609757025771</v>
      </c>
      <c r="O13" s="112">
        <v>65.109736459062731</v>
      </c>
      <c r="P13" s="112">
        <v>117.85734621608852</v>
      </c>
      <c r="Q13" s="112">
        <v>49.540290113241056</v>
      </c>
      <c r="R13" s="112">
        <v>60.11547718194111</v>
      </c>
      <c r="S13" s="112">
        <v>109.65576729518217</v>
      </c>
      <c r="T13" s="140"/>
    </row>
    <row r="14" spans="2:20" x14ac:dyDescent="0.3">
      <c r="B14" s="133"/>
      <c r="C14" s="134" t="s">
        <v>36</v>
      </c>
      <c r="D14" s="134" t="s">
        <v>74</v>
      </c>
      <c r="E14" s="112">
        <v>7.1745220931434442E-2</v>
      </c>
      <c r="F14" s="112">
        <v>3.1241439202229131</v>
      </c>
      <c r="G14" s="112">
        <v>3.1958891411543471</v>
      </c>
      <c r="H14" s="112">
        <v>6.6073846343337531E-2</v>
      </c>
      <c r="I14" s="112">
        <v>3.0911584072488401</v>
      </c>
      <c r="J14" s="112">
        <v>3.157232253592178</v>
      </c>
      <c r="K14" s="112">
        <v>5.6877389657714092E-2</v>
      </c>
      <c r="L14" s="112">
        <v>2.8713117719013104</v>
      </c>
      <c r="M14" s="112">
        <v>2.9281891615590245</v>
      </c>
      <c r="N14" s="112">
        <v>5.1525347541709184E-2</v>
      </c>
      <c r="O14" s="112">
        <v>2.7023262862744555</v>
      </c>
      <c r="P14" s="112">
        <v>2.7538516338161645</v>
      </c>
      <c r="Q14" s="112">
        <v>5.1614115711567148E-2</v>
      </c>
      <c r="R14" s="112">
        <v>2.6136433513029322</v>
      </c>
      <c r="S14" s="112">
        <v>2.6652574670144995</v>
      </c>
      <c r="T14" s="140"/>
    </row>
    <row r="15" spans="2:20" x14ac:dyDescent="0.3">
      <c r="B15" s="133"/>
      <c r="C15" s="134" t="s">
        <v>44</v>
      </c>
      <c r="D15" s="134" t="s">
        <v>75</v>
      </c>
      <c r="E15" s="112">
        <v>84.697259017373213</v>
      </c>
      <c r="F15" s="112">
        <v>228.41420742636089</v>
      </c>
      <c r="G15" s="112">
        <v>313.11146644373406</v>
      </c>
      <c r="H15" s="112">
        <v>81.485997185790964</v>
      </c>
      <c r="I15" s="112">
        <v>222.24248741975657</v>
      </c>
      <c r="J15" s="112">
        <v>303.72848460554746</v>
      </c>
      <c r="K15" s="112">
        <v>77.309772385216874</v>
      </c>
      <c r="L15" s="112">
        <v>211.89961263980669</v>
      </c>
      <c r="M15" s="112">
        <v>289.20938502502355</v>
      </c>
      <c r="N15" s="112">
        <v>76.415349032658568</v>
      </c>
      <c r="O15" s="112">
        <v>213.03912037123214</v>
      </c>
      <c r="P15" s="112">
        <v>289.45446940389064</v>
      </c>
      <c r="Q15" s="112">
        <v>71.953314059614684</v>
      </c>
      <c r="R15" s="112">
        <v>202.26075594388462</v>
      </c>
      <c r="S15" s="112">
        <v>274.21407000349927</v>
      </c>
      <c r="T15" s="141"/>
    </row>
    <row r="16" spans="2:20" x14ac:dyDescent="0.3">
      <c r="B16" s="127" t="s">
        <v>17</v>
      </c>
      <c r="C16" s="27" t="s">
        <v>2</v>
      </c>
      <c r="D16" s="27" t="s">
        <v>66</v>
      </c>
      <c r="E16" s="79">
        <v>2.9878638904665441E-3</v>
      </c>
      <c r="F16" s="79">
        <v>1.6563732246773478E-2</v>
      </c>
      <c r="G16" s="79">
        <v>1.9551596137240019E-2</v>
      </c>
      <c r="H16" s="79">
        <v>2.9251794970122382E-3</v>
      </c>
      <c r="I16" s="79">
        <v>1.7748232394703634E-2</v>
      </c>
      <c r="J16" s="79">
        <v>2.067341189171587E-2</v>
      </c>
      <c r="K16" s="79">
        <v>2.1929279653423507E-3</v>
      </c>
      <c r="L16" s="79">
        <v>1.3519976622399692E-2</v>
      </c>
      <c r="M16" s="79">
        <v>1.5712904587742042E-2</v>
      </c>
      <c r="N16" s="113">
        <v>2.0798100081426785E-3</v>
      </c>
      <c r="O16" s="113">
        <v>1.2727574307453388E-2</v>
      </c>
      <c r="P16" s="79">
        <v>1.4807384315596066E-2</v>
      </c>
      <c r="Q16" s="79">
        <v>1.6936095473440366E-3</v>
      </c>
      <c r="R16" s="79">
        <v>1.2065591741198395E-2</v>
      </c>
      <c r="S16" s="79">
        <v>1.375920128854243E-2</v>
      </c>
    </row>
    <row r="17" spans="2:19" x14ac:dyDescent="0.3">
      <c r="B17" s="127"/>
      <c r="C17" s="27" t="s">
        <v>3</v>
      </c>
      <c r="D17" s="27" t="s">
        <v>68</v>
      </c>
      <c r="E17" s="79">
        <v>1.2397401378966656E-2</v>
      </c>
      <c r="F17" s="79">
        <v>0.70515478951026189</v>
      </c>
      <c r="G17" s="79">
        <v>0.7175521908892285</v>
      </c>
      <c r="H17" s="79">
        <v>1.1230096934097968E-2</v>
      </c>
      <c r="I17" s="79">
        <v>0.65855384316244625</v>
      </c>
      <c r="J17" s="79">
        <v>0.66978394009654418</v>
      </c>
      <c r="K17" s="79">
        <v>1.0909214083163124E-2</v>
      </c>
      <c r="L17" s="79">
        <v>0.64915039947384467</v>
      </c>
      <c r="M17" s="79">
        <v>0.66005961355700771</v>
      </c>
      <c r="N17" s="113">
        <v>4.1855606139221827E-3</v>
      </c>
      <c r="O17" s="113">
        <v>0.35095843093363377</v>
      </c>
      <c r="P17" s="79">
        <v>0.35514399154755599</v>
      </c>
      <c r="Q17" s="79">
        <v>4.1122472721725452E-3</v>
      </c>
      <c r="R17" s="79">
        <v>0.35101255785524271</v>
      </c>
      <c r="S17" s="79">
        <v>0.35512480512741529</v>
      </c>
    </row>
    <row r="18" spans="2:19" x14ac:dyDescent="0.3">
      <c r="B18" s="127"/>
      <c r="C18" s="27" t="s">
        <v>34</v>
      </c>
      <c r="D18" s="27" t="s">
        <v>69</v>
      </c>
      <c r="E18" s="79">
        <v>3.0667483430162372</v>
      </c>
      <c r="F18" s="79">
        <v>0</v>
      </c>
      <c r="G18" s="79">
        <v>3.0667483430162372</v>
      </c>
      <c r="H18" s="79">
        <v>3.1739366557081325</v>
      </c>
      <c r="I18" s="79">
        <v>0</v>
      </c>
      <c r="J18" s="79">
        <v>3.1739366557081325</v>
      </c>
      <c r="K18" s="79">
        <v>3.238522785954812</v>
      </c>
      <c r="L18" s="79">
        <v>0</v>
      </c>
      <c r="M18" s="79">
        <v>3.238522785954812</v>
      </c>
      <c r="N18" s="113">
        <v>3.3565785470818517</v>
      </c>
      <c r="O18" s="113">
        <v>0</v>
      </c>
      <c r="P18" s="79">
        <v>3.3565785470818517</v>
      </c>
      <c r="Q18" s="79">
        <v>3.3857970646292652</v>
      </c>
      <c r="R18" s="79">
        <v>0</v>
      </c>
      <c r="S18" s="79">
        <v>3.3857970646292652</v>
      </c>
    </row>
    <row r="19" spans="2:19" x14ac:dyDescent="0.3">
      <c r="B19" s="127"/>
      <c r="C19" s="27" t="s">
        <v>4</v>
      </c>
      <c r="D19" s="27" t="s">
        <v>70</v>
      </c>
      <c r="E19" s="79">
        <v>6.1170992004729134</v>
      </c>
      <c r="F19" s="79">
        <v>18.928675820932455</v>
      </c>
      <c r="G19" s="79">
        <v>25.045775021405365</v>
      </c>
      <c r="H19" s="79">
        <v>6.1434233267495388</v>
      </c>
      <c r="I19" s="79">
        <v>18.697137770401177</v>
      </c>
      <c r="J19" s="79">
        <v>24.840561097150715</v>
      </c>
      <c r="K19" s="79">
        <v>6.1269961593869509</v>
      </c>
      <c r="L19" s="79">
        <v>18.604556182823192</v>
      </c>
      <c r="M19" s="79">
        <v>24.731552342210147</v>
      </c>
      <c r="N19" s="113">
        <v>6.0891893524194973</v>
      </c>
      <c r="O19" s="113">
        <v>18.374345644230445</v>
      </c>
      <c r="P19" s="79">
        <v>24.463534996649944</v>
      </c>
      <c r="Q19" s="79">
        <v>6.2397740905935111</v>
      </c>
      <c r="R19" s="79">
        <v>18.861779753611501</v>
      </c>
      <c r="S19" s="79">
        <v>25.101553844205011</v>
      </c>
    </row>
    <row r="20" spans="2:19" x14ac:dyDescent="0.3">
      <c r="B20" s="127"/>
      <c r="C20" s="27" t="s">
        <v>35</v>
      </c>
      <c r="D20" s="27" t="s">
        <v>72</v>
      </c>
      <c r="E20" s="79">
        <v>0.84379491687831787</v>
      </c>
      <c r="F20" s="79">
        <v>4.6742232196286002</v>
      </c>
      <c r="G20" s="79">
        <v>5.5180181365069174</v>
      </c>
      <c r="H20" s="79">
        <v>0.87142197855473769</v>
      </c>
      <c r="I20" s="79">
        <v>4.8700052707621131</v>
      </c>
      <c r="J20" s="79">
        <v>5.7414272493168514</v>
      </c>
      <c r="K20" s="79">
        <v>0.8210058765428383</v>
      </c>
      <c r="L20" s="79">
        <v>4.5950212674910933</v>
      </c>
      <c r="M20" s="79">
        <v>5.416027144033932</v>
      </c>
      <c r="N20" s="113">
        <v>0.77780910986106511</v>
      </c>
      <c r="O20" s="113">
        <v>4.3894060816159159</v>
      </c>
      <c r="P20" s="79">
        <v>5.1672151914769815</v>
      </c>
      <c r="Q20" s="79">
        <v>0.80585000104228766</v>
      </c>
      <c r="R20" s="79">
        <v>4.6844727234881161</v>
      </c>
      <c r="S20" s="79">
        <v>5.4903227245304036</v>
      </c>
    </row>
    <row r="21" spans="2:19" x14ac:dyDescent="0.3">
      <c r="B21" s="127"/>
      <c r="C21" s="27" t="s">
        <v>5</v>
      </c>
      <c r="D21" s="27" t="s">
        <v>73</v>
      </c>
      <c r="E21" s="79">
        <v>8.3279079262748859</v>
      </c>
      <c r="F21" s="79">
        <v>8.0011363586634161</v>
      </c>
      <c r="G21" s="79">
        <v>16.329044284938302</v>
      </c>
      <c r="H21" s="79">
        <v>8.4963219001162411</v>
      </c>
      <c r="I21" s="79">
        <v>8.1050662509586573</v>
      </c>
      <c r="J21" s="79">
        <v>16.601388151074897</v>
      </c>
      <c r="K21" s="79">
        <v>8.4208606265261601</v>
      </c>
      <c r="L21" s="79">
        <v>8.009872165836228</v>
      </c>
      <c r="M21" s="79">
        <v>16.430732792362388</v>
      </c>
      <c r="N21" s="113">
        <v>8.5144689834218372</v>
      </c>
      <c r="O21" s="113">
        <v>8.0465474624937929</v>
      </c>
      <c r="P21" s="79">
        <v>16.56101644591563</v>
      </c>
      <c r="Q21" s="79">
        <v>8.6742912577780462</v>
      </c>
      <c r="R21" s="79">
        <v>8.1541353501752187</v>
      </c>
      <c r="S21" s="79">
        <v>16.828426607953265</v>
      </c>
    </row>
    <row r="22" spans="2:19" ht="15.75" customHeight="1" x14ac:dyDescent="0.3">
      <c r="B22" s="127"/>
      <c r="C22" s="28" t="s">
        <v>36</v>
      </c>
      <c r="D22" s="28" t="s">
        <v>74</v>
      </c>
      <c r="E22" s="70">
        <v>4.6192787248513952E-2</v>
      </c>
      <c r="F22" s="70">
        <v>0.64848647363191436</v>
      </c>
      <c r="G22" s="70">
        <v>0.69467926088042831</v>
      </c>
      <c r="H22" s="70">
        <v>4.8862667719292777E-2</v>
      </c>
      <c r="I22" s="70">
        <v>0.68320608774284841</v>
      </c>
      <c r="J22" s="70">
        <v>0.73206875546214112</v>
      </c>
      <c r="K22" s="70">
        <v>4.8029615077511315E-2</v>
      </c>
      <c r="L22" s="70">
        <v>0.67363670133102882</v>
      </c>
      <c r="M22" s="70">
        <v>0.72166631640854007</v>
      </c>
      <c r="N22" s="114">
        <v>4.7421782808294025E-2</v>
      </c>
      <c r="O22" s="114">
        <v>0.65015330895281775</v>
      </c>
      <c r="P22" s="70">
        <v>0.69757509176111177</v>
      </c>
      <c r="Q22" s="70">
        <v>5.1594549097593805E-2</v>
      </c>
      <c r="R22" s="70">
        <v>0.6991349534993011</v>
      </c>
      <c r="S22" s="70">
        <v>0.75072950259689497</v>
      </c>
    </row>
    <row r="23" spans="2:19" x14ac:dyDescent="0.3">
      <c r="B23" s="128"/>
      <c r="C23" s="28" t="s">
        <v>44</v>
      </c>
      <c r="D23" s="28" t="s">
        <v>75</v>
      </c>
      <c r="E23" s="70">
        <v>17.584337646532816</v>
      </c>
      <c r="F23" s="70">
        <v>32.174126758747079</v>
      </c>
      <c r="G23" s="70">
        <v>49.758464405279888</v>
      </c>
      <c r="H23" s="70">
        <v>17.89848961526743</v>
      </c>
      <c r="I23" s="70">
        <v>32.221210830326079</v>
      </c>
      <c r="J23" s="70">
        <v>50.119700445593509</v>
      </c>
      <c r="K23" s="70">
        <v>17.826431142884161</v>
      </c>
      <c r="L23" s="70">
        <v>31.744769476994165</v>
      </c>
      <c r="M23" s="70">
        <v>49.571200619878326</v>
      </c>
      <c r="N23" s="114">
        <v>17.940286247872425</v>
      </c>
      <c r="O23" s="114">
        <v>31.019483756284682</v>
      </c>
      <c r="P23" s="70">
        <v>48.959770004157107</v>
      </c>
      <c r="Q23" s="70">
        <v>18.295683694182415</v>
      </c>
      <c r="R23" s="70">
        <v>31.947187395353055</v>
      </c>
      <c r="S23" s="70">
        <v>50.24287108953547</v>
      </c>
    </row>
    <row r="24" spans="2:19" x14ac:dyDescent="0.3">
      <c r="B24" s="127" t="s">
        <v>18</v>
      </c>
      <c r="C24" s="27" t="s">
        <v>4</v>
      </c>
      <c r="D24" s="27" t="s">
        <v>70</v>
      </c>
      <c r="E24" s="79">
        <v>3.8817305103740876</v>
      </c>
      <c r="F24" s="79">
        <v>7.7853431133018578</v>
      </c>
      <c r="G24" s="79">
        <v>11.667073623675945</v>
      </c>
      <c r="H24" s="79">
        <v>3.9448006548081707</v>
      </c>
      <c r="I24" s="79">
        <v>7.8857251562691841</v>
      </c>
      <c r="J24" s="79">
        <v>11.830525811077354</v>
      </c>
      <c r="K24" s="79">
        <v>3.9711578958081981</v>
      </c>
      <c r="L24" s="79">
        <v>7.9705244932961374</v>
      </c>
      <c r="M24" s="79">
        <v>11.941682389104336</v>
      </c>
      <c r="N24" s="113">
        <v>3.9843275640800999</v>
      </c>
      <c r="O24" s="113">
        <v>7.9830771467972435</v>
      </c>
      <c r="P24" s="79">
        <v>11.967404710877341</v>
      </c>
      <c r="Q24" s="79">
        <v>4.1288402786288305</v>
      </c>
      <c r="R24" s="79">
        <v>8.2863355579237563</v>
      </c>
      <c r="S24" s="79">
        <v>12.415175836552587</v>
      </c>
    </row>
    <row r="25" spans="2:19" x14ac:dyDescent="0.3">
      <c r="B25" s="127"/>
      <c r="C25" s="27" t="s">
        <v>5</v>
      </c>
      <c r="D25" s="27" t="s">
        <v>73</v>
      </c>
      <c r="E25" s="79">
        <v>4.7529768190225532</v>
      </c>
      <c r="F25" s="79">
        <v>4.3063712666896423</v>
      </c>
      <c r="G25" s="79">
        <v>9.0593480857121946</v>
      </c>
      <c r="H25" s="79">
        <v>4.8026840057830924</v>
      </c>
      <c r="I25" s="79">
        <v>4.3157921873677703</v>
      </c>
      <c r="J25" s="79">
        <v>9.1184761931508636</v>
      </c>
      <c r="K25" s="79">
        <v>4.716178279690677</v>
      </c>
      <c r="L25" s="79">
        <v>4.2213425795639115</v>
      </c>
      <c r="M25" s="79">
        <v>8.9375208592545885</v>
      </c>
      <c r="N25" s="113">
        <v>4.7208294157963238</v>
      </c>
      <c r="O25" s="113">
        <v>4.1981499685324728</v>
      </c>
      <c r="P25" s="79">
        <v>8.9189793843287966</v>
      </c>
      <c r="Q25" s="79">
        <v>4.8195703894610187</v>
      </c>
      <c r="R25" s="79">
        <v>4.2676334021278368</v>
      </c>
      <c r="S25" s="79">
        <v>9.0872037915888537</v>
      </c>
    </row>
    <row r="26" spans="2:19" x14ac:dyDescent="0.3">
      <c r="B26" s="127"/>
      <c r="C26" s="28" t="s">
        <v>36</v>
      </c>
      <c r="D26" s="28" t="s">
        <v>74</v>
      </c>
      <c r="E26" s="70">
        <v>0.75557104992677004</v>
      </c>
      <c r="F26" s="70">
        <v>3.9492994086846025</v>
      </c>
      <c r="G26" s="70">
        <v>4.7048704586113734</v>
      </c>
      <c r="H26" s="70">
        <v>0.78505819919707176</v>
      </c>
      <c r="I26" s="70">
        <v>4.0888779661763213</v>
      </c>
      <c r="J26" s="70">
        <v>4.8739361653733937</v>
      </c>
      <c r="K26" s="70">
        <v>0.75584962563282387</v>
      </c>
      <c r="L26" s="70">
        <v>3.9395371079149331</v>
      </c>
      <c r="M26" s="70">
        <v>4.6953867335477568</v>
      </c>
      <c r="N26" s="114">
        <v>0.72428628987446975</v>
      </c>
      <c r="O26" s="114">
        <v>3.7531517466933417</v>
      </c>
      <c r="P26" s="70">
        <v>4.4774380365678121</v>
      </c>
      <c r="Q26" s="70">
        <v>0.77603847854303465</v>
      </c>
      <c r="R26" s="70">
        <v>4.0034749500573801</v>
      </c>
      <c r="S26" s="70">
        <v>4.7795134286004153</v>
      </c>
    </row>
    <row r="27" spans="2:19" x14ac:dyDescent="0.3">
      <c r="B27" s="128"/>
      <c r="C27" s="28" t="s">
        <v>44</v>
      </c>
      <c r="D27" s="28"/>
      <c r="E27" s="70">
        <v>8.9149806974211554</v>
      </c>
      <c r="F27" s="70">
        <v>15.610376662007138</v>
      </c>
      <c r="G27" s="70">
        <v>24.525357359428295</v>
      </c>
      <c r="H27" s="70">
        <v>9.052274459210027</v>
      </c>
      <c r="I27" s="70">
        <v>15.858816091076498</v>
      </c>
      <c r="J27" s="70">
        <v>24.911090550286524</v>
      </c>
      <c r="K27" s="70">
        <v>8.9715679731626317</v>
      </c>
      <c r="L27" s="70">
        <v>15.709269922818592</v>
      </c>
      <c r="M27" s="70">
        <v>24.680837895981224</v>
      </c>
      <c r="N27" s="114">
        <v>8.9573603281712622</v>
      </c>
      <c r="O27" s="114">
        <v>15.514563865169812</v>
      </c>
      <c r="P27" s="70">
        <v>24.471924193341067</v>
      </c>
      <c r="Q27" s="70">
        <v>9.2424921076867808</v>
      </c>
      <c r="R27" s="70">
        <v>16.130680569896189</v>
      </c>
      <c r="S27" s="70">
        <v>25.373172677582971</v>
      </c>
    </row>
    <row r="28" spans="2:19" x14ac:dyDescent="0.3">
      <c r="B28" s="106" t="s">
        <v>20</v>
      </c>
      <c r="C28" s="28" t="s">
        <v>4</v>
      </c>
      <c r="D28" s="28"/>
      <c r="E28" s="70">
        <v>24.798698509508533</v>
      </c>
      <c r="F28" s="70">
        <v>53.740845738481966</v>
      </c>
      <c r="G28" s="70">
        <v>78.539544247990506</v>
      </c>
      <c r="H28" s="70">
        <v>25.040007280147773</v>
      </c>
      <c r="I28" s="70">
        <v>53.417426496759923</v>
      </c>
      <c r="J28" s="70">
        <v>78.457433776907692</v>
      </c>
      <c r="K28" s="70">
        <v>25.198389339135421</v>
      </c>
      <c r="L28" s="70">
        <v>52.997622244010948</v>
      </c>
      <c r="M28" s="70">
        <v>78.196011583146372</v>
      </c>
      <c r="N28" s="115">
        <v>24.737823544426483</v>
      </c>
      <c r="O28" s="115">
        <v>52.573415760806789</v>
      </c>
      <c r="P28" s="70">
        <v>77.311239305233272</v>
      </c>
      <c r="Q28" s="70">
        <v>25.315433673165863</v>
      </c>
      <c r="R28" s="70">
        <v>54.068607979996059</v>
      </c>
      <c r="S28" s="70">
        <v>79.38404165316193</v>
      </c>
    </row>
    <row r="29" spans="2:19" x14ac:dyDescent="0.3">
      <c r="B29" s="106" t="s">
        <v>19</v>
      </c>
      <c r="C29" s="28" t="s">
        <v>4</v>
      </c>
      <c r="D29" s="28" t="s">
        <v>76</v>
      </c>
      <c r="E29" s="70">
        <v>9.8329966558217657E-2</v>
      </c>
      <c r="F29" s="70">
        <v>0.73009179841613214</v>
      </c>
      <c r="G29" s="70">
        <v>0.82842176497434983</v>
      </c>
      <c r="H29" s="70">
        <v>9.911158392063639E-2</v>
      </c>
      <c r="I29" s="70">
        <v>0.73589524212485857</v>
      </c>
      <c r="J29" s="70">
        <v>0.83500682604549503</v>
      </c>
      <c r="K29" s="70">
        <v>0.11478783016918687</v>
      </c>
      <c r="L29" s="70">
        <v>0.85229006271337293</v>
      </c>
      <c r="M29" s="70">
        <v>0.96707789288255974</v>
      </c>
      <c r="N29" s="115">
        <v>0.1426038735644885</v>
      </c>
      <c r="O29" s="115">
        <v>1.0588218643414469</v>
      </c>
      <c r="P29" s="70">
        <v>1.2014257379059354</v>
      </c>
      <c r="Q29" s="70">
        <v>0.19211951112556863</v>
      </c>
      <c r="R29" s="70">
        <v>1.4264713423394555</v>
      </c>
      <c r="S29" s="70">
        <v>1.6185908534650242</v>
      </c>
    </row>
    <row r="30" spans="2:19" x14ac:dyDescent="0.3">
      <c r="G30" s="64"/>
      <c r="H30" s="64"/>
      <c r="I30" s="64"/>
      <c r="J30" s="64"/>
      <c r="K30" s="64"/>
      <c r="L30" s="64"/>
      <c r="M30" s="64"/>
      <c r="P30" s="64"/>
      <c r="S30" s="64"/>
    </row>
    <row r="31" spans="2:19" ht="60" customHeight="1" x14ac:dyDescent="0.3">
      <c r="B31" s="121" t="s">
        <v>64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</row>
    <row r="32" spans="2:19" x14ac:dyDescent="0.3">
      <c r="B32" s="1" t="s">
        <v>38</v>
      </c>
      <c r="I32" s="9"/>
      <c r="J32" s="9"/>
      <c r="K32" s="2"/>
    </row>
    <row r="33" spans="2:16" x14ac:dyDescent="0.3">
      <c r="B33" s="29" t="s">
        <v>60</v>
      </c>
      <c r="I33" s="9"/>
      <c r="J33" s="9"/>
      <c r="K33" s="2"/>
    </row>
    <row r="34" spans="2:16" x14ac:dyDescent="0.3">
      <c r="G34" s="64"/>
      <c r="I34" s="9"/>
      <c r="J34" s="9"/>
      <c r="K34" s="2"/>
      <c r="L34" s="2"/>
      <c r="M34" s="2"/>
      <c r="N34" s="2"/>
      <c r="O34" s="2"/>
      <c r="P34" s="2"/>
    </row>
    <row r="35" spans="2:16" x14ac:dyDescent="0.3"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</row>
    <row r="36" spans="2:16" x14ac:dyDescent="0.3"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2:16" x14ac:dyDescent="0.3"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2:16" x14ac:dyDescent="0.3"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2:16" x14ac:dyDescent="0.3"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2:16" x14ac:dyDescent="0.3"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2:16" x14ac:dyDescent="0.3"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2:16" x14ac:dyDescent="0.3"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</row>
    <row r="43" spans="2:16" x14ac:dyDescent="0.3"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</row>
    <row r="44" spans="2:16" x14ac:dyDescent="0.3"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</row>
    <row r="45" spans="2:16" x14ac:dyDescent="0.3"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</row>
    <row r="49" spans="5:16" x14ac:dyDescent="0.3"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</row>
    <row r="52" spans="5:16" x14ac:dyDescent="0.3">
      <c r="H52" s="2"/>
      <c r="I52" s="2"/>
      <c r="J52" s="2"/>
      <c r="K52" s="2"/>
      <c r="L52" s="2"/>
      <c r="M52" s="2"/>
    </row>
    <row r="53" spans="5:16" x14ac:dyDescent="0.3">
      <c r="H53" s="2"/>
      <c r="I53" s="2"/>
      <c r="J53" s="2"/>
      <c r="K53" s="2"/>
      <c r="L53" s="2"/>
      <c r="M53" s="2"/>
    </row>
    <row r="54" spans="5:16" x14ac:dyDescent="0.3">
      <c r="H54" s="2"/>
      <c r="I54" s="2"/>
      <c r="J54" s="2"/>
      <c r="K54" s="2"/>
      <c r="L54" s="2"/>
      <c r="M54" s="2"/>
    </row>
    <row r="55" spans="5:16" x14ac:dyDescent="0.3">
      <c r="H55" s="2"/>
      <c r="I55" s="2"/>
      <c r="J55" s="2"/>
      <c r="K55" s="2"/>
      <c r="L55" s="2"/>
      <c r="M55" s="2"/>
    </row>
    <row r="56" spans="5:16" x14ac:dyDescent="0.3">
      <c r="H56" s="2"/>
      <c r="I56" s="2"/>
      <c r="J56" s="2"/>
      <c r="K56" s="2"/>
      <c r="L56" s="2"/>
      <c r="M56" s="2"/>
    </row>
    <row r="57" spans="5:16" x14ac:dyDescent="0.3">
      <c r="H57" s="2"/>
      <c r="I57" s="2"/>
      <c r="J57" s="2"/>
      <c r="K57" s="2"/>
      <c r="L57" s="2"/>
      <c r="M57" s="2"/>
    </row>
    <row r="58" spans="5:16" x14ac:dyDescent="0.3">
      <c r="H58" s="2"/>
      <c r="I58" s="2"/>
      <c r="J58" s="2"/>
      <c r="K58" s="2"/>
      <c r="L58" s="2"/>
      <c r="M58" s="2"/>
    </row>
    <row r="59" spans="5:16" x14ac:dyDescent="0.3">
      <c r="H59" s="2"/>
      <c r="I59" s="2"/>
      <c r="J59" s="2"/>
      <c r="K59" s="2"/>
      <c r="L59" s="2"/>
      <c r="M59" s="2"/>
    </row>
    <row r="60" spans="5:16" x14ac:dyDescent="0.3">
      <c r="H60" s="2"/>
      <c r="I60" s="2"/>
      <c r="J60" s="2"/>
      <c r="K60" s="2"/>
      <c r="L60" s="2"/>
      <c r="M60" s="2"/>
    </row>
    <row r="61" spans="5:16" x14ac:dyDescent="0.3">
      <c r="H61" s="2"/>
      <c r="I61" s="2"/>
      <c r="J61" s="2"/>
      <c r="K61" s="2"/>
      <c r="L61" s="2"/>
      <c r="M61" s="2"/>
    </row>
    <row r="62" spans="5:16" x14ac:dyDescent="0.3">
      <c r="H62" s="2"/>
      <c r="I62" s="2"/>
      <c r="J62" s="2"/>
      <c r="K62" s="2"/>
      <c r="L62" s="2"/>
      <c r="M62" s="2"/>
    </row>
    <row r="63" spans="5:16" x14ac:dyDescent="0.3">
      <c r="H63" s="2"/>
      <c r="I63" s="2"/>
      <c r="J63" s="2"/>
      <c r="K63" s="2"/>
      <c r="L63" s="2"/>
      <c r="M63" s="2"/>
    </row>
  </sheetData>
  <mergeCells count="9">
    <mergeCell ref="Q4:S4"/>
    <mergeCell ref="B6:B15"/>
    <mergeCell ref="B16:B23"/>
    <mergeCell ref="B24:B27"/>
    <mergeCell ref="B31:M31"/>
    <mergeCell ref="E4:G4"/>
    <mergeCell ref="H4:J4"/>
    <mergeCell ref="K4:M4"/>
    <mergeCell ref="N4:P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2"/>
  <sheetViews>
    <sheetView showGridLines="0" workbookViewId="0">
      <selection activeCell="AG7" sqref="AG7"/>
    </sheetView>
  </sheetViews>
  <sheetFormatPr defaultColWidth="8.5546875" defaultRowHeight="14.4" x14ac:dyDescent="0.3"/>
  <cols>
    <col min="1" max="1" width="2.88671875" style="29" customWidth="1"/>
    <col min="2" max="2" width="22" style="29" customWidth="1"/>
    <col min="3" max="33" width="7.5546875" style="29" bestFit="1" customWidth="1"/>
    <col min="34" max="16384" width="8.5546875" style="47"/>
  </cols>
  <sheetData>
    <row r="1" spans="2:33" x14ac:dyDescent="0.3">
      <c r="B1" s="30" t="s">
        <v>22</v>
      </c>
    </row>
    <row r="2" spans="2:33" x14ac:dyDescent="0.3">
      <c r="B2" s="10" t="s">
        <v>56</v>
      </c>
    </row>
    <row r="3" spans="2:33" ht="15" thickBot="1" x14ac:dyDescent="0.35"/>
    <row r="4" spans="2:33" ht="15" thickBot="1" x14ac:dyDescent="0.35">
      <c r="C4" s="48">
        <v>1990</v>
      </c>
      <c r="D4" s="49">
        <v>1991</v>
      </c>
      <c r="E4" s="49">
        <v>1992</v>
      </c>
      <c r="F4" s="49">
        <v>1993</v>
      </c>
      <c r="G4" s="49">
        <v>1994</v>
      </c>
      <c r="H4" s="49">
        <v>1995</v>
      </c>
      <c r="I4" s="49">
        <v>1996</v>
      </c>
      <c r="J4" s="49">
        <v>1997</v>
      </c>
      <c r="K4" s="49">
        <v>1998</v>
      </c>
      <c r="L4" s="49">
        <v>1999</v>
      </c>
      <c r="M4" s="49">
        <v>2000</v>
      </c>
      <c r="N4" s="49">
        <v>2001</v>
      </c>
      <c r="O4" s="49">
        <v>2002</v>
      </c>
      <c r="P4" s="49">
        <v>2003</v>
      </c>
      <c r="Q4" s="49">
        <v>2004</v>
      </c>
      <c r="R4" s="49">
        <v>2005</v>
      </c>
      <c r="S4" s="49">
        <v>2006</v>
      </c>
      <c r="T4" s="49">
        <v>2007</v>
      </c>
      <c r="U4" s="49">
        <v>2008</v>
      </c>
      <c r="V4" s="49">
        <v>2009</v>
      </c>
      <c r="W4" s="49">
        <v>2010</v>
      </c>
      <c r="X4" s="49">
        <v>2011</v>
      </c>
      <c r="Y4" s="49">
        <v>2012</v>
      </c>
      <c r="Z4" s="49">
        <v>2013</v>
      </c>
      <c r="AA4" s="49">
        <v>2014</v>
      </c>
      <c r="AB4" s="49">
        <v>2015</v>
      </c>
      <c r="AC4" s="49">
        <v>2016</v>
      </c>
      <c r="AD4" s="49">
        <v>2017</v>
      </c>
      <c r="AE4" s="49">
        <v>2018</v>
      </c>
      <c r="AF4" s="49">
        <v>2019</v>
      </c>
      <c r="AG4" s="49">
        <v>2020</v>
      </c>
    </row>
    <row r="5" spans="2:33" x14ac:dyDescent="0.3">
      <c r="B5" s="30" t="s">
        <v>23</v>
      </c>
    </row>
    <row r="6" spans="2:33" x14ac:dyDescent="0.3">
      <c r="B6" s="31" t="s">
        <v>24</v>
      </c>
      <c r="C6" s="32">
        <v>34.782231304866997</v>
      </c>
      <c r="D6" s="32">
        <v>41.486714508431881</v>
      </c>
      <c r="E6" s="32">
        <v>40.849617344152875</v>
      </c>
      <c r="F6" s="32">
        <v>40.420563909195387</v>
      </c>
      <c r="G6" s="32">
        <v>36.975272399572106</v>
      </c>
      <c r="H6" s="32">
        <v>37.077336334842776</v>
      </c>
      <c r="I6" s="32">
        <v>42.938031379614706</v>
      </c>
      <c r="J6" s="32">
        <v>38.154489082708785</v>
      </c>
      <c r="K6" s="32">
        <v>40.344290023146151</v>
      </c>
      <c r="L6" s="32">
        <v>38.843183880430217</v>
      </c>
      <c r="M6" s="32">
        <v>38.217149031014962</v>
      </c>
      <c r="N6" s="32">
        <v>40.243118758864973</v>
      </c>
      <c r="O6" s="32">
        <v>37.0932251133965</v>
      </c>
      <c r="P6" s="32">
        <v>41.240218349688114</v>
      </c>
      <c r="Q6" s="32">
        <v>42.00463888243457</v>
      </c>
      <c r="R6" s="32">
        <v>40.532809365907433</v>
      </c>
      <c r="S6" s="32">
        <v>41.284366999277751</v>
      </c>
      <c r="T6" s="32">
        <v>39.31387325612949</v>
      </c>
      <c r="U6" s="32">
        <v>43.789355985984947</v>
      </c>
      <c r="V6" s="32">
        <v>42.373125635871901</v>
      </c>
      <c r="W6" s="32">
        <v>48.057978734730646</v>
      </c>
      <c r="X6" s="32">
        <v>34.282304919992157</v>
      </c>
      <c r="Y6" s="32">
        <v>39.471935969140318</v>
      </c>
      <c r="Z6" s="32">
        <v>42.167385370506508</v>
      </c>
      <c r="AA6" s="32">
        <v>30.838239556679216</v>
      </c>
      <c r="AB6" s="32">
        <v>35.621093700109256</v>
      </c>
      <c r="AC6" s="32">
        <v>39.996978417219935</v>
      </c>
      <c r="AD6" s="32">
        <v>38.04921658969846</v>
      </c>
      <c r="AE6" s="32">
        <v>37.308791915531245</v>
      </c>
      <c r="AF6" s="32">
        <v>37.727730020548435</v>
      </c>
      <c r="AG6" s="32">
        <v>35.648928894825659</v>
      </c>
    </row>
    <row r="7" spans="2:33" x14ac:dyDescent="0.3">
      <c r="B7" s="40" t="s">
        <v>45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4.0618967678117644E-2</v>
      </c>
      <c r="O7" s="45">
        <v>0.12185690303435293</v>
      </c>
      <c r="P7" s="45">
        <v>0.24371380606870585</v>
      </c>
      <c r="Q7" s="45">
        <v>0.38878154777626889</v>
      </c>
      <c r="R7" s="45">
        <v>0.93262552110461272</v>
      </c>
      <c r="S7" s="45">
        <v>1.834018118605967</v>
      </c>
      <c r="T7" s="45">
        <v>2.9269359185375925</v>
      </c>
      <c r="U7" s="45">
        <v>4.5357613520314173</v>
      </c>
      <c r="V7" s="45">
        <v>5.9413952353068487</v>
      </c>
      <c r="W7" s="45">
        <v>7.8421773971197482</v>
      </c>
      <c r="X7" s="45">
        <v>5.9391511985290126</v>
      </c>
      <c r="Y7" s="45">
        <v>7.5642285849684772</v>
      </c>
      <c r="Z7" s="45">
        <v>8.9717064403303795</v>
      </c>
      <c r="AA7" s="45">
        <v>8.1004784050950693</v>
      </c>
      <c r="AB7" s="45">
        <v>9.6318213896291081</v>
      </c>
      <c r="AC7" s="45">
        <v>11.598583450058634</v>
      </c>
      <c r="AD7" s="45">
        <v>12.448305811757395</v>
      </c>
      <c r="AE7" s="45">
        <v>13.529598756875906</v>
      </c>
      <c r="AF7" s="45">
        <v>15.746016254249525</v>
      </c>
      <c r="AG7" s="45">
        <v>16.658891070552059</v>
      </c>
    </row>
    <row r="8" spans="2:33" x14ac:dyDescent="0.3">
      <c r="B8" s="50" t="s">
        <v>5</v>
      </c>
      <c r="C8" s="32">
        <v>100.30059514432794</v>
      </c>
      <c r="D8" s="32">
        <v>121.59464142302402</v>
      </c>
      <c r="E8" s="32">
        <v>118.04163516359526</v>
      </c>
      <c r="F8" s="32">
        <v>124.76160344731966</v>
      </c>
      <c r="G8" s="32">
        <v>115.41500775039067</v>
      </c>
      <c r="H8" s="32">
        <v>122.67861459662126</v>
      </c>
      <c r="I8" s="32">
        <v>140.39270475253272</v>
      </c>
      <c r="J8" s="32">
        <v>125.37514673418241</v>
      </c>
      <c r="K8" s="32">
        <v>137.70983959811812</v>
      </c>
      <c r="L8" s="32">
        <v>138.93781449877432</v>
      </c>
      <c r="M8" s="32">
        <v>136.05579243200981</v>
      </c>
      <c r="N8" s="32">
        <v>139.87792693445576</v>
      </c>
      <c r="O8" s="32">
        <v>141.88606245487262</v>
      </c>
      <c r="P8" s="32">
        <v>143.10413857638554</v>
      </c>
      <c r="Q8" s="32">
        <v>161.16252404894712</v>
      </c>
      <c r="R8" s="32">
        <v>157.46146342754469</v>
      </c>
      <c r="S8" s="32">
        <v>157.46672346070298</v>
      </c>
      <c r="T8" s="32">
        <v>136.94014597947447</v>
      </c>
      <c r="U8" s="32">
        <v>150.28684464363528</v>
      </c>
      <c r="V8" s="32">
        <v>152.62898501849128</v>
      </c>
      <c r="W8" s="32">
        <v>153.23705548452239</v>
      </c>
      <c r="X8" s="32">
        <v>133.45960516461244</v>
      </c>
      <c r="Y8" s="32">
        <v>153.08702540535481</v>
      </c>
      <c r="Z8" s="32">
        <v>160.68633259684367</v>
      </c>
      <c r="AA8" s="32">
        <v>114.33341036763001</v>
      </c>
      <c r="AB8" s="32">
        <v>125.25859319122171</v>
      </c>
      <c r="AC8" s="32">
        <v>137.3482599516407</v>
      </c>
      <c r="AD8" s="32">
        <v>132.32866951144959</v>
      </c>
      <c r="AE8" s="32">
        <v>123.33653897593571</v>
      </c>
      <c r="AF8" s="32">
        <v>120.80929249824143</v>
      </c>
      <c r="AG8" s="32">
        <v>112.46243476132382</v>
      </c>
    </row>
    <row r="9" spans="2:33" x14ac:dyDescent="0.3">
      <c r="B9" s="50" t="s">
        <v>35</v>
      </c>
      <c r="C9" s="32">
        <v>97.814842930092695</v>
      </c>
      <c r="D9" s="32">
        <v>105.80258566615207</v>
      </c>
      <c r="E9" s="32">
        <v>100.48244619259198</v>
      </c>
      <c r="F9" s="32">
        <v>93.675179499988062</v>
      </c>
      <c r="G9" s="32">
        <v>83.386565502253603</v>
      </c>
      <c r="H9" s="32">
        <v>83.936425463080582</v>
      </c>
      <c r="I9" s="32">
        <v>90.979009698223578</v>
      </c>
      <c r="J9" s="32">
        <v>82.982482250999098</v>
      </c>
      <c r="K9" s="32">
        <v>91.115432678243408</v>
      </c>
      <c r="L9" s="32">
        <v>89.524604135630241</v>
      </c>
      <c r="M9" s="32">
        <v>82.632673288858854</v>
      </c>
      <c r="N9" s="32">
        <v>93.055148082099805</v>
      </c>
      <c r="O9" s="32">
        <v>81.122553596331073</v>
      </c>
      <c r="P9" s="32">
        <v>86.790188214141679</v>
      </c>
      <c r="Q9" s="32">
        <v>87.156951302999744</v>
      </c>
      <c r="R9" s="32">
        <v>87.870031189545358</v>
      </c>
      <c r="S9" s="32">
        <v>81.230235975565748</v>
      </c>
      <c r="T9" s="32">
        <v>69.015676740149729</v>
      </c>
      <c r="U9" s="32">
        <v>77.556432397932809</v>
      </c>
      <c r="V9" s="32">
        <v>75.224399307000425</v>
      </c>
      <c r="W9" s="32">
        <v>70.9668824106204</v>
      </c>
      <c r="X9" s="32">
        <v>55.857717891904372</v>
      </c>
      <c r="Y9" s="32">
        <v>60.328716678748634</v>
      </c>
      <c r="Z9" s="32">
        <v>61.253467612731384</v>
      </c>
      <c r="AA9" s="32">
        <v>48.516127685523919</v>
      </c>
      <c r="AB9" s="32">
        <v>49.214775565172744</v>
      </c>
      <c r="AC9" s="32">
        <v>45.117175784838537</v>
      </c>
      <c r="AD9" s="32">
        <v>44.311397379768998</v>
      </c>
      <c r="AE9" s="32">
        <v>39.03120999021165</v>
      </c>
      <c r="AF9" s="32">
        <v>36.443997520343061</v>
      </c>
      <c r="AG9" s="32">
        <v>35.348783854388216</v>
      </c>
    </row>
    <row r="10" spans="2:33" x14ac:dyDescent="0.3">
      <c r="B10" s="50" t="s">
        <v>36</v>
      </c>
      <c r="C10" s="32">
        <v>5.4753694602570269</v>
      </c>
      <c r="D10" s="32">
        <v>6.8036947336016702</v>
      </c>
      <c r="E10" s="32">
        <v>6.9983863032580675</v>
      </c>
      <c r="F10" s="32">
        <v>6.9087923696871192</v>
      </c>
      <c r="G10" s="32">
        <v>6.4142418480206258</v>
      </c>
      <c r="H10" s="32">
        <v>6.8885779374753069</v>
      </c>
      <c r="I10" s="32">
        <v>8.0361169954272444</v>
      </c>
      <c r="J10" s="32">
        <v>7.4684215542892369</v>
      </c>
      <c r="K10" s="32">
        <v>7.9900143078385453</v>
      </c>
      <c r="L10" s="32">
        <v>7.8482649914837923</v>
      </c>
      <c r="M10" s="32">
        <v>7.3398277957759586</v>
      </c>
      <c r="N10" s="32">
        <v>8.1763169785707071</v>
      </c>
      <c r="O10" s="32">
        <v>7.0602118290745919</v>
      </c>
      <c r="P10" s="32">
        <v>7.5154717804368136</v>
      </c>
      <c r="Q10" s="32">
        <v>6.9910730647523813</v>
      </c>
      <c r="R10" s="32">
        <v>6.8327729814705389</v>
      </c>
      <c r="S10" s="32">
        <v>5.9305902029564033</v>
      </c>
      <c r="T10" s="32">
        <v>5.0564953947314839</v>
      </c>
      <c r="U10" s="32">
        <v>5.9505770487427574</v>
      </c>
      <c r="V10" s="32">
        <v>5.6212982573101939</v>
      </c>
      <c r="W10" s="32">
        <v>5.2780650267072717</v>
      </c>
      <c r="X10" s="32">
        <v>3.759666657978177</v>
      </c>
      <c r="Y10" s="32">
        <v>4.1235875367067436</v>
      </c>
      <c r="Z10" s="32">
        <v>4.251341383695312</v>
      </c>
      <c r="AA10" s="32">
        <v>3.364265206787163</v>
      </c>
      <c r="AB10" s="32">
        <v>3.5306314843330049</v>
      </c>
      <c r="AC10" s="32">
        <v>3.4434383980134471</v>
      </c>
      <c r="AD10" s="32">
        <v>3.4138367015965718</v>
      </c>
      <c r="AE10" s="32">
        <v>3.168572127675922</v>
      </c>
      <c r="AF10" s="32">
        <v>2.9810121825446352</v>
      </c>
      <c r="AG10" s="32">
        <v>2.8923681221793309</v>
      </c>
    </row>
    <row r="11" spans="2:33" x14ac:dyDescent="0.3">
      <c r="B11" s="50" t="s">
        <v>34</v>
      </c>
      <c r="C11" s="32" t="s">
        <v>33</v>
      </c>
      <c r="D11" s="32" t="s">
        <v>33</v>
      </c>
      <c r="E11" s="32" t="s">
        <v>33</v>
      </c>
      <c r="F11" s="32" t="s">
        <v>33</v>
      </c>
      <c r="G11" s="32" t="s">
        <v>33</v>
      </c>
      <c r="H11" s="32" t="s">
        <v>33</v>
      </c>
      <c r="I11" s="32" t="s">
        <v>33</v>
      </c>
      <c r="J11" s="32" t="s">
        <v>33</v>
      </c>
      <c r="K11" s="32" t="s">
        <v>33</v>
      </c>
      <c r="L11" s="32" t="s">
        <v>33</v>
      </c>
      <c r="M11" s="32" t="s">
        <v>33</v>
      </c>
      <c r="N11" s="32" t="s">
        <v>33</v>
      </c>
      <c r="O11" s="32" t="s">
        <v>33</v>
      </c>
      <c r="P11" s="32" t="s">
        <v>33</v>
      </c>
      <c r="Q11" s="32" t="s">
        <v>33</v>
      </c>
      <c r="R11" s="32" t="s">
        <v>33</v>
      </c>
      <c r="S11" s="32" t="s">
        <v>33</v>
      </c>
      <c r="T11" s="32">
        <v>11.426304364529166</v>
      </c>
      <c r="U11" s="32">
        <v>12.616528460833415</v>
      </c>
      <c r="V11" s="32">
        <v>11.126512341183457</v>
      </c>
      <c r="W11" s="32">
        <v>12.40254854716987</v>
      </c>
      <c r="X11" s="32">
        <v>9.7865889944910194</v>
      </c>
      <c r="Y11" s="32">
        <v>10.975153217899599</v>
      </c>
      <c r="Z11" s="32">
        <v>11.794473059948841</v>
      </c>
      <c r="AA11" s="32">
        <v>9.132356646065384</v>
      </c>
      <c r="AB11" s="32">
        <v>10.573344149806196</v>
      </c>
      <c r="AC11" s="32">
        <v>11.609736374924212</v>
      </c>
      <c r="AD11" s="32">
        <v>11.386676204941153</v>
      </c>
      <c r="AE11" s="32">
        <v>11.418043917567555</v>
      </c>
      <c r="AF11" s="32">
        <v>11.527544679358101</v>
      </c>
      <c r="AG11" s="32">
        <v>10.932325215253853</v>
      </c>
    </row>
    <row r="12" spans="2:33" x14ac:dyDescent="0.3">
      <c r="B12" s="31" t="s">
        <v>25</v>
      </c>
      <c r="C12" s="107">
        <v>12.664372774505155</v>
      </c>
      <c r="D12" s="32">
        <v>13.481813797307915</v>
      </c>
      <c r="E12" s="32">
        <v>11.237305880131435</v>
      </c>
      <c r="F12" s="32">
        <v>10.33983688549271</v>
      </c>
      <c r="G12" s="32">
        <v>8.5280475088352858</v>
      </c>
      <c r="H12" s="32">
        <v>7.9814552977440183</v>
      </c>
      <c r="I12" s="32">
        <v>8.4493869871170855</v>
      </c>
      <c r="J12" s="32">
        <v>7.5380737385098575</v>
      </c>
      <c r="K12" s="32">
        <v>6.802512197858503</v>
      </c>
      <c r="L12" s="32">
        <v>6.4979464379716578</v>
      </c>
      <c r="M12" s="32">
        <v>5.6721336734699577</v>
      </c>
      <c r="N12" s="32">
        <v>5.5226345966177623</v>
      </c>
      <c r="O12" s="32">
        <v>3.7710964517909518</v>
      </c>
      <c r="P12" s="32">
        <v>3.7213811460140396</v>
      </c>
      <c r="Q12" s="32">
        <v>3.6270028574474362</v>
      </c>
      <c r="R12" s="32">
        <v>2.4549624365130418</v>
      </c>
      <c r="S12" s="32">
        <v>2.3736256322255889</v>
      </c>
      <c r="T12" s="32">
        <v>2.2698620755218815</v>
      </c>
      <c r="U12" s="32">
        <v>2.5125318325653536</v>
      </c>
      <c r="V12" s="32">
        <v>2.2114321651710735</v>
      </c>
      <c r="W12" s="32">
        <v>2.4892766349603352</v>
      </c>
      <c r="X12" s="32">
        <v>0.43924186594437326</v>
      </c>
      <c r="Y12" s="32">
        <v>0.49201024021487283</v>
      </c>
      <c r="Z12" s="32">
        <v>0.51779688917613242</v>
      </c>
      <c r="AA12" s="32">
        <v>0.37527203303918405</v>
      </c>
      <c r="AB12" s="32">
        <v>0.39048451443671461</v>
      </c>
      <c r="AC12" s="32">
        <v>0.40251158639974577</v>
      </c>
      <c r="AD12" s="32">
        <v>0.37686325022710665</v>
      </c>
      <c r="AE12" s="32">
        <v>0.28418127036711177</v>
      </c>
      <c r="AF12" s="32">
        <v>0.268591615005494</v>
      </c>
      <c r="AG12" s="32">
        <v>0.22688142924759852</v>
      </c>
    </row>
    <row r="13" spans="2:33" x14ac:dyDescent="0.3">
      <c r="B13" s="46" t="s">
        <v>3</v>
      </c>
      <c r="C13" s="51">
        <v>92.706977790227839</v>
      </c>
      <c r="D13" s="51">
        <v>110.46264808784345</v>
      </c>
      <c r="E13" s="51">
        <v>106.31303962295904</v>
      </c>
      <c r="F13" s="51">
        <v>102.42208434145705</v>
      </c>
      <c r="G13" s="51">
        <v>88.340322047793151</v>
      </c>
      <c r="H13" s="51">
        <v>89.563254862129952</v>
      </c>
      <c r="I13" s="51">
        <v>98.090513239379234</v>
      </c>
      <c r="J13" s="51">
        <v>85.799179727053726</v>
      </c>
      <c r="K13" s="51">
        <v>86.164548826130982</v>
      </c>
      <c r="L13" s="51">
        <v>81.401623327319939</v>
      </c>
      <c r="M13" s="51">
        <v>76.668382718539902</v>
      </c>
      <c r="N13" s="51">
        <v>78.297940591104236</v>
      </c>
      <c r="O13" s="51">
        <v>72.365941332960574</v>
      </c>
      <c r="P13" s="51">
        <v>78.050797878012958</v>
      </c>
      <c r="Q13" s="51">
        <v>78.463705752866133</v>
      </c>
      <c r="R13" s="51">
        <v>76.325001780456446</v>
      </c>
      <c r="S13" s="51">
        <v>70.38729990407829</v>
      </c>
      <c r="T13" s="51">
        <v>67.024654925894026</v>
      </c>
      <c r="U13" s="51">
        <v>71.726622715896255</v>
      </c>
      <c r="V13" s="51">
        <v>73.862576203211532</v>
      </c>
      <c r="W13" s="51">
        <v>83.518213304099618</v>
      </c>
      <c r="X13" s="51">
        <v>67.784771581256223</v>
      </c>
      <c r="Y13" s="51">
        <v>78.675893277232973</v>
      </c>
      <c r="Z13" s="51">
        <v>86.45599009027984</v>
      </c>
      <c r="AA13" s="51">
        <v>70.107714324021941</v>
      </c>
      <c r="AB13" s="51">
        <v>74.165801417933153</v>
      </c>
      <c r="AC13" s="51">
        <v>79.350366848567432</v>
      </c>
      <c r="AD13" s="51">
        <v>76.266082570492159</v>
      </c>
      <c r="AE13" s="51">
        <v>73.859511859956697</v>
      </c>
      <c r="AF13" s="51">
        <v>74.584515798963963</v>
      </c>
      <c r="AG13" s="51">
        <v>69.038044676175744</v>
      </c>
    </row>
    <row r="14" spans="2:33" x14ac:dyDescent="0.3">
      <c r="B14" s="46" t="s">
        <v>46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7.0000000000000007E-2</v>
      </c>
      <c r="O14" s="51">
        <v>0.21</v>
      </c>
      <c r="P14" s="51">
        <v>0.42</v>
      </c>
      <c r="Q14" s="51">
        <v>0.67</v>
      </c>
      <c r="R14" s="51">
        <v>1.6072241666666665</v>
      </c>
      <c r="S14" s="51">
        <v>3.1606236111111112</v>
      </c>
      <c r="T14" s="51">
        <v>5.0440847222222231</v>
      </c>
      <c r="U14" s="51">
        <v>7.8166263888888885</v>
      </c>
      <c r="V14" s="51">
        <v>10.239001388888889</v>
      </c>
      <c r="W14" s="51">
        <v>13.514681666666666</v>
      </c>
      <c r="X14" s="51">
        <v>10.235134166666667</v>
      </c>
      <c r="Y14" s="51">
        <v>12.975111111111111</v>
      </c>
      <c r="Z14" s="51">
        <v>15.321400833333334</v>
      </c>
      <c r="AA14" s="51">
        <v>13.767315</v>
      </c>
      <c r="AB14" s="51">
        <v>16.283929444444446</v>
      </c>
      <c r="AC14" s="51">
        <v>19.504668055555552</v>
      </c>
      <c r="AD14" s="51">
        <v>20.827471111111112</v>
      </c>
      <c r="AE14" s="51">
        <v>22.52110888888889</v>
      </c>
      <c r="AF14" s="51">
        <v>26.055985555555555</v>
      </c>
      <c r="AG14" s="51">
        <v>27.426589444444446</v>
      </c>
    </row>
    <row r="15" spans="2:33" x14ac:dyDescent="0.3">
      <c r="B15" s="33" t="s">
        <v>26</v>
      </c>
      <c r="C15" s="34">
        <v>333.71432988984486</v>
      </c>
      <c r="D15" s="34">
        <v>387.47263407405859</v>
      </c>
      <c r="E15" s="34">
        <v>372.11826699032912</v>
      </c>
      <c r="F15" s="34">
        <v>366.05190010840801</v>
      </c>
      <c r="G15" s="34">
        <v>327.5179562818264</v>
      </c>
      <c r="H15" s="34">
        <v>335.8578030322318</v>
      </c>
      <c r="I15" s="34">
        <v>374.84649257704132</v>
      </c>
      <c r="J15" s="34">
        <v>334.78027841432487</v>
      </c>
      <c r="K15" s="34">
        <v>356.3556536715239</v>
      </c>
      <c r="L15" s="34">
        <v>349.15965582173271</v>
      </c>
      <c r="M15" s="34">
        <v>332.9803796964685</v>
      </c>
      <c r="N15" s="34">
        <v>351.25529324826766</v>
      </c>
      <c r="O15" s="34">
        <v>329.32048453293908</v>
      </c>
      <c r="P15" s="34">
        <v>346.5317820870406</v>
      </c>
      <c r="Q15" s="34">
        <v>363.95964350455267</v>
      </c>
      <c r="R15" s="34">
        <v>357.33811900534977</v>
      </c>
      <c r="S15" s="34">
        <v>346.08679343984761</v>
      </c>
      <c r="T15" s="34">
        <v>322.39708286070504</v>
      </c>
      <c r="U15" s="34">
        <v>357.22683501011619</v>
      </c>
      <c r="V15" s="34">
        <v>358.02443181527963</v>
      </c>
      <c r="W15" s="34">
        <v>374.14099626102495</v>
      </c>
      <c r="X15" s="34">
        <v>302.25907072638415</v>
      </c>
      <c r="Y15" s="34">
        <v>344.82073089587357</v>
      </c>
      <c r="Z15" s="34">
        <v>366.37955457683069</v>
      </c>
      <c r="AA15" s="34">
        <v>279.0013597829838</v>
      </c>
      <c r="AB15" s="34">
        <v>302.51279414833505</v>
      </c>
      <c r="AC15" s="34">
        <v>323.03830942199545</v>
      </c>
      <c r="AD15" s="34">
        <v>313.72734636814022</v>
      </c>
      <c r="AE15" s="34">
        <v>298.59430504854123</v>
      </c>
      <c r="AF15" s="34">
        <v>298.31774062073657</v>
      </c>
      <c r="AG15" s="34">
        <v>282.73011292170634</v>
      </c>
    </row>
    <row r="16" spans="2:33" x14ac:dyDescent="0.3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2:33" x14ac:dyDescent="0.3">
      <c r="B17" s="30" t="s">
        <v>27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2:33" x14ac:dyDescent="0.3">
      <c r="B18" s="31" t="s">
        <v>24</v>
      </c>
      <c r="C18" s="32">
        <v>13.715544852600946</v>
      </c>
      <c r="D18" s="32">
        <v>14.89926622643722</v>
      </c>
      <c r="E18" s="32">
        <v>16.21343150191133</v>
      </c>
      <c r="F18" s="32">
        <v>16.59886059054001</v>
      </c>
      <c r="G18" s="32">
        <v>17.237436388083662</v>
      </c>
      <c r="H18" s="32">
        <v>16.59924647783982</v>
      </c>
      <c r="I18" s="32">
        <v>17.680351771021744</v>
      </c>
      <c r="J18" s="32">
        <v>18.223298695392121</v>
      </c>
      <c r="K18" s="32">
        <v>18.01650861658128</v>
      </c>
      <c r="L18" s="32">
        <v>18.817043080161167</v>
      </c>
      <c r="M18" s="32">
        <v>19.317601883046958</v>
      </c>
      <c r="N18" s="32">
        <v>19.818208531597033</v>
      </c>
      <c r="O18" s="32">
        <v>19.800182033660256</v>
      </c>
      <c r="P18" s="32">
        <v>20.172914492645379</v>
      </c>
      <c r="Q18" s="32">
        <v>19.942357147557033</v>
      </c>
      <c r="R18" s="32">
        <v>18.768817397674457</v>
      </c>
      <c r="S18" s="32">
        <v>19.194770156085255</v>
      </c>
      <c r="T18" s="32">
        <v>19.085090662433753</v>
      </c>
      <c r="U18" s="32">
        <v>20.279410956835079</v>
      </c>
      <c r="V18" s="32">
        <v>20.30550393224356</v>
      </c>
      <c r="W18" s="32">
        <v>22.199794925627742</v>
      </c>
      <c r="X18" s="32">
        <v>22.609131951068779</v>
      </c>
      <c r="Y18" s="32">
        <v>24.748317935590588</v>
      </c>
      <c r="Z18" s="32">
        <v>26.897514327034362</v>
      </c>
      <c r="AA18" s="32">
        <v>25.774222982954221</v>
      </c>
      <c r="AB18" s="32">
        <v>26.089349578681016</v>
      </c>
      <c r="AC18" s="32">
        <v>25.865856163669523</v>
      </c>
      <c r="AD18" s="32">
        <v>25.704876332541563</v>
      </c>
      <c r="AE18" s="32">
        <v>25.587615174579607</v>
      </c>
      <c r="AF18" s="32">
        <v>25.308585707564589</v>
      </c>
      <c r="AG18" s="32">
        <v>25.970503746251445</v>
      </c>
    </row>
    <row r="19" spans="2:33" x14ac:dyDescent="0.3">
      <c r="B19" s="50" t="s">
        <v>5</v>
      </c>
      <c r="C19" s="32">
        <v>13.44764544403159</v>
      </c>
      <c r="D19" s="32">
        <v>13.443656568871187</v>
      </c>
      <c r="E19" s="32">
        <v>13.680640462606528</v>
      </c>
      <c r="F19" s="32">
        <v>13.953703286193656</v>
      </c>
      <c r="G19" s="32">
        <v>14.257955167400969</v>
      </c>
      <c r="H19" s="32">
        <v>14.23947669937534</v>
      </c>
      <c r="I19" s="32">
        <v>14.80816727755861</v>
      </c>
      <c r="J19" s="32">
        <v>15.083835775524481</v>
      </c>
      <c r="K19" s="32">
        <v>15.972081204820469</v>
      </c>
      <c r="L19" s="32">
        <v>16.368182574773567</v>
      </c>
      <c r="M19" s="32">
        <v>16.345041883653469</v>
      </c>
      <c r="N19" s="32">
        <v>16.18735307144269</v>
      </c>
      <c r="O19" s="32">
        <v>17.515192921705847</v>
      </c>
      <c r="P19" s="32">
        <v>16.038380067893605</v>
      </c>
      <c r="Q19" s="32">
        <v>17.601157357075618</v>
      </c>
      <c r="R19" s="32">
        <v>17.37810479593049</v>
      </c>
      <c r="S19" s="32">
        <v>18.553682943267486</v>
      </c>
      <c r="T19" s="32">
        <v>18.323603745222435</v>
      </c>
      <c r="U19" s="32">
        <v>18.836408896989205</v>
      </c>
      <c r="V19" s="32">
        <v>19.052361360464396</v>
      </c>
      <c r="W19" s="32">
        <v>16.171321750320512</v>
      </c>
      <c r="X19" s="32">
        <v>19.130199662439498</v>
      </c>
      <c r="Y19" s="32">
        <v>17.939184501167137</v>
      </c>
      <c r="Z19" s="32">
        <v>17.033233659507957</v>
      </c>
      <c r="AA19" s="32">
        <v>16.451458733425984</v>
      </c>
      <c r="AB19" s="32">
        <v>16.386700986150043</v>
      </c>
      <c r="AC19" s="32">
        <v>16.598865188808048</v>
      </c>
      <c r="AD19" s="32">
        <v>16.897146543680929</v>
      </c>
      <c r="AE19" s="32">
        <v>16.732721376195173</v>
      </c>
      <c r="AF19" s="32">
        <v>16.87635860245258</v>
      </c>
      <c r="AG19" s="32">
        <v>17.163208021817976</v>
      </c>
    </row>
    <row r="20" spans="2:33" x14ac:dyDescent="0.3">
      <c r="B20" s="50" t="s">
        <v>35</v>
      </c>
      <c r="C20" s="32">
        <v>10.463693548578668</v>
      </c>
      <c r="D20" s="32">
        <v>9.9665475860792334</v>
      </c>
      <c r="E20" s="32">
        <v>10.129910947952615</v>
      </c>
      <c r="F20" s="32">
        <v>9.7069201714934383</v>
      </c>
      <c r="G20" s="32">
        <v>9.9432990402498476</v>
      </c>
      <c r="H20" s="32">
        <v>9.6944704438579929</v>
      </c>
      <c r="I20" s="32">
        <v>9.6717014257791103</v>
      </c>
      <c r="J20" s="32">
        <v>10.429745440117289</v>
      </c>
      <c r="K20" s="32">
        <v>11.500972452231476</v>
      </c>
      <c r="L20" s="32">
        <v>11.535615725646128</v>
      </c>
      <c r="M20" s="32">
        <v>10.46134080125878</v>
      </c>
      <c r="N20" s="32">
        <v>11.007176692183592</v>
      </c>
      <c r="O20" s="32">
        <v>10.369529804831092</v>
      </c>
      <c r="P20" s="32">
        <v>10.505831361040363</v>
      </c>
      <c r="Q20" s="32">
        <v>9.5540142647501654</v>
      </c>
      <c r="R20" s="32">
        <v>8.2669006674228029</v>
      </c>
      <c r="S20" s="32">
        <v>7.2537618272464774</v>
      </c>
      <c r="T20" s="32">
        <v>6.6649527537320017</v>
      </c>
      <c r="U20" s="32">
        <v>7.4301456449345498</v>
      </c>
      <c r="V20" s="32">
        <v>7.1728111123882146</v>
      </c>
      <c r="W20" s="32">
        <v>6.1690888137406938</v>
      </c>
      <c r="X20" s="32">
        <v>6.0630509535735069</v>
      </c>
      <c r="Y20" s="32">
        <v>5.5747008759470926</v>
      </c>
      <c r="Z20" s="32">
        <v>5.038068297863374</v>
      </c>
      <c r="AA20" s="32">
        <v>5.2616469762947</v>
      </c>
      <c r="AB20" s="32">
        <v>4.8179646953659176</v>
      </c>
      <c r="AC20" s="32">
        <v>5.7682725570613673</v>
      </c>
      <c r="AD20" s="32">
        <v>6.012364882033042</v>
      </c>
      <c r="AE20" s="32">
        <v>5.6721558086689194</v>
      </c>
      <c r="AF20" s="32">
        <v>5.4125767457663398</v>
      </c>
      <c r="AG20" s="32">
        <v>5.7414868876005691</v>
      </c>
    </row>
    <row r="21" spans="2:33" x14ac:dyDescent="0.3">
      <c r="B21" s="50" t="s">
        <v>36</v>
      </c>
      <c r="C21" s="32">
        <v>3.4052178489193197</v>
      </c>
      <c r="D21" s="32">
        <v>3.0008392707871061</v>
      </c>
      <c r="E21" s="32">
        <v>2.7263306069122937</v>
      </c>
      <c r="F21" s="32">
        <v>2.3938277720430401</v>
      </c>
      <c r="G21" s="32">
        <v>2.2445349503001824</v>
      </c>
      <c r="H21" s="32">
        <v>2.0368726834383768</v>
      </c>
      <c r="I21" s="32">
        <v>1.9391268211631518</v>
      </c>
      <c r="J21" s="32">
        <v>1.9368646206756421</v>
      </c>
      <c r="K21" s="32">
        <v>2.0371298592066478</v>
      </c>
      <c r="L21" s="32">
        <v>2.1358925063030454</v>
      </c>
      <c r="M21" s="32">
        <v>1.8872737312296983</v>
      </c>
      <c r="N21" s="32">
        <v>1.7786561695791869</v>
      </c>
      <c r="O21" s="32">
        <v>1.8391688460177156</v>
      </c>
      <c r="P21" s="32">
        <v>1.7115022915544602</v>
      </c>
      <c r="Q21" s="32">
        <v>1.5296196052608821</v>
      </c>
      <c r="R21" s="32">
        <v>1.4714507788657147</v>
      </c>
      <c r="S21" s="32">
        <v>1.259764472668353</v>
      </c>
      <c r="T21" s="32">
        <v>1.0510286787900425</v>
      </c>
      <c r="U21" s="32">
        <v>1.1509167064696886</v>
      </c>
      <c r="V21" s="32">
        <v>1.0770932538239282</v>
      </c>
      <c r="W21" s="32">
        <v>0.93791926897147759</v>
      </c>
      <c r="X21" s="32">
        <v>0.94353017771691283</v>
      </c>
      <c r="Y21" s="32">
        <v>0.86768760216942398</v>
      </c>
      <c r="Z21" s="32">
        <v>0.83394881762997541</v>
      </c>
      <c r="AA21" s="32">
        <v>0.8844174228240177</v>
      </c>
      <c r="AB21" s="32">
        <v>0.84275916736255907</v>
      </c>
      <c r="AC21" s="32">
        <v>0.76403460474937379</v>
      </c>
      <c r="AD21" s="32">
        <v>0.80733330378820112</v>
      </c>
      <c r="AE21" s="32">
        <v>0.80131943537813433</v>
      </c>
      <c r="AF21" s="32">
        <v>0.77769309856005919</v>
      </c>
      <c r="AG21" s="32">
        <v>0.83785149659094749</v>
      </c>
    </row>
    <row r="22" spans="2:33" x14ac:dyDescent="0.3">
      <c r="B22" s="50" t="s">
        <v>48</v>
      </c>
      <c r="C22" s="32" t="s">
        <v>33</v>
      </c>
      <c r="D22" s="32" t="s">
        <v>33</v>
      </c>
      <c r="E22" s="32" t="s">
        <v>33</v>
      </c>
      <c r="F22" s="32" t="s">
        <v>33</v>
      </c>
      <c r="G22" s="32" t="s">
        <v>33</v>
      </c>
      <c r="H22" s="32" t="s">
        <v>33</v>
      </c>
      <c r="I22" s="32" t="s">
        <v>33</v>
      </c>
      <c r="J22" s="32" t="s">
        <v>33</v>
      </c>
      <c r="K22" s="32" t="s">
        <v>33</v>
      </c>
      <c r="L22" s="32" t="s">
        <v>33</v>
      </c>
      <c r="M22" s="32" t="s">
        <v>33</v>
      </c>
      <c r="N22" s="32" t="s">
        <v>33</v>
      </c>
      <c r="O22" s="32" t="s">
        <v>33</v>
      </c>
      <c r="P22" s="32" t="s">
        <v>33</v>
      </c>
      <c r="Q22" s="32" t="s">
        <v>33</v>
      </c>
      <c r="R22" s="32" t="s">
        <v>33</v>
      </c>
      <c r="S22" s="32" t="s">
        <v>33</v>
      </c>
      <c r="T22" s="32">
        <v>2.9703177355910846</v>
      </c>
      <c r="U22" s="32">
        <v>3.2072384858423457</v>
      </c>
      <c r="V22" s="32">
        <v>2.7457135228048095</v>
      </c>
      <c r="W22" s="32">
        <v>2.7369010357759866</v>
      </c>
      <c r="X22" s="32">
        <v>2.709267116620091</v>
      </c>
      <c r="Y22" s="32">
        <v>2.7150220598781805</v>
      </c>
      <c r="Z22" s="32">
        <v>2.8608449956067159</v>
      </c>
      <c r="AA22" s="32">
        <v>2.8518394650457273</v>
      </c>
      <c r="AB22" s="32">
        <v>3.0391125168604693</v>
      </c>
      <c r="AC22" s="32">
        <v>3.0703191806313423</v>
      </c>
      <c r="AD22" s="32">
        <v>3.1307768506144056</v>
      </c>
      <c r="AE22" s="32">
        <v>3.288436637988001</v>
      </c>
      <c r="AF22" s="32">
        <v>3.4532025428641213</v>
      </c>
      <c r="AG22" s="32">
        <v>3.4795747847461462</v>
      </c>
    </row>
    <row r="23" spans="2:33" x14ac:dyDescent="0.3">
      <c r="B23" s="31" t="s">
        <v>25</v>
      </c>
      <c r="C23" s="107">
        <v>0.18827706549484557</v>
      </c>
      <c r="D23" s="32">
        <v>0.16365314269208889</v>
      </c>
      <c r="E23" s="32">
        <v>0.16079577986856308</v>
      </c>
      <c r="F23" s="32">
        <v>0.14087431450729021</v>
      </c>
      <c r="G23" s="32">
        <v>0.12292022116471457</v>
      </c>
      <c r="H23" s="32">
        <v>0.10953859225598199</v>
      </c>
      <c r="I23" s="32">
        <v>0.10948720288291482</v>
      </c>
      <c r="J23" s="32">
        <v>0.1171297914901431</v>
      </c>
      <c r="K23" s="32">
        <v>0.10139513214149785</v>
      </c>
      <c r="L23" s="32">
        <v>0.10313272202834259</v>
      </c>
      <c r="M23" s="32">
        <v>8.6730376530042633E-2</v>
      </c>
      <c r="N23" s="32">
        <v>9.5709563382237531E-2</v>
      </c>
      <c r="O23" s="32">
        <v>7.3817258209048567E-2</v>
      </c>
      <c r="P23" s="32">
        <v>7.9999673985960709E-2</v>
      </c>
      <c r="Q23" s="32">
        <v>8.7408822552563964E-2</v>
      </c>
      <c r="R23" s="32">
        <v>6.6456453486958403E-2</v>
      </c>
      <c r="S23" s="32">
        <v>7.4663817774411209E-2</v>
      </c>
      <c r="T23" s="32">
        <v>0.11860265447811845</v>
      </c>
      <c r="U23" s="32">
        <v>0.13293263743464645</v>
      </c>
      <c r="V23" s="32">
        <v>0.12445333482892651</v>
      </c>
      <c r="W23" s="32">
        <v>0.13124148503966476</v>
      </c>
      <c r="X23" s="32">
        <v>3.0935774055626791E-2</v>
      </c>
      <c r="Y23" s="32">
        <v>3.1804959785127214E-2</v>
      </c>
      <c r="Z23" s="32">
        <v>3.275568082386756E-2</v>
      </c>
      <c r="AA23" s="32">
        <v>3.2405986960816001E-2</v>
      </c>
      <c r="AB23" s="32">
        <v>3.147514556328547E-2</v>
      </c>
      <c r="AC23" s="32">
        <v>3.5590513600254232E-2</v>
      </c>
      <c r="AD23" s="32">
        <v>3.5909419202893408E-2</v>
      </c>
      <c r="AE23" s="32">
        <v>2.152715422288828E-2</v>
      </c>
      <c r="AF23" s="32">
        <v>1.5022624044506053E-2</v>
      </c>
      <c r="AG23" s="32">
        <v>1.3868118802401469E-2</v>
      </c>
    </row>
    <row r="24" spans="2:33" x14ac:dyDescent="0.3">
      <c r="B24" s="31" t="s">
        <v>49</v>
      </c>
      <c r="C24" s="32">
        <v>0.28194444444444444</v>
      </c>
      <c r="D24" s="32">
        <v>0.28638888888888892</v>
      </c>
      <c r="E24" s="32">
        <v>0.28999999999999998</v>
      </c>
      <c r="F24" s="32">
        <v>0.29166666666666669</v>
      </c>
      <c r="G24" s="32">
        <v>0.29222222222222222</v>
      </c>
      <c r="H24" s="32">
        <v>0.2877777777777778</v>
      </c>
      <c r="I24" s="32">
        <v>0.27861111111111109</v>
      </c>
      <c r="J24" s="32">
        <v>0.2697222222222222</v>
      </c>
      <c r="K24" s="32">
        <v>0.26111111111111113</v>
      </c>
      <c r="L24" s="32">
        <v>0.25027777777777777</v>
      </c>
      <c r="M24" s="32">
        <v>0.24055555555555555</v>
      </c>
      <c r="N24" s="32">
        <v>0.23444444444444446</v>
      </c>
      <c r="O24" s="32">
        <v>0.2338888888888889</v>
      </c>
      <c r="P24" s="32">
        <v>0.24444444444444444</v>
      </c>
      <c r="Q24" s="32">
        <v>0.25527777777777777</v>
      </c>
      <c r="R24" s="32">
        <v>0.26138888888888889</v>
      </c>
      <c r="S24" s="32">
        <v>0.34527777777777779</v>
      </c>
      <c r="T24" s="32">
        <v>0.43416666666666665</v>
      </c>
      <c r="U24" s="32">
        <v>0.54472222222222222</v>
      </c>
      <c r="V24" s="32">
        <v>0.62777777777777777</v>
      </c>
      <c r="W24" s="32">
        <v>0.69972222222222225</v>
      </c>
      <c r="X24" s="32">
        <v>0.75213237931111088</v>
      </c>
      <c r="Y24" s="32">
        <v>0.83570036327105512</v>
      </c>
      <c r="Z24" s="32">
        <v>0.89925481262255968</v>
      </c>
      <c r="AA24" s="32">
        <v>0.95434571018222214</v>
      </c>
      <c r="AB24" s="32">
        <v>0.98749549798444458</v>
      </c>
      <c r="AC24" s="32">
        <v>1.0078026668044444</v>
      </c>
      <c r="AD24" s="32">
        <v>1.0209842400377775</v>
      </c>
      <c r="AE24" s="32">
        <v>1.0325907927488891</v>
      </c>
      <c r="AF24" s="32">
        <v>1.0385659219200001</v>
      </c>
      <c r="AG24" s="32">
        <v>1.0448021663866667</v>
      </c>
    </row>
    <row r="25" spans="2:33" x14ac:dyDescent="0.3">
      <c r="B25" s="31" t="s">
        <v>3</v>
      </c>
      <c r="C25" s="32">
        <v>1.2471888764388399</v>
      </c>
      <c r="D25" s="32">
        <v>1.1331852454898881</v>
      </c>
      <c r="E25" s="32">
        <v>1.1186270437076307</v>
      </c>
      <c r="F25" s="32">
        <v>1.1770823252096072</v>
      </c>
      <c r="G25" s="32">
        <v>1.2402335077624091</v>
      </c>
      <c r="H25" s="32">
        <v>1.2848006934256186</v>
      </c>
      <c r="I25" s="32">
        <v>1.3750423161763177</v>
      </c>
      <c r="J25" s="32">
        <v>1.2266536062796032</v>
      </c>
      <c r="K25" s="32">
        <v>1.0990622849801395</v>
      </c>
      <c r="L25" s="32">
        <v>1.008376672680056</v>
      </c>
      <c r="M25" s="32">
        <v>1.0255061703489941</v>
      </c>
      <c r="N25" s="32">
        <v>1.072892742229099</v>
      </c>
      <c r="O25" s="32">
        <v>0.85683644481721843</v>
      </c>
      <c r="P25" s="32">
        <v>0.82142434420926591</v>
      </c>
      <c r="Q25" s="32">
        <v>0.77323869157831626</v>
      </c>
      <c r="R25" s="32">
        <v>0.74277599732133359</v>
      </c>
      <c r="S25" s="32">
        <v>0.69103342925503553</v>
      </c>
      <c r="T25" s="32">
        <v>0.69312285188375289</v>
      </c>
      <c r="U25" s="32">
        <v>0.67032172854817307</v>
      </c>
      <c r="V25" s="32">
        <v>0.60631268567735586</v>
      </c>
      <c r="W25" s="32">
        <v>0.56428669590038183</v>
      </c>
      <c r="X25" s="32">
        <v>0.54101452985490317</v>
      </c>
      <c r="Y25" s="32">
        <v>0.49143644498925804</v>
      </c>
      <c r="Z25" s="32">
        <v>0.46047463194237931</v>
      </c>
      <c r="AA25" s="32">
        <v>0.44551817597805315</v>
      </c>
      <c r="AB25" s="32">
        <v>0.41396691540019631</v>
      </c>
      <c r="AC25" s="32">
        <v>0.38848259587702016</v>
      </c>
      <c r="AD25" s="32">
        <v>0.38141631839673823</v>
      </c>
      <c r="AE25" s="32">
        <v>0.3733073067099642</v>
      </c>
      <c r="AF25" s="32">
        <v>0.36920392325826484</v>
      </c>
      <c r="AG25" s="32">
        <v>0.36866421271314076</v>
      </c>
    </row>
    <row r="26" spans="2:33" x14ac:dyDescent="0.3">
      <c r="B26" s="33" t="s">
        <v>50</v>
      </c>
      <c r="C26" s="34">
        <v>41.404747536105496</v>
      </c>
      <c r="D26" s="34">
        <v>41.549171272358493</v>
      </c>
      <c r="E26" s="34">
        <v>42.951672296698305</v>
      </c>
      <c r="F26" s="34">
        <v>42.867564798034344</v>
      </c>
      <c r="G26" s="34">
        <v>43.912805980443906</v>
      </c>
      <c r="H26" s="34">
        <v>42.828235698033374</v>
      </c>
      <c r="I26" s="34">
        <v>44.381671197937095</v>
      </c>
      <c r="J26" s="34">
        <v>45.778866574149056</v>
      </c>
      <c r="K26" s="34">
        <v>47.391052540590572</v>
      </c>
      <c r="L26" s="34">
        <v>48.581702801892725</v>
      </c>
      <c r="M26" s="34">
        <v>47.729546213258146</v>
      </c>
      <c r="N26" s="34">
        <v>48.57570590771401</v>
      </c>
      <c r="O26" s="34">
        <v>48.937096905959478</v>
      </c>
      <c r="P26" s="34">
        <v>47.970658668984122</v>
      </c>
      <c r="Q26" s="34">
        <v>47.98295793084479</v>
      </c>
      <c r="R26" s="34">
        <v>45.218084499997595</v>
      </c>
      <c r="S26" s="34">
        <v>45.517586129748047</v>
      </c>
      <c r="T26" s="34">
        <v>47.508525374275614</v>
      </c>
      <c r="U26" s="34">
        <v>50.368456389576991</v>
      </c>
      <c r="V26" s="34">
        <v>49.806790843962531</v>
      </c>
      <c r="W26" s="34">
        <v>47.993144022566632</v>
      </c>
      <c r="X26" s="34">
        <v>50.866242578396481</v>
      </c>
      <c r="Y26" s="34">
        <v>51.409936292681152</v>
      </c>
      <c r="Z26" s="34">
        <v>52.352771857080391</v>
      </c>
      <c r="AA26" s="34">
        <v>51.010709580323145</v>
      </c>
      <c r="AB26" s="34">
        <v>50.970154404752925</v>
      </c>
      <c r="AC26" s="34">
        <v>51.839336952320565</v>
      </c>
      <c r="AD26" s="34">
        <v>52.301093235927461</v>
      </c>
      <c r="AE26" s="34">
        <v>51.836401548872061</v>
      </c>
      <c r="AF26" s="34">
        <v>51.563573306185198</v>
      </c>
      <c r="AG26" s="34">
        <v>52.903638632727493</v>
      </c>
    </row>
    <row r="27" spans="2:33" x14ac:dyDescent="0.3"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2:33" x14ac:dyDescent="0.3">
      <c r="B28" s="30" t="s">
        <v>28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2:33" x14ac:dyDescent="0.3">
      <c r="B29" s="31" t="s">
        <v>24</v>
      </c>
      <c r="C29" s="32">
        <v>6.3753899883588705</v>
      </c>
      <c r="D29" s="32">
        <v>6.7396006784516249</v>
      </c>
      <c r="E29" s="32">
        <v>7.2722174538745978</v>
      </c>
      <c r="F29" s="32">
        <v>7.8224997298465944</v>
      </c>
      <c r="G29" s="32">
        <v>8.2840808526865644</v>
      </c>
      <c r="H29" s="32">
        <v>8.3283785164807558</v>
      </c>
      <c r="I29" s="32">
        <v>9.0804570565835476</v>
      </c>
      <c r="J29" s="32">
        <v>9.429394001308129</v>
      </c>
      <c r="K29" s="32">
        <v>9.8337325824395574</v>
      </c>
      <c r="L29" s="32">
        <v>10.403637760666427</v>
      </c>
      <c r="M29" s="32">
        <v>10.152927364587164</v>
      </c>
      <c r="N29" s="32">
        <v>9.7635393184613903</v>
      </c>
      <c r="O29" s="32">
        <v>9.9255620690551627</v>
      </c>
      <c r="P29" s="32">
        <v>10.403232248092884</v>
      </c>
      <c r="Q29" s="32">
        <v>10.48356094667302</v>
      </c>
      <c r="R29" s="32">
        <v>9.9653989233843419</v>
      </c>
      <c r="S29" s="32">
        <v>10.204966349404533</v>
      </c>
      <c r="T29" s="32">
        <v>10.326615133674895</v>
      </c>
      <c r="U29" s="32">
        <v>11.040065690522685</v>
      </c>
      <c r="V29" s="32">
        <v>11.121562799479799</v>
      </c>
      <c r="W29" s="32">
        <v>11.773869192064607</v>
      </c>
      <c r="X29" s="32">
        <v>11.493902831153376</v>
      </c>
      <c r="Y29" s="32">
        <v>12.013266865047004</v>
      </c>
      <c r="Z29" s="32">
        <v>12.256371323647537</v>
      </c>
      <c r="AA29" s="32">
        <v>11.676588110874556</v>
      </c>
      <c r="AB29" s="32">
        <v>11.974180446796829</v>
      </c>
      <c r="AC29" s="32">
        <v>12.062027529498186</v>
      </c>
      <c r="AD29" s="32">
        <v>12.246706508936247</v>
      </c>
      <c r="AE29" s="32">
        <v>12.360640765009318</v>
      </c>
      <c r="AF29" s="32">
        <v>12.387122234339802</v>
      </c>
      <c r="AG29" s="32">
        <v>12.852379824018859</v>
      </c>
    </row>
    <row r="30" spans="2:33" x14ac:dyDescent="0.3">
      <c r="B30" s="50" t="s">
        <v>5</v>
      </c>
      <c r="C30" s="32">
        <v>10.041039843173916</v>
      </c>
      <c r="D30" s="32">
        <v>10.050845887013374</v>
      </c>
      <c r="E30" s="32">
        <v>10.1106516306651</v>
      </c>
      <c r="F30" s="32">
        <v>10.14098716333606</v>
      </c>
      <c r="G30" s="32">
        <v>10.136965521682759</v>
      </c>
      <c r="H30" s="32">
        <v>10.145926968709171</v>
      </c>
      <c r="I30" s="32">
        <v>10.169087807473334</v>
      </c>
      <c r="J30" s="32">
        <v>10.261460860597603</v>
      </c>
      <c r="K30" s="32">
        <v>10.390669527906841</v>
      </c>
      <c r="L30" s="32">
        <v>10.536966570417047</v>
      </c>
      <c r="M30" s="32">
        <v>10.958887906559603</v>
      </c>
      <c r="N30" s="32">
        <v>10.736108882990816</v>
      </c>
      <c r="O30" s="32">
        <v>11.502911290088184</v>
      </c>
      <c r="P30" s="32">
        <v>10.84137024461001</v>
      </c>
      <c r="Q30" s="32">
        <v>12.020763038421832</v>
      </c>
      <c r="R30" s="32">
        <v>11.913487332080896</v>
      </c>
      <c r="S30" s="32">
        <v>12.825426929362902</v>
      </c>
      <c r="T30" s="32">
        <v>11.95625027530367</v>
      </c>
      <c r="U30" s="32">
        <v>11.827857570486739</v>
      </c>
      <c r="V30" s="32">
        <v>11.741431398821831</v>
      </c>
      <c r="W30" s="32">
        <v>9.8344005429352368</v>
      </c>
      <c r="X30" s="32">
        <v>11.473229895170293</v>
      </c>
      <c r="Y30" s="32">
        <v>10.604383426811403</v>
      </c>
      <c r="Z30" s="32">
        <v>9.7496670769816731</v>
      </c>
      <c r="AA30" s="32">
        <v>9.3036336767217591</v>
      </c>
      <c r="AB30" s="32">
        <v>9.2013638781837983</v>
      </c>
      <c r="AC30" s="32">
        <v>9.2655201373290783</v>
      </c>
      <c r="AD30" s="32">
        <v>9.3409264448695133</v>
      </c>
      <c r="AE30" s="32">
        <v>9.1611910367580212</v>
      </c>
      <c r="AF30" s="32">
        <v>9.1490347326392722</v>
      </c>
      <c r="AG30" s="32">
        <v>9.3297041613026757</v>
      </c>
    </row>
    <row r="31" spans="2:33" x14ac:dyDescent="0.3">
      <c r="B31" s="50" t="s">
        <v>36</v>
      </c>
      <c r="C31" s="32">
        <v>10.270786212152323</v>
      </c>
      <c r="D31" s="32">
        <v>10.229842743379956</v>
      </c>
      <c r="E31" s="32">
        <v>10.919105949285058</v>
      </c>
      <c r="F31" s="32">
        <v>10.442090186788347</v>
      </c>
      <c r="G31" s="32">
        <v>10.019888659175759</v>
      </c>
      <c r="H31" s="32">
        <v>9.2777334721477533</v>
      </c>
      <c r="I31" s="32">
        <v>9.2095650594069305</v>
      </c>
      <c r="J31" s="32">
        <v>9.3305761339187594</v>
      </c>
      <c r="K31" s="32">
        <v>9.5528607024799346</v>
      </c>
      <c r="L31" s="32">
        <v>9.5354626409368137</v>
      </c>
      <c r="M31" s="32">
        <v>8.9198343828767115</v>
      </c>
      <c r="N31" s="32">
        <v>9.2839620775667164</v>
      </c>
      <c r="O31" s="32">
        <v>8.7677159237455218</v>
      </c>
      <c r="P31" s="32">
        <v>8.3348863528266648</v>
      </c>
      <c r="Q31" s="32">
        <v>7.8817217622368485</v>
      </c>
      <c r="R31" s="32">
        <v>7.7418243826956017</v>
      </c>
      <c r="S31" s="32">
        <v>7.0185475215630282</v>
      </c>
      <c r="T31" s="32">
        <v>6.2276864325967471</v>
      </c>
      <c r="U31" s="32">
        <v>6.8832282019201978</v>
      </c>
      <c r="V31" s="32">
        <v>6.7007080694772254</v>
      </c>
      <c r="W31" s="32">
        <v>5.8268844799601789</v>
      </c>
      <c r="X31" s="32">
        <v>5.9171486718270287</v>
      </c>
      <c r="Y31" s="32">
        <v>5.7317696804281173</v>
      </c>
      <c r="Z31" s="32">
        <v>5.7479899030799624</v>
      </c>
      <c r="AA31" s="32">
        <v>5.8279635055702101</v>
      </c>
      <c r="AB31" s="32">
        <v>5.664226420765778</v>
      </c>
      <c r="AC31" s="32">
        <v>4.9664734473372842</v>
      </c>
      <c r="AD31" s="32">
        <v>5.1519734803881923</v>
      </c>
      <c r="AE31" s="32">
        <v>4.9587909890790405</v>
      </c>
      <c r="AF31" s="32">
        <v>4.7268511001020466</v>
      </c>
      <c r="AG31" s="32">
        <v>5.0428177436834192</v>
      </c>
    </row>
    <row r="32" spans="2:33" x14ac:dyDescent="0.3">
      <c r="B32" s="33" t="s">
        <v>50</v>
      </c>
      <c r="C32" s="34">
        <v>25.683112059367719</v>
      </c>
      <c r="D32" s="34">
        <v>26.015204720143618</v>
      </c>
      <c r="E32" s="34">
        <v>27.290909870758245</v>
      </c>
      <c r="F32" s="34">
        <v>27.391478363637397</v>
      </c>
      <c r="G32" s="34">
        <v>27.427238481376808</v>
      </c>
      <c r="H32" s="34">
        <v>26.737446260466761</v>
      </c>
      <c r="I32" s="34">
        <v>27.442201142716481</v>
      </c>
      <c r="J32" s="34">
        <v>27.995284909764734</v>
      </c>
      <c r="K32" s="34">
        <v>28.738195860035646</v>
      </c>
      <c r="L32" s="34">
        <v>29.422370314978583</v>
      </c>
      <c r="M32" s="34">
        <v>28.935760863367516</v>
      </c>
      <c r="N32" s="34">
        <v>28.70999939071984</v>
      </c>
      <c r="O32" s="34">
        <v>29.045898153880046</v>
      </c>
      <c r="P32" s="34">
        <v>28.49535182106856</v>
      </c>
      <c r="Q32" s="34">
        <v>29.183969443489516</v>
      </c>
      <c r="R32" s="34">
        <v>28.429361904952749</v>
      </c>
      <c r="S32" s="34">
        <v>28.766398107394174</v>
      </c>
      <c r="T32" s="34">
        <v>27.314926814044945</v>
      </c>
      <c r="U32" s="34">
        <v>28.568365705880947</v>
      </c>
      <c r="V32" s="34">
        <v>28.389559127896671</v>
      </c>
      <c r="W32" s="34">
        <v>26.451714160666498</v>
      </c>
      <c r="X32" s="34">
        <v>27.736958408633669</v>
      </c>
      <c r="Y32" s="34">
        <v>27.288981629605381</v>
      </c>
      <c r="Z32" s="34">
        <v>26.779061596011005</v>
      </c>
      <c r="AA32" s="34">
        <v>25.877821925494352</v>
      </c>
      <c r="AB32" s="34">
        <v>25.919634357928025</v>
      </c>
      <c r="AC32" s="34">
        <v>25.367469100431641</v>
      </c>
      <c r="AD32" s="34">
        <v>25.805513789707003</v>
      </c>
      <c r="AE32" s="34">
        <v>25.564503687170578</v>
      </c>
      <c r="AF32" s="34">
        <v>25.348104593817194</v>
      </c>
      <c r="AG32" s="34">
        <v>26.291931312874684</v>
      </c>
    </row>
    <row r="33" spans="2:34" x14ac:dyDescent="0.3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2:34" x14ac:dyDescent="0.3">
      <c r="B34" s="30" t="s">
        <v>29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2:34" x14ac:dyDescent="0.3">
      <c r="B35" s="31" t="s">
        <v>4</v>
      </c>
      <c r="C35" s="32">
        <v>42.034833854173201</v>
      </c>
      <c r="D35" s="32">
        <v>43.691418586679269</v>
      </c>
      <c r="E35" s="32">
        <v>45.257733700061195</v>
      </c>
      <c r="F35" s="32">
        <v>46.628075770418015</v>
      </c>
      <c r="G35" s="32">
        <v>48.724210359657675</v>
      </c>
      <c r="H35" s="32">
        <v>46.837038670836655</v>
      </c>
      <c r="I35" s="32">
        <v>50.810159792780006</v>
      </c>
      <c r="J35" s="32">
        <v>53.276818220590961</v>
      </c>
      <c r="K35" s="32">
        <v>54.952468777833012</v>
      </c>
      <c r="L35" s="32">
        <v>58.869135278742192</v>
      </c>
      <c r="M35" s="32">
        <v>61.032321721350918</v>
      </c>
      <c r="N35" s="32">
        <v>64.062133391076586</v>
      </c>
      <c r="O35" s="32">
        <v>66.179030783888066</v>
      </c>
      <c r="P35" s="32">
        <v>69.737634909573615</v>
      </c>
      <c r="Q35" s="32">
        <v>70.949443023335377</v>
      </c>
      <c r="R35" s="32">
        <v>69.215974313033783</v>
      </c>
      <c r="S35" s="32">
        <v>72.642896495232463</v>
      </c>
      <c r="T35" s="32">
        <v>72.863420947761853</v>
      </c>
      <c r="U35" s="32">
        <v>77.543167366657286</v>
      </c>
      <c r="V35" s="32">
        <v>75.231807632404738</v>
      </c>
      <c r="W35" s="32">
        <v>79.033385379041249</v>
      </c>
      <c r="X35" s="32">
        <v>76.4425406277322</v>
      </c>
      <c r="Y35" s="32">
        <v>80.715986019792041</v>
      </c>
      <c r="Z35" s="32">
        <v>83.566632103359467</v>
      </c>
      <c r="AA35" s="32">
        <v>79.21964718078118</v>
      </c>
      <c r="AB35" s="32">
        <v>80.2056765140739</v>
      </c>
      <c r="AC35" s="32">
        <v>81.188331281130374</v>
      </c>
      <c r="AD35" s="32">
        <v>81.210503789809152</v>
      </c>
      <c r="AE35" s="32">
        <v>80.919760051600576</v>
      </c>
      <c r="AF35" s="32">
        <v>79.981351495951202</v>
      </c>
      <c r="AG35" s="32">
        <v>82.106744927763643</v>
      </c>
    </row>
    <row r="36" spans="2:34" x14ac:dyDescent="0.3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2:34" x14ac:dyDescent="0.3">
      <c r="B37" s="30" t="s">
        <v>32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2:34" x14ac:dyDescent="0.3">
      <c r="B38" s="31" t="s">
        <v>51</v>
      </c>
      <c r="C38" s="51" t="s">
        <v>33</v>
      </c>
      <c r="D38" s="51" t="s">
        <v>33</v>
      </c>
      <c r="E38" s="51" t="s">
        <v>33</v>
      </c>
      <c r="F38" s="51" t="s">
        <v>33</v>
      </c>
      <c r="G38" s="51" t="s">
        <v>33</v>
      </c>
      <c r="H38" s="51" t="s">
        <v>33</v>
      </c>
      <c r="I38" s="51" t="s">
        <v>33</v>
      </c>
      <c r="J38" s="51" t="s">
        <v>33</v>
      </c>
      <c r="K38" s="51" t="s">
        <v>33</v>
      </c>
      <c r="L38" s="51" t="s">
        <v>33</v>
      </c>
      <c r="M38" s="51" t="s">
        <v>33</v>
      </c>
      <c r="N38" s="51" t="s">
        <v>33</v>
      </c>
      <c r="O38" s="51" t="s">
        <v>33</v>
      </c>
      <c r="P38" s="51" t="s">
        <v>33</v>
      </c>
      <c r="Q38" s="51" t="s">
        <v>33</v>
      </c>
      <c r="R38" s="51" t="s">
        <v>33</v>
      </c>
      <c r="S38" s="51" t="s">
        <v>33</v>
      </c>
      <c r="T38" s="51" t="s">
        <v>33</v>
      </c>
      <c r="U38" s="51" t="s">
        <v>33</v>
      </c>
      <c r="V38" s="51" t="s">
        <v>33</v>
      </c>
      <c r="W38" s="51">
        <v>0.45497176853579924</v>
      </c>
      <c r="X38" s="51">
        <v>0.47981790516578415</v>
      </c>
      <c r="Y38" s="51">
        <v>0.52977303804979614</v>
      </c>
      <c r="Z38" s="51">
        <v>0.59020238145697557</v>
      </c>
      <c r="AA38" s="51">
        <v>0.61869290753449324</v>
      </c>
      <c r="AB38" s="51">
        <v>0.67988822225804857</v>
      </c>
      <c r="AC38" s="51">
        <v>0.92500169875733773</v>
      </c>
      <c r="AD38" s="51">
        <v>0.93235446631459584</v>
      </c>
      <c r="AE38" s="32">
        <v>1.0798227805793248</v>
      </c>
      <c r="AF38" s="32">
        <v>1.3414916114959723</v>
      </c>
      <c r="AG38" s="32">
        <v>1.807291107440415</v>
      </c>
    </row>
    <row r="39" spans="2:34" x14ac:dyDescent="0.3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2:34" x14ac:dyDescent="0.3">
      <c r="B40" s="30" t="s">
        <v>30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</row>
    <row r="41" spans="2:34" x14ac:dyDescent="0.3">
      <c r="B41" s="31" t="s">
        <v>24</v>
      </c>
      <c r="C41" s="32">
        <v>96.908000000000015</v>
      </c>
      <c r="D41" s="32">
        <v>106.81699999999999</v>
      </c>
      <c r="E41" s="32">
        <v>109.593</v>
      </c>
      <c r="F41" s="32">
        <v>111.47</v>
      </c>
      <c r="G41" s="32">
        <v>111.221</v>
      </c>
      <c r="H41" s="32">
        <v>108.84200000000001</v>
      </c>
      <c r="I41" s="32">
        <v>120.50900000000001</v>
      </c>
      <c r="J41" s="32">
        <v>119.084</v>
      </c>
      <c r="K41" s="32">
        <v>123.14699999999999</v>
      </c>
      <c r="L41" s="32">
        <v>126.93300000000001</v>
      </c>
      <c r="M41" s="32">
        <v>128.72</v>
      </c>
      <c r="N41" s="32">
        <v>133.887</v>
      </c>
      <c r="O41" s="32">
        <v>132.99799999999999</v>
      </c>
      <c r="P41" s="32">
        <v>141.554</v>
      </c>
      <c r="Q41" s="32">
        <v>143.38</v>
      </c>
      <c r="R41" s="32">
        <v>138.483</v>
      </c>
      <c r="S41" s="32">
        <v>143.327</v>
      </c>
      <c r="T41" s="32">
        <v>141.589</v>
      </c>
      <c r="U41" s="32">
        <v>152.65199999999999</v>
      </c>
      <c r="V41" s="32">
        <v>149.03199999999998</v>
      </c>
      <c r="W41" s="32">
        <v>161.52000000000007</v>
      </c>
      <c r="X41" s="32">
        <v>145.3076982351123</v>
      </c>
      <c r="Y41" s="32">
        <v>157.47927982761976</v>
      </c>
      <c r="Z41" s="32">
        <v>165.47810550600485</v>
      </c>
      <c r="AA41" s="32">
        <v>148.12739073882366</v>
      </c>
      <c r="AB41" s="32">
        <v>154.57018846191906</v>
      </c>
      <c r="AC41" s="32">
        <v>160.03819509027534</v>
      </c>
      <c r="AD41" s="32">
        <v>158.14365768730002</v>
      </c>
      <c r="AE41" s="32">
        <v>157.25663068730006</v>
      </c>
      <c r="AF41" s="32">
        <v>156.74628106989999</v>
      </c>
      <c r="AG41" s="32">
        <v>158.38584850030003</v>
      </c>
      <c r="AH41" s="65"/>
    </row>
    <row r="42" spans="2:34" x14ac:dyDescent="0.3">
      <c r="B42" s="40" t="s">
        <v>45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4.0618967678117644E-2</v>
      </c>
      <c r="O42" s="45">
        <v>0.12185690303435293</v>
      </c>
      <c r="P42" s="45">
        <v>0.24371380606870585</v>
      </c>
      <c r="Q42" s="45">
        <v>0.38878154777626889</v>
      </c>
      <c r="R42" s="45">
        <v>0.93262552110461272</v>
      </c>
      <c r="S42" s="45">
        <v>1.834018118605967</v>
      </c>
      <c r="T42" s="45">
        <v>2.9269359185375925</v>
      </c>
      <c r="U42" s="45">
        <v>4.5357613520314173</v>
      </c>
      <c r="V42" s="45">
        <v>5.9413952353068487</v>
      </c>
      <c r="W42" s="45">
        <v>7.8421773971197482</v>
      </c>
      <c r="X42" s="45">
        <v>5.9391511985290126</v>
      </c>
      <c r="Y42" s="45">
        <v>7.5642285849684772</v>
      </c>
      <c r="Z42" s="45">
        <v>8.9717064403303795</v>
      </c>
      <c r="AA42" s="45">
        <v>8.1004784050950693</v>
      </c>
      <c r="AB42" s="45">
        <v>9.6318213896291081</v>
      </c>
      <c r="AC42" s="45">
        <v>11.598583450058634</v>
      </c>
      <c r="AD42" s="45">
        <v>12.448305811757395</v>
      </c>
      <c r="AE42" s="45">
        <v>13.529598756875906</v>
      </c>
      <c r="AF42" s="45">
        <v>15.746016254249525</v>
      </c>
      <c r="AG42" s="45">
        <v>16.658891070552059</v>
      </c>
      <c r="AH42" s="35"/>
    </row>
    <row r="43" spans="2:34" x14ac:dyDescent="0.3">
      <c r="B43" s="50" t="s">
        <v>5</v>
      </c>
      <c r="C43" s="32">
        <v>123.78928043153346</v>
      </c>
      <c r="D43" s="32">
        <v>145.08914387890857</v>
      </c>
      <c r="E43" s="32">
        <v>141.8329272568669</v>
      </c>
      <c r="F43" s="32">
        <v>148.85629389684937</v>
      </c>
      <c r="G43" s="32">
        <v>139.80992843947439</v>
      </c>
      <c r="H43" s="32">
        <v>147.06401826470577</v>
      </c>
      <c r="I43" s="32">
        <v>165.36995983756466</v>
      </c>
      <c r="J43" s="32">
        <v>150.72044337030448</v>
      </c>
      <c r="K43" s="32">
        <v>164.07259033084543</v>
      </c>
      <c r="L43" s="32">
        <v>165.84296364396491</v>
      </c>
      <c r="M43" s="32">
        <v>163.35972222222287</v>
      </c>
      <c r="N43" s="32">
        <v>166.80138888888925</v>
      </c>
      <c r="O43" s="32">
        <v>170.90416666666664</v>
      </c>
      <c r="P43" s="32">
        <v>169.98388888888914</v>
      </c>
      <c r="Q43" s="32">
        <v>190.78444444444455</v>
      </c>
      <c r="R43" s="32">
        <v>186.75305555555607</v>
      </c>
      <c r="S43" s="32">
        <v>188.84583333333336</v>
      </c>
      <c r="T43" s="32">
        <v>167.22000000000057</v>
      </c>
      <c r="U43" s="32">
        <v>180.95111111111123</v>
      </c>
      <c r="V43" s="32">
        <v>183.42277777777753</v>
      </c>
      <c r="W43" s="32">
        <v>179.24277777777814</v>
      </c>
      <c r="X43" s="32">
        <v>164.06303472222226</v>
      </c>
      <c r="Y43" s="32">
        <v>181.63059333333337</v>
      </c>
      <c r="Z43" s="32">
        <v>187.46923333333331</v>
      </c>
      <c r="AA43" s="32">
        <v>140.08850277777776</v>
      </c>
      <c r="AB43" s="32">
        <v>150.84665805555554</v>
      </c>
      <c r="AC43" s="32">
        <v>163.21264527777782</v>
      </c>
      <c r="AD43" s="32">
        <v>158.56674250000003</v>
      </c>
      <c r="AE43" s="32">
        <v>149.23045138888889</v>
      </c>
      <c r="AF43" s="32">
        <v>146.83468583333328</v>
      </c>
      <c r="AG43" s="32">
        <v>138.95534694444447</v>
      </c>
      <c r="AH43" s="65"/>
    </row>
    <row r="44" spans="2:34" x14ac:dyDescent="0.3">
      <c r="B44" s="50" t="s">
        <v>35</v>
      </c>
      <c r="C44" s="32">
        <v>108.27853647867136</v>
      </c>
      <c r="D44" s="32">
        <v>115.7691332522313</v>
      </c>
      <c r="E44" s="32">
        <v>110.61235714054459</v>
      </c>
      <c r="F44" s="32">
        <v>103.3820996714815</v>
      </c>
      <c r="G44" s="32">
        <v>93.329864542503458</v>
      </c>
      <c r="H44" s="32">
        <v>93.630895906938576</v>
      </c>
      <c r="I44" s="32">
        <v>100.65071112400268</v>
      </c>
      <c r="J44" s="32">
        <v>93.412227691116385</v>
      </c>
      <c r="K44" s="32">
        <v>102.61640513047489</v>
      </c>
      <c r="L44" s="32">
        <v>101.06021986127637</v>
      </c>
      <c r="M44" s="32">
        <v>93.094014090117639</v>
      </c>
      <c r="N44" s="32">
        <v>104.0623247742834</v>
      </c>
      <c r="O44" s="32">
        <v>91.492083401162162</v>
      </c>
      <c r="P44" s="32">
        <v>97.296019575182044</v>
      </c>
      <c r="Q44" s="32">
        <v>96.710965567749909</v>
      </c>
      <c r="R44" s="32">
        <v>96.136931856968161</v>
      </c>
      <c r="S44" s="32">
        <v>88.483997802812226</v>
      </c>
      <c r="T44" s="32">
        <v>75.680629493881725</v>
      </c>
      <c r="U44" s="32">
        <v>84.986578042867365</v>
      </c>
      <c r="V44" s="32">
        <v>82.397210419388642</v>
      </c>
      <c r="W44" s="32">
        <v>77.1359712243611</v>
      </c>
      <c r="X44" s="32">
        <v>61.92076884547788</v>
      </c>
      <c r="Y44" s="32">
        <v>65.903417554695721</v>
      </c>
      <c r="Z44" s="32">
        <v>66.29153591059476</v>
      </c>
      <c r="AA44" s="32">
        <v>53.777774661818619</v>
      </c>
      <c r="AB44" s="32">
        <v>54.03274026053866</v>
      </c>
      <c r="AC44" s="32">
        <v>50.885448341899902</v>
      </c>
      <c r="AD44" s="32">
        <v>50.323762261802038</v>
      </c>
      <c r="AE44" s="32">
        <v>44.703365798880569</v>
      </c>
      <c r="AF44" s="32">
        <v>41.856574266109398</v>
      </c>
      <c r="AG44" s="32">
        <v>41.090270741988789</v>
      </c>
      <c r="AH44" s="35"/>
    </row>
    <row r="45" spans="2:34" x14ac:dyDescent="0.3">
      <c r="B45" s="50" t="s">
        <v>36</v>
      </c>
      <c r="C45" s="32">
        <v>19.151373521328672</v>
      </c>
      <c r="D45" s="32">
        <v>20.034376747768732</v>
      </c>
      <c r="E45" s="32">
        <v>20.643822859455419</v>
      </c>
      <c r="F45" s="32">
        <v>19.744710328518508</v>
      </c>
      <c r="G45" s="32">
        <v>18.678665457496567</v>
      </c>
      <c r="H45" s="32">
        <v>18.203184093061438</v>
      </c>
      <c r="I45" s="32">
        <v>19.184808875997327</v>
      </c>
      <c r="J45" s="32">
        <v>18.73586230888364</v>
      </c>
      <c r="K45" s="32">
        <v>19.580004869525126</v>
      </c>
      <c r="L45" s="32">
        <v>19.519620138723653</v>
      </c>
      <c r="M45" s="32">
        <v>18.146935909882366</v>
      </c>
      <c r="N45" s="32">
        <v>19.23893522571661</v>
      </c>
      <c r="O45" s="32">
        <v>17.66709659883783</v>
      </c>
      <c r="P45" s="32">
        <v>17.561860424817937</v>
      </c>
      <c r="Q45" s="32">
        <v>16.402414432250112</v>
      </c>
      <c r="R45" s="32">
        <v>16.046048143031854</v>
      </c>
      <c r="S45" s="32">
        <v>14.208902197187784</v>
      </c>
      <c r="T45" s="32">
        <v>12.335210506118273</v>
      </c>
      <c r="U45" s="32">
        <v>13.984721957132644</v>
      </c>
      <c r="V45" s="32">
        <v>13.399099580611349</v>
      </c>
      <c r="W45" s="32">
        <v>12.042868775638929</v>
      </c>
      <c r="X45" s="32">
        <v>10.620345507522119</v>
      </c>
      <c r="Y45" s="32">
        <v>10.723044819304285</v>
      </c>
      <c r="Z45" s="32">
        <v>10.833280104405251</v>
      </c>
      <c r="AA45" s="32">
        <v>10.076646135181392</v>
      </c>
      <c r="AB45" s="32">
        <v>10.037617072461341</v>
      </c>
      <c r="AC45" s="32">
        <v>9.1739464501001056</v>
      </c>
      <c r="AD45" s="32">
        <v>9.3731434857729639</v>
      </c>
      <c r="AE45" s="32">
        <v>8.9286825521330968</v>
      </c>
      <c r="AF45" s="32">
        <v>8.4855563812067416</v>
      </c>
      <c r="AG45" s="32">
        <v>8.7730373624536977</v>
      </c>
      <c r="AH45" s="35"/>
    </row>
    <row r="46" spans="2:34" x14ac:dyDescent="0.3">
      <c r="B46" s="50" t="s">
        <v>34</v>
      </c>
      <c r="C46" s="32" t="s">
        <v>33</v>
      </c>
      <c r="D46" s="32" t="s">
        <v>33</v>
      </c>
      <c r="E46" s="32" t="s">
        <v>33</v>
      </c>
      <c r="F46" s="32" t="s">
        <v>33</v>
      </c>
      <c r="G46" s="32" t="s">
        <v>33</v>
      </c>
      <c r="H46" s="32" t="s">
        <v>33</v>
      </c>
      <c r="I46" s="32" t="s">
        <v>33</v>
      </c>
      <c r="J46" s="32" t="s">
        <v>33</v>
      </c>
      <c r="K46" s="32" t="s">
        <v>33</v>
      </c>
      <c r="L46" s="32" t="s">
        <v>33</v>
      </c>
      <c r="M46" s="32" t="s">
        <v>33</v>
      </c>
      <c r="N46" s="32" t="s">
        <v>33</v>
      </c>
      <c r="O46" s="32" t="s">
        <v>33</v>
      </c>
      <c r="P46" s="32" t="s">
        <v>33</v>
      </c>
      <c r="Q46" s="32" t="s">
        <v>33</v>
      </c>
      <c r="R46" s="32" t="s">
        <v>33</v>
      </c>
      <c r="S46" s="32" t="s">
        <v>33</v>
      </c>
      <c r="T46" s="32">
        <v>14.396622100120251</v>
      </c>
      <c r="U46" s="32">
        <v>15.823766946675761</v>
      </c>
      <c r="V46" s="32">
        <v>13.872225863988266</v>
      </c>
      <c r="W46" s="32">
        <v>15.139449582945856</v>
      </c>
      <c r="X46" s="32">
        <v>12.495856111111109</v>
      </c>
      <c r="Y46" s="32">
        <v>13.690175277777779</v>
      </c>
      <c r="Z46" s="32">
        <v>14.655318055555556</v>
      </c>
      <c r="AA46" s="32">
        <v>11.98419611111111</v>
      </c>
      <c r="AB46" s="32">
        <v>13.612456666666667</v>
      </c>
      <c r="AC46" s="32">
        <v>14.680055555555555</v>
      </c>
      <c r="AD46" s="32">
        <v>14.51745305555556</v>
      </c>
      <c r="AE46" s="32">
        <v>14.706480555555556</v>
      </c>
      <c r="AF46" s="32">
        <v>14.980747222222222</v>
      </c>
      <c r="AG46" s="32">
        <v>14.411899999999999</v>
      </c>
      <c r="AH46" s="35"/>
    </row>
    <row r="47" spans="2:34" x14ac:dyDescent="0.3">
      <c r="B47" s="31" t="s">
        <v>25</v>
      </c>
      <c r="C47" s="32">
        <v>12.852649840000002</v>
      </c>
      <c r="D47" s="32">
        <v>13.645466940000004</v>
      </c>
      <c r="E47" s="32">
        <v>11.398101659999998</v>
      </c>
      <c r="F47" s="32">
        <v>10.4807112</v>
      </c>
      <c r="G47" s="32">
        <v>8.6509677299999996</v>
      </c>
      <c r="H47" s="32">
        <v>8.09099389</v>
      </c>
      <c r="I47" s="32">
        <v>8.5588741900000009</v>
      </c>
      <c r="J47" s="32">
        <v>7.6552035300000005</v>
      </c>
      <c r="K47" s="32">
        <v>6.9039073300000009</v>
      </c>
      <c r="L47" s="32">
        <v>6.6010791600000003</v>
      </c>
      <c r="M47" s="32">
        <v>5.7588640500000006</v>
      </c>
      <c r="N47" s="32">
        <v>5.6183441599999995</v>
      </c>
      <c r="O47" s="32">
        <v>3.8449137100000002</v>
      </c>
      <c r="P47" s="32">
        <v>3.8013808200000003</v>
      </c>
      <c r="Q47" s="32">
        <v>3.71441168</v>
      </c>
      <c r="R47" s="32">
        <v>2.5214188900000001</v>
      </c>
      <c r="S47" s="32">
        <v>2.4482894499999999</v>
      </c>
      <c r="T47" s="32">
        <v>2.3884647299999999</v>
      </c>
      <c r="U47" s="32">
        <v>2.6454644700000003</v>
      </c>
      <c r="V47" s="32">
        <v>2.3358854999999998</v>
      </c>
      <c r="W47" s="32">
        <v>2.6205181199999998</v>
      </c>
      <c r="X47" s="32">
        <v>0.47017764000000006</v>
      </c>
      <c r="Y47" s="32">
        <v>0.52381520000000004</v>
      </c>
      <c r="Z47" s="32">
        <v>0.55055257000000002</v>
      </c>
      <c r="AA47" s="32">
        <v>0.40767802000000003</v>
      </c>
      <c r="AB47" s="32">
        <v>0.42195966000000007</v>
      </c>
      <c r="AC47" s="32">
        <v>0.43810209999999999</v>
      </c>
      <c r="AD47" s="32">
        <v>0.41277266943000007</v>
      </c>
      <c r="AE47" s="32">
        <v>0.30570842459000003</v>
      </c>
      <c r="AF47" s="32">
        <v>0.28361423905000005</v>
      </c>
      <c r="AG47" s="32">
        <v>0.24074954804999998</v>
      </c>
      <c r="AH47" s="35"/>
    </row>
    <row r="48" spans="2:34" x14ac:dyDescent="0.3">
      <c r="B48" s="31" t="s">
        <v>49</v>
      </c>
      <c r="C48" s="32">
        <v>0.28194444444444444</v>
      </c>
      <c r="D48" s="32">
        <v>0.28638888888888892</v>
      </c>
      <c r="E48" s="32">
        <v>0.28999999999999998</v>
      </c>
      <c r="F48" s="32">
        <v>0.29166666666666669</v>
      </c>
      <c r="G48" s="32">
        <v>0.29222222222222222</v>
      </c>
      <c r="H48" s="32">
        <v>0.2877777777777778</v>
      </c>
      <c r="I48" s="32">
        <v>0.27861111111111109</v>
      </c>
      <c r="J48" s="32">
        <v>0.2697222222222222</v>
      </c>
      <c r="K48" s="32">
        <v>0.26111111111111113</v>
      </c>
      <c r="L48" s="32">
        <v>0.25027777777777777</v>
      </c>
      <c r="M48" s="32">
        <v>0.24055555555555555</v>
      </c>
      <c r="N48" s="32">
        <v>0.23444444444444446</v>
      </c>
      <c r="O48" s="32">
        <v>0.2338888888888889</v>
      </c>
      <c r="P48" s="32">
        <v>0.24444444444444444</v>
      </c>
      <c r="Q48" s="32">
        <v>0.25527777777777777</v>
      </c>
      <c r="R48" s="32">
        <v>0.26138888888888889</v>
      </c>
      <c r="S48" s="32">
        <v>0.34527777777777779</v>
      </c>
      <c r="T48" s="32">
        <v>0.43416666666666665</v>
      </c>
      <c r="U48" s="32">
        <v>0.54472222222222222</v>
      </c>
      <c r="V48" s="32">
        <v>0.62777777777777777</v>
      </c>
      <c r="W48" s="32">
        <v>0.69972222222222225</v>
      </c>
      <c r="X48" s="32">
        <v>0.75213237931111088</v>
      </c>
      <c r="Y48" s="32">
        <v>0.83570036327105512</v>
      </c>
      <c r="Z48" s="32">
        <v>0.89925481262255968</v>
      </c>
      <c r="AA48" s="32">
        <v>0.95434571018222214</v>
      </c>
      <c r="AB48" s="32">
        <v>0.98749549798444458</v>
      </c>
      <c r="AC48" s="32">
        <v>1.0078026668044444</v>
      </c>
      <c r="AD48" s="32">
        <v>1.0209842400377775</v>
      </c>
      <c r="AE48" s="32">
        <v>1.0325907927488891</v>
      </c>
      <c r="AF48" s="32">
        <v>1.0385659219200001</v>
      </c>
      <c r="AG48" s="32">
        <v>1.0448021663866667</v>
      </c>
      <c r="AH48" s="35"/>
    </row>
    <row r="49" spans="2:34" x14ac:dyDescent="0.3">
      <c r="B49" s="46" t="s">
        <v>3</v>
      </c>
      <c r="C49" s="51">
        <v>93.95416666666668</v>
      </c>
      <c r="D49" s="51">
        <v>111.59583333333333</v>
      </c>
      <c r="E49" s="51">
        <v>107.43166666666667</v>
      </c>
      <c r="F49" s="51">
        <v>103.59916666666666</v>
      </c>
      <c r="G49" s="51">
        <v>89.580555555555563</v>
      </c>
      <c r="H49" s="51">
        <v>90.848055555555575</v>
      </c>
      <c r="I49" s="51">
        <v>99.465555555555554</v>
      </c>
      <c r="J49" s="51">
        <v>87.025833333333324</v>
      </c>
      <c r="K49" s="51">
        <v>87.263611111111118</v>
      </c>
      <c r="L49" s="51">
        <v>82.41</v>
      </c>
      <c r="M49" s="51">
        <v>77.693888888888893</v>
      </c>
      <c r="N49" s="51">
        <v>79.370833333333337</v>
      </c>
      <c r="O49" s="51">
        <v>73.222777777777793</v>
      </c>
      <c r="P49" s="51">
        <v>78.87222222222222</v>
      </c>
      <c r="Q49" s="51">
        <v>79.236944444444447</v>
      </c>
      <c r="R49" s="51">
        <v>77.067777777777778</v>
      </c>
      <c r="S49" s="51">
        <v>71.078333333333319</v>
      </c>
      <c r="T49" s="51">
        <v>67.717777777777783</v>
      </c>
      <c r="U49" s="51">
        <v>72.396944444444429</v>
      </c>
      <c r="V49" s="51">
        <v>74.468888888888884</v>
      </c>
      <c r="W49" s="51">
        <v>84.082499999999996</v>
      </c>
      <c r="X49" s="51">
        <v>68.325786111111128</v>
      </c>
      <c r="Y49" s="51">
        <v>79.167329722222235</v>
      </c>
      <c r="Z49" s="51">
        <v>86.916464722222216</v>
      </c>
      <c r="AA49" s="51">
        <v>70.553232499999993</v>
      </c>
      <c r="AB49" s="51">
        <v>74.579768333333348</v>
      </c>
      <c r="AC49" s="51">
        <v>79.738849444444455</v>
      </c>
      <c r="AD49" s="51">
        <v>76.647498888888904</v>
      </c>
      <c r="AE49" s="51">
        <v>74.232819166666658</v>
      </c>
      <c r="AF49" s="51">
        <v>74.953719722222232</v>
      </c>
      <c r="AG49" s="51">
        <v>69.406708888888886</v>
      </c>
      <c r="AH49" s="35"/>
    </row>
    <row r="50" spans="2:34" x14ac:dyDescent="0.3">
      <c r="B50" s="46" t="s">
        <v>46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7.0000000000000007E-2</v>
      </c>
      <c r="O50" s="51">
        <v>0.21</v>
      </c>
      <c r="P50" s="51">
        <v>0.42</v>
      </c>
      <c r="Q50" s="51">
        <v>0.67</v>
      </c>
      <c r="R50" s="51">
        <v>1.6072241666666665</v>
      </c>
      <c r="S50" s="51">
        <v>3.1606236111111112</v>
      </c>
      <c r="T50" s="51">
        <v>5.0440847222222231</v>
      </c>
      <c r="U50" s="51">
        <v>7.8166263888888885</v>
      </c>
      <c r="V50" s="51">
        <v>10.239001388888889</v>
      </c>
      <c r="W50" s="51">
        <v>13.514681666666666</v>
      </c>
      <c r="X50" s="51">
        <v>10.235134166666667</v>
      </c>
      <c r="Y50" s="51">
        <v>12.975111111111111</v>
      </c>
      <c r="Z50" s="51">
        <v>15.321400833333334</v>
      </c>
      <c r="AA50" s="51">
        <v>13.767315</v>
      </c>
      <c r="AB50" s="51">
        <v>16.283929444444446</v>
      </c>
      <c r="AC50" s="51">
        <v>19.504668055555552</v>
      </c>
      <c r="AD50" s="51">
        <v>20.827471111111112</v>
      </c>
      <c r="AE50" s="51">
        <v>22.52110888888889</v>
      </c>
      <c r="AF50" s="51">
        <v>26.055985555555555</v>
      </c>
      <c r="AG50" s="51">
        <v>27.426589444444446</v>
      </c>
      <c r="AH50" s="35"/>
    </row>
    <row r="51" spans="2:34" x14ac:dyDescent="0.3">
      <c r="B51" s="33" t="s">
        <v>50</v>
      </c>
      <c r="C51" s="109">
        <v>442.83702333949128</v>
      </c>
      <c r="D51" s="109">
        <v>498.72842865323992</v>
      </c>
      <c r="E51" s="109">
        <v>487.61858285784689</v>
      </c>
      <c r="F51" s="109">
        <v>482.93901904049778</v>
      </c>
      <c r="G51" s="109">
        <v>447.58221110330476</v>
      </c>
      <c r="H51" s="109">
        <v>452.26052366156858</v>
      </c>
      <c r="I51" s="109">
        <v>497.48052471047492</v>
      </c>
      <c r="J51" s="109">
        <v>461.83124811882965</v>
      </c>
      <c r="K51" s="109">
        <v>487.43737084998315</v>
      </c>
      <c r="L51" s="109">
        <v>486.03286421734623</v>
      </c>
      <c r="M51" s="109">
        <v>470.67800849444501</v>
      </c>
      <c r="N51" s="109">
        <v>492.60313193777813</v>
      </c>
      <c r="O51" s="109">
        <v>473.4825103766666</v>
      </c>
      <c r="P51" s="109">
        <v>492.73542748666682</v>
      </c>
      <c r="Q51" s="109">
        <v>512.07601390222237</v>
      </c>
      <c r="R51" s="109">
        <v>500.20153972333378</v>
      </c>
      <c r="S51" s="109">
        <v>493.0136741722223</v>
      </c>
      <c r="T51" s="109">
        <v>470.08395599678744</v>
      </c>
      <c r="U51" s="109">
        <v>513.70682447223135</v>
      </c>
      <c r="V51" s="109">
        <v>511.45258941954353</v>
      </c>
      <c r="W51" s="109">
        <v>528.07421159183514</v>
      </c>
      <c r="X51" s="109">
        <v>457.7846302463123</v>
      </c>
      <c r="Y51" s="109">
        <v>504.76540787600197</v>
      </c>
      <c r="Z51" s="109">
        <v>529.66822251473855</v>
      </c>
      <c r="AA51" s="109">
        <v>435.72823137711697</v>
      </c>
      <c r="AB51" s="109">
        <v>460.28814764734796</v>
      </c>
      <c r="AC51" s="109">
        <v>482.35844845463538</v>
      </c>
      <c r="AD51" s="109">
        <v>473.97681164989842</v>
      </c>
      <c r="AE51" s="109">
        <v>457.99479311676373</v>
      </c>
      <c r="AF51" s="109">
        <v>456.5522616281861</v>
      </c>
      <c r="AG51" s="109">
        <v>445.83971890251252</v>
      </c>
      <c r="AH51" s="35"/>
    </row>
    <row r="52" spans="2:34" x14ac:dyDescent="0.3"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2:34" x14ac:dyDescent="0.3">
      <c r="B53" s="38" t="s">
        <v>52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2:34" x14ac:dyDescent="0.3">
      <c r="B54" s="29" t="s">
        <v>65</v>
      </c>
    </row>
    <row r="55" spans="2:34" x14ac:dyDescent="0.3">
      <c r="B55" s="29" t="s">
        <v>53</v>
      </c>
    </row>
    <row r="56" spans="2:34" x14ac:dyDescent="0.3">
      <c r="B56" s="129" t="s">
        <v>47</v>
      </c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</row>
    <row r="57" spans="2:34" x14ac:dyDescent="0.3">
      <c r="B57" s="110" t="s">
        <v>57</v>
      </c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</row>
    <row r="58" spans="2:34" x14ac:dyDescent="0.3">
      <c r="B58" s="111" t="s">
        <v>58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</row>
    <row r="59" spans="2:34" ht="18.75" customHeight="1" x14ac:dyDescent="0.3">
      <c r="B59" s="116" t="s">
        <v>62</v>
      </c>
    </row>
    <row r="60" spans="2:34" ht="18.75" customHeight="1" x14ac:dyDescent="0.3">
      <c r="B60" s="116" t="s">
        <v>63</v>
      </c>
    </row>
    <row r="61" spans="2:34" x14ac:dyDescent="0.3">
      <c r="B61" s="29" t="s">
        <v>31</v>
      </c>
    </row>
    <row r="62" spans="2:34" x14ac:dyDescent="0.3">
      <c r="B62" s="29" t="s">
        <v>60</v>
      </c>
    </row>
  </sheetData>
  <mergeCells count="1">
    <mergeCell ref="B56:R5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D948CA-2978-4260-BD49-773DE51B97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372F1-649B-4F25-ADCC-6DA6CAD9D1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AC9231-8549-45AE-B1CE-5AF8572D87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Parc</vt:lpstr>
      <vt:lpstr>Résidences principales neuves</vt:lpstr>
      <vt:lpstr>Conso par statut</vt:lpstr>
      <vt:lpstr>Conso par usage</vt:lpstr>
      <vt:lpstr>Conso 1990-2020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Consommation énergétique du secteur résidentiel</dc:title>
  <dc:subject>Secteur résidentiel</dc:subject>
  <dc:creator>SDES</dc:creator>
  <cp:keywords>consommation d'énergie, parc, secteur résidentiel, ménage, logement, énergie</cp:keywords>
  <cp:lastModifiedBy>Hend Yaqoob</cp:lastModifiedBy>
  <dcterms:created xsi:type="dcterms:W3CDTF">2019-02-14T15:04:30Z</dcterms:created>
  <dcterms:modified xsi:type="dcterms:W3CDTF">2022-02-08T17:19:53Z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