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gurj\Desktop\IPL Project\"/>
    </mc:Choice>
  </mc:AlternateContent>
  <xr:revisionPtr revIDLastSave="0" documentId="13_ncr:1_{DC7707BD-E174-4F53-A8F5-52C19A585749}" xr6:coauthVersionLast="47" xr6:coauthVersionMax="47" xr10:uidLastSave="{00000000-0000-0000-0000-000000000000}"/>
  <bookViews>
    <workbookView xWindow="-110" yWindow="-110" windowWidth="25820" windowHeight="15500" activeTab="2" xr2:uid="{4E2DF436-4F4B-474D-A478-4D4AEBB25E0F}"/>
  </bookViews>
  <sheets>
    <sheet name="Team Summary" sheetId="16" r:id="rId1"/>
    <sheet name="Team Performance Dashboard" sheetId="18" r:id="rId2"/>
    <sheet name="Player Performance Dashboard" sheetId="21" r:id="rId3"/>
    <sheet name="Player Summary" sheetId="17" r:id="rId4"/>
    <sheet name="fact_match" sheetId="5" r:id="rId5"/>
    <sheet name="fact_player" sheetId="6" r:id="rId6"/>
    <sheet name="dim_venue" sheetId="4" r:id="rId7"/>
    <sheet name="dim_team" sheetId="3" r:id="rId8"/>
    <sheet name="dim_player" sheetId="2" r:id="rId9"/>
    <sheet name="Sheet6" sheetId="14" r:id="rId10"/>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8" hidden="1">dim_player!$A$1:$H$34</definedName>
    <definedName name="ExternalData_2" localSheetId="7" hidden="1">dim_team!$A$1:$G$9</definedName>
    <definedName name="ExternalData_3" localSheetId="6" hidden="1">dim_venue!$A$1:$D$11</definedName>
    <definedName name="ExternalData_4" localSheetId="4" hidden="1">fact_match!$A$1:$N$61</definedName>
    <definedName name="ExternalData_5" localSheetId="5" hidden="1">fact_player!$A$1:$K$202</definedName>
    <definedName name="Slicer_Team_Name">#N/A</definedName>
    <definedName name="Slicer_Venue_Name">#N/A</definedName>
  </definedNames>
  <calcPr calcId="191029"/>
  <pivotCaches>
    <pivotCache cacheId="712" r:id="rId11"/>
    <pivotCache cacheId="846" r:id="rId12"/>
    <pivotCache cacheId="849" r:id="rId13"/>
    <pivotCache cacheId="852" r:id="rId14"/>
    <pivotCache cacheId="855" r:id="rId15"/>
    <pivotCache cacheId="858" r:id="rId16"/>
    <pivotCache cacheId="861" r:id="rId17"/>
    <pivotCache cacheId="864" r:id="rId18"/>
    <pivotCache cacheId="867" r:id="rId19"/>
    <pivotCache cacheId="870" r:id="rId20"/>
    <pivotCache cacheId="873" r:id="rId21"/>
  </pivotCaches>
  <extLst>
    <ext xmlns:x14="http://schemas.microsoft.com/office/spreadsheetml/2009/9/main" uri="{876F7934-8845-4945-9796-88D515C7AA90}">
      <x14:pivotCaches>
        <pivotCache cacheId="723"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16" l="1"/>
  <c r="J4" i="18" s="1"/>
  <c r="I4" i="21"/>
  <c r="F4" i="18"/>
  <c r="R4" i="18"/>
  <c r="N4" i="18"/>
  <c r="E4"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44A8AD-B828-43CA-B821-EFC5B7E2B341}"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6DFBCFBE-AAFE-4630-B28E-6DDAB80AA41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6275E34D-C112-44D4-9772-B3741F669389}"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55E7F043-91B1-4715-956B-91D7D6E77D67}"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FB032CEF-03F1-4D6F-9602-BEF64D0D9698}"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2DDAAECA-B927-40C2-9F9A-CBE67339113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13E3145-AAD2-4A87-A08D-9713201ADEBF}"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1"/>
        </x15:connection>
      </ext>
    </extLst>
  </connection>
  <connection id="8" xr16:uid="{1CD6E068-E2DF-4AEA-9DA7-987224F93D2C}"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1"/>
        </x15:connection>
      </ext>
    </extLst>
  </connection>
  <connection id="9" xr16:uid="{B4A5D3A7-AFA8-412F-8407-85C508281267}"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1"/>
        </x15:connection>
      </ext>
    </extLst>
  </connection>
  <connection id="10" xr16:uid="{63E159BD-2630-4BDE-9D16-D0CB5ACF42E0}"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1"/>
        </x15:connection>
      </ext>
    </extLst>
  </connection>
  <connection id="11" xr16:uid="{3F46F8D8-1781-436D-BFD6-15655BADE9FC}"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<sst xmlns="http://schemas.openxmlformats.org/spreadsheetml/2006/main" count="1273" uniqueCount="357">
  <si>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</si>
  <si>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</si>
  <si>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</si>
  <si>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</si>
  <si>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</si>
  <si>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</si>
  <si>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</si>
  <si>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</si>
  <si>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</si>
  <si>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</si>
  <si>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</si>
  <si>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</si>
  <si>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</si>
  <si>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</si>
  <si>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</si>
  <si>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</si>
  <si>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</si>
  <si>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</si>
  <si>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</si>
  <si>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</si>
  <si>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</si>
  <si>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</si>
  <si>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</si>
  <si>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</si>
  <si>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</si>
  <si>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</si>
  <si>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</si>
  <si>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</si>
  <si>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</si>
  <si>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</si>
  <si>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</si>
  <si>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</si>
  <si>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</si>
  <si>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</si>
  <si>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</si>
  <si>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</si>
  <si>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</si>
  <si>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</si>
  <si>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</si>
  <si>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</si>
  <si>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</si>
  <si>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</si>
  <si>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</si>
  <si>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</si>
  <si>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</si>
  <si>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</si>
  <si>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</si>
  <si>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</si>
  <si>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</si>
  <si>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</si>
  <si>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</si>
  <si>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</si>
  <si>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</si>
  <si>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</si>
  <si>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</si>
  <si>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</si>
  <si>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</si>
  <si>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</si>
  <si>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</si>
  <si>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</si>
  <si>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</si>
  <si>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</si>
  <si>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</si>
  <si>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</si>
  <si>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</si>
  <si>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</si>
  <si>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</si>
  <si>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</si>
  <si>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</si>
  <si>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</si>
  <si>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</si>
  <si>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</si>
  <si>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</si>
  <si>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</si>
  <si>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</si>
  <si>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</si>
  <si>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</si>
  <si>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</si>
  <si>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</si>
  <si>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</si>
  <si>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</si>
  <si>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</si>
  <si>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</si>
  <si>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</si>
  <si>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</si>
  <si>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</si>
  <si>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</si>
  <si>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</si>
  <si>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</si>
  <si>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</si>
  <si>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</si>
  <si>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</si>
  <si>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</si>
  <si>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</si>
  <si>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</si>
  <si>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</si>
  <si>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</si>
  <si>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</si>
  <si>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</si>
  <si>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</si>
  <si>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</si>
  <si>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</si>
  <si>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</si>
  <si>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</si>
  <si>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</si>
  <si>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Venue_ID</t>
  </si>
  <si>
    <t>Venue_Name</t>
  </si>
  <si>
    <t>City</t>
  </si>
  <si>
    <t>Capacity</t>
  </si>
  <si>
    <t>V01</t>
  </si>
  <si>
    <t>Wankhede Stadium</t>
  </si>
  <si>
    <t>Mumbai</t>
  </si>
  <si>
    <t>V02</t>
  </si>
  <si>
    <t>M. A. Chidambaram Stadium</t>
  </si>
  <si>
    <t>Chennai</t>
  </si>
  <si>
    <t>V03</t>
  </si>
  <si>
    <t>M. Chinnaswamy Stadium</t>
  </si>
  <si>
    <t>Bengaluru</t>
  </si>
  <si>
    <t>V04</t>
  </si>
  <si>
    <t>Eden Gardens</t>
  </si>
  <si>
    <t>Kolkata</t>
  </si>
  <si>
    <t>V05</t>
  </si>
  <si>
    <t>Arun Jaitley Stadium</t>
  </si>
  <si>
    <t>Delhi</t>
  </si>
  <si>
    <t>V06</t>
  </si>
  <si>
    <t>Sawai Mansingh Stadium</t>
  </si>
  <si>
    <t>Jaipur</t>
  </si>
  <si>
    <t>V07</t>
  </si>
  <si>
    <t>Maharaja Yadavindra Singh Int. Cricket Stadium</t>
  </si>
  <si>
    <t>Mohali</t>
  </si>
  <si>
    <t>V08</t>
  </si>
  <si>
    <t>Rajiv Gandhi Int. Stadium</t>
  </si>
  <si>
    <t>Hyderabad</t>
  </si>
  <si>
    <t>V09</t>
  </si>
  <si>
    <t>Narendra Modi Stadium</t>
  </si>
  <si>
    <t>Ahmedabad</t>
  </si>
  <si>
    <t>V10</t>
  </si>
  <si>
    <t>Bharat Ratna Shri Atal Bihari Vajpayee Ekana Cricket Stadium</t>
  </si>
  <si>
    <t>Lucknow</t>
  </si>
  <si>
    <t>Team_Name</t>
  </si>
  <si>
    <t>Captain</t>
  </si>
  <si>
    <t>Coach</t>
  </si>
  <si>
    <t>Home_Ground</t>
  </si>
  <si>
    <t>Owner</t>
  </si>
  <si>
    <t>Mumbai Indians (MI)</t>
  </si>
  <si>
    <t>Rohit Sharma</t>
  </si>
  <si>
    <t>Mark Boucher</t>
  </si>
  <si>
    <t>Reliance Industries</t>
  </si>
  <si>
    <t>Chennai Super Kings (CSK)</t>
  </si>
  <si>
    <t>Ruturaj Gaikwad</t>
  </si>
  <si>
    <t>Stephen Fleming</t>
  </si>
  <si>
    <t>India Cements</t>
  </si>
  <si>
    <t>Royal Challengers Bengaluru (RCB)</t>
  </si>
  <si>
    <t>Faf du Plessis</t>
  </si>
  <si>
    <t>Andy Flower</t>
  </si>
  <si>
    <t>United Spirits</t>
  </si>
  <si>
    <t>Kolkata Knight Riders (KKR)</t>
  </si>
  <si>
    <t>Shreyas Iyer</t>
  </si>
  <si>
    <t>Chandrakant Pandit</t>
  </si>
  <si>
    <t>Shah Rukh Khan</t>
  </si>
  <si>
    <t>Delhi Capitals (DC)</t>
  </si>
  <si>
    <t>Rishabh Pant</t>
  </si>
  <si>
    <t>Ricky Ponting</t>
  </si>
  <si>
    <t>JSW Group</t>
  </si>
  <si>
    <t>Rajasthan Royals (RR)</t>
  </si>
  <si>
    <t>Sanju Samson</t>
  </si>
  <si>
    <t>Kumar Sangakkara</t>
  </si>
  <si>
    <t>Manoj Badale</t>
  </si>
  <si>
    <t>Punjab Kings (PBKS)</t>
  </si>
  <si>
    <t>Shikhar Dhawan</t>
  </si>
  <si>
    <t>Trevor Bayliss</t>
  </si>
  <si>
    <t>Preity Zinta</t>
  </si>
  <si>
    <t>Sunrisers Hyderabad (SRH)</t>
  </si>
  <si>
    <t>Pat Cummins</t>
  </si>
  <si>
    <t>Daniel Vettori</t>
  </si>
  <si>
    <t>Sun TV Network</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</si>
  <si>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</si>
  <si>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</si>
  <si>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</si>
  <si>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</si>
  <si>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</si>
  <si>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</si>
  <si>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</si>
  <si>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</si>
  <si>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</si>
  <si>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</si>
  <si>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</si>
  <si>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</si>
  <si>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</si>
  <si>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</si>
  <si>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</si>
  <si>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</si>
  <si>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</si>
  <si>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</si>
  <si>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</si>
  <si>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</si>
  <si>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</si>
  <si>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</si>
  <si>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</si>
  <si>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</si>
  <si>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</si>
  <si>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</si>
  <si>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</si>
  <si>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</si>
  <si>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</si>
  <si>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</si>
  <si>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</si>
  <si>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</si>
  <si>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</si>
  <si>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</si>
  <si>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</si>
  <si>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</si>
  <si>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</si>
  <si>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</si>
  <si>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</si>
  <si>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</si>
  <si>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</si>
  <si>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</si>
  <si>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</si>
  <si>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</si>
  <si>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</si>
  <si>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</si>
  <si>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</si>
  <si>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</si>
  <si>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</si>
  <si>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</si>
  <si>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</si>
  <si>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</si>
  <si>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</si>
  <si>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</si>
  <si>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</si>
  <si>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</si>
  <si>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</si>
  <si>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</si>
  <si>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</si>
  <si>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</si>
  <si>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</si>
  <si>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</si>
  <si>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</si>
  <si>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</si>
  <si>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</si>
  <si>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</si>
  <si>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</si>
  <si>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</si>
  <si>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</si>
  <si>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</si>
  <si>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</si>
  <si>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</si>
  <si>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</si>
  <si>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</si>
  <si>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</si>
  <si>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</si>
  <si>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</si>
  <si>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</si>
  <si>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</si>
  <si>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</si>
  <si>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</si>
  <si>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</si>
  <si>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</si>
  <si>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</si>
  <si>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</si>
  <si>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</si>
  <si>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</si>
  <si>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</si>
  <si>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</si>
  <si>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</si>
  <si>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</si>
  <si>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</si>
  <si>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</si>
  <si>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</si>
  <si>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</si>
  <si>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</si>
  <si>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</si>
  <si>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</si>
  <si>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</si>
  <si>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</si>
  <si>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</si>
  <si>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</si>
  <si>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</si>
  <si>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</si>
  <si>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</si>
  <si>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</si>
  <si>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</si>
  <si>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</si>
  <si>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</si>
  <si>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</si>
  <si>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</si>
  <si>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</si>
  <si>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</si>
  <si>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</si>
  <si>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</si>
  <si>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</si>
  <si>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</si>
  <si>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</si>
  <si>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</si>
  <si>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</si>
  <si>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</si>
  <si>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</si>
  <si>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</si>
  <si>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</si>
  <si>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</si>
  <si>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</si>
  <si>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</si>
  <si>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</si>
  <si>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</si>
  <si>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</si>
  <si>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</si>
  <si>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</si>
  <si>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</si>
  <si>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</si>
  <si>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</si>
  <si>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</si>
  <si>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</si>
  <si>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</si>
  <si>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</si>
  <si>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</si>
  <si>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</si>
  <si>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</si>
  <si>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</si>
  <si>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</si>
  <si>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</si>
  <si>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</si>
  <si>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</si>
  <si>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</si>
  <si>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</si>
  <si>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</si>
  <si>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</si>
  <si>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</si>
  <si>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</si>
  <si>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</si>
  <si>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</si>
  <si>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</si>
  <si>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</si>
  <si>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</si>
  <si>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</si>
  <si>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</si>
  <si>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</si>
  <si>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</si>
  <si>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</si>
  <si>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</si>
  <si>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Team Names</t>
  </si>
  <si>
    <t>Total Runs</t>
  </si>
  <si>
    <t>Total Wickets</t>
  </si>
  <si>
    <t>Total Matches</t>
  </si>
  <si>
    <t>Total Wins</t>
  </si>
  <si>
    <t>Player | Team | Role Names</t>
  </si>
  <si>
    <t>Balls Faced</t>
  </si>
  <si>
    <t>Runs Conceded</t>
  </si>
  <si>
    <t xml:space="preserve"> Economy</t>
  </si>
  <si>
    <t>Win by Runs</t>
  </si>
  <si>
    <t>Win by Wickets</t>
  </si>
  <si>
    <t>Count of Team_ID</t>
  </si>
  <si>
    <t>Player  Names</t>
  </si>
  <si>
    <t>Player Names</t>
  </si>
  <si>
    <t>PlayerAverageStrikeRate</t>
  </si>
  <si>
    <t>Sum of Strike_Rate</t>
  </si>
  <si>
    <t>Sum of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</si>
</sst>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6"/>
      <color theme="1"/>
      <name val="Aptos Narrow"/>
      <family val="2"/>
      <scheme val="minor"/>
    </font>
    <font>
      <sz val="72"/>
      <color theme="1"/>
      <name val="Aptos Narrow"/>
      <family val="2"/>
      <scheme val="minor"/>
    </font>
  </fonts>
  <fills count="3">
    <fill>
      <patternFill patternType="none"/>
    </fill>
    <fill>
      <patternFill patternType="gray125"/>
    </fill>
    <fill>
      <patternFill patternType="solid">
        <fgColor theme="4"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4" fontId="0" fillId="0" borderId="0" xfId="0" applyNumberFormat="1"/>
    <xf numFmtId="0" fontId="0" fillId="2" borderId="0" xfId="0" applyFill="1"/>
    <xf numFmtId="0" fontId="0" fillId="2" borderId="0" xfId="0"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FCCCC"/>
      <color rgb="FFFFE5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openxmlformats.org/officeDocument/2006/relationships/pivotCacheDefinition" Target="pivotCache/pivotCacheDefinition10.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worksheet" Target="worksheets/sheet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Summary'!$A$16:$A$18</c:f>
              <c:strCache>
                <c:ptCount val="2"/>
                <c:pt idx="0">
                  <c:v>Delhi Capitals (DC)</c:v>
                </c:pt>
                <c:pt idx="1">
                  <c:v>(blank)</c:v>
                </c:pt>
              </c:strCache>
            </c:strRef>
          </c:cat>
          <c:val>
            <c:numRef>
              <c:f>'Team Summary'!$B$16:$B$18</c:f>
              <c:numCache>
                <c:formatCode>0</c:formatCode>
                <c:ptCount val="2"/>
                <c:pt idx="0">
                  <c:v>2</c:v>
                </c:pt>
                <c:pt idx="1">
                  <c:v>0</c:v>
                </c:pt>
              </c:numCache>
            </c:numRef>
          </c:val>
          <c:extLst>
            <c:ext xmlns:c16="http://schemas.microsoft.com/office/drawing/2014/chart" uri="{C3380CC4-5D6E-409C-BE32-E72D297353CC}">
              <c16:uniqueId val="{00000001-AA33-4D58-8B0A-FEAB3A8742B2}"/>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Summary'!$H$4:$H$5</c:f>
              <c:strCache>
                <c:ptCount val="1"/>
                <c:pt idx="0">
                  <c:v>Delhi Capitals (DC)</c:v>
                </c:pt>
              </c:strCache>
            </c:strRef>
          </c:cat>
          <c:val>
            <c:numRef>
              <c:f>'Team Summary'!$I$4:$I$5</c:f>
              <c:numCache>
                <c:formatCode>0</c:formatCode>
                <c:ptCount val="1"/>
                <c:pt idx="0">
                  <c:v>2420</c:v>
                </c:pt>
              </c:numCache>
            </c:numRef>
          </c:val>
          <c:extLst>
            <c:ext xmlns:c16="http://schemas.microsoft.com/office/drawing/2014/chart" uri="{C3380CC4-5D6E-409C-BE32-E72D297353CC}">
              <c16:uniqueId val="{00000001-68AF-4C17-9E43-1F61B92FD68B}"/>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[Project1.xlsx]Team Summary!PivotTable14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1075</c:v>
                </c:pt>
                <c:pt idx="1">
                  <c:v>1345</c:v>
                </c:pt>
              </c:numCache>
            </c:numRef>
          </c:val>
          <c:extLst>
            <c:ext xmlns:c16="http://schemas.microsoft.com/office/drawing/2014/chart" uri="{C3380CC4-5D6E-409C-BE32-E72D297353CC}">
              <c16:uniqueId val="{00000005-807B-443F-91D2-02E8317B5A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Summary'!$A$27:$A$28</c:f>
              <c:strCache>
                <c:ptCount val="1"/>
                <c:pt idx="0">
                  <c:v>Arun Jaitley Stadium</c:v>
                </c:pt>
              </c:strCache>
            </c:strRef>
          </c:cat>
          <c:val>
            <c:numRef>
              <c:f>'Team Summary'!$B$27:$B$28</c:f>
              <c:numCache>
                <c:formatCode>General</c:formatCode>
                <c:ptCount val="1"/>
                <c:pt idx="0">
                  <c:v>8</c:v>
                </c:pt>
              </c:numCache>
            </c:numRef>
          </c:val>
          <c:extLst>
            <c:ext xmlns:c16="http://schemas.microsoft.com/office/drawing/2014/chart" uri="{C3380CC4-5D6E-409C-BE32-E72D297353CC}">
              <c16:uniqueId val="{00000000-A434-4112-8577-F66A71FCC74A}"/>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Summary'!$A$16:$A$18</c:f>
              <c:strCache>
                <c:ptCount val="2"/>
                <c:pt idx="0">
                  <c:v>Delhi Capitals (DC)</c:v>
                </c:pt>
                <c:pt idx="1">
                  <c:v>(blank)</c:v>
                </c:pt>
              </c:strCache>
            </c:strRef>
          </c:cat>
          <c:val>
            <c:numRef>
              <c:f>'Team Summary'!$B$16:$B$18</c:f>
              <c:numCache>
                <c:formatCode>0</c:formatCode>
                <c:ptCount val="2"/>
                <c:pt idx="0">
                  <c:v>2</c:v>
                </c:pt>
                <c:pt idx="1">
                  <c:v>0</c:v>
                </c:pt>
              </c:numCache>
            </c:numRef>
          </c:val>
          <c:extLst>
            <c:ext xmlns:c16="http://schemas.microsoft.com/office/drawing/2014/chart" uri="{C3380CC4-5D6E-409C-BE32-E72D297353CC}">
              <c16:uniqueId val="{00000001-01A2-427A-BBF6-AD89486E429B}"/>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Summary'!$H$4:$H$5</c:f>
              <c:strCache>
                <c:ptCount val="1"/>
                <c:pt idx="0">
                  <c:v>Delhi Capitals (DC)</c:v>
                </c:pt>
              </c:strCache>
            </c:strRef>
          </c:cat>
          <c:val>
            <c:numRef>
              <c:f>'Team Summary'!$I$4:$I$5</c:f>
              <c:numCache>
                <c:formatCode>0</c:formatCode>
                <c:ptCount val="1"/>
                <c:pt idx="0">
                  <c:v>2420</c:v>
                </c:pt>
              </c:numCache>
            </c:numRef>
          </c:val>
          <c:extLst>
            <c:ext xmlns:c16="http://schemas.microsoft.com/office/drawing/2014/chart" uri="{C3380CC4-5D6E-409C-BE32-E72D297353CC}">
              <c16:uniqueId val="{00000001-1637-4E92-BA4F-28083A5EA269}"/>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[Project1.xlsx]Team Summary!PivotTable14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dPt>
          <c:dPt>
            <c:idx val="1"/>
            <c:bubble3D val="0"/>
            <c:spPr>
              <a:solidFill>
                <a:schemeClr val="accent2">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1075</c:v>
                </c:pt>
                <c:pt idx="1">
                  <c:v>1345</c:v>
                </c:pt>
              </c:numCache>
            </c:numRef>
          </c:val>
          <c:extLst>
            <c:ext xmlns:c16="http://schemas.microsoft.com/office/drawing/2014/chart" uri="{C3380CC4-5D6E-409C-BE32-E72D297353CC}">
              <c16:uniqueId val="{00000005-FB4C-43A2-8103-2BA257B951A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Summary'!$A$27:$A$28</c:f>
              <c:strCache>
                <c:ptCount val="1"/>
                <c:pt idx="0">
                  <c:v>Arun Jaitley Stadium</c:v>
                </c:pt>
              </c:strCache>
            </c:strRef>
          </c:cat>
          <c:val>
            <c:numRef>
              <c:f>'Team Summary'!$B$27:$B$28</c:f>
              <c:numCache>
                <c:formatCode>General</c:formatCode>
                <c:ptCount val="1"/>
                <c:pt idx="0">
                  <c:v>8</c:v>
                </c:pt>
              </c:numCache>
            </c:numRef>
          </c:val>
          <c:extLst>
            <c:ext xmlns:c16="http://schemas.microsoft.com/office/drawing/2014/chart" uri="{C3380CC4-5D6E-409C-BE32-E72D297353CC}">
              <c16:uniqueId val="{00000000-113B-422F-AF4F-B7A354501D8C}"/>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[Project1.xlsx]Player Summary!PivotTable1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Summary'!$I$4:$I$15</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Summary'!$J$4:$J$15</c:f>
              <c:numCache>
                <c:formatCode>General</c:formatCode>
                <c:ptCount val="11"/>
                <c:pt idx="0">
                  <c:v>0</c:v>
                </c:pt>
                <c:pt idx="1">
                  <c:v>0</c:v>
                </c:pt>
                <c:pt idx="2">
                  <c:v>30</c:v>
                </c:pt>
                <c:pt idx="3">
                  <c:v>130</c:v>
                </c:pt>
                <c:pt idx="4">
                  <c:v>78</c:v>
                </c:pt>
                <c:pt idx="5">
                  <c:v>0</c:v>
                </c:pt>
                <c:pt idx="6">
                  <c:v>18</c:v>
                </c:pt>
                <c:pt idx="7">
                  <c:v>88</c:v>
                </c:pt>
                <c:pt idx="8">
                  <c:v>5</c:v>
                </c:pt>
                <c:pt idx="9">
                  <c:v>88</c:v>
                </c:pt>
                <c:pt idx="10">
                  <c:v>0</c:v>
                </c:pt>
              </c:numCache>
            </c:numRef>
          </c:val>
          <c:smooth val="0"/>
          <c:extLst>
            <c:ext xmlns:c16="http://schemas.microsoft.com/office/drawing/2014/chart" uri="{C3380CC4-5D6E-409C-BE32-E72D297353CC}">
              <c16:uniqueId val="{00000001-C092-43DB-A951-9066792748F6}"/>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[Project1.xlsx]Player Summary!PivotTable2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Summary'!$A$43:$A$54</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Summary'!$B$43:$B$54</c:f>
              <c:numCache>
                <c:formatCode>General</c:formatCode>
                <c:ptCount val="11"/>
                <c:pt idx="0">
                  <c:v>3</c:v>
                </c:pt>
                <c:pt idx="1">
                  <c:v>3</c:v>
                </c:pt>
                <c:pt idx="2">
                  <c:v>0</c:v>
                </c:pt>
                <c:pt idx="3">
                  <c:v>0</c:v>
                </c:pt>
                <c:pt idx="4">
                  <c:v>0</c:v>
                </c:pt>
                <c:pt idx="5">
                  <c:v>1</c:v>
                </c:pt>
                <c:pt idx="6">
                  <c:v>2</c:v>
                </c:pt>
                <c:pt idx="7">
                  <c:v>0</c:v>
                </c:pt>
                <c:pt idx="8">
                  <c:v>0</c:v>
                </c:pt>
                <c:pt idx="9">
                  <c:v>0</c:v>
                </c:pt>
                <c:pt idx="10">
                  <c:v>2</c:v>
                </c:pt>
              </c:numCache>
            </c:numRef>
          </c:val>
          <c:smooth val="0"/>
          <c:extLst>
            <c:ext xmlns:c16="http://schemas.microsoft.com/office/drawing/2014/chart" uri="{C3380CC4-5D6E-409C-BE32-E72D297353CC}">
              <c16:uniqueId val="{00000001-550C-4948-9364-B45A1039BAB7}"/>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Summary'!$A$79:$A$90</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Summary'!$B$79:$B$90</c:f>
              <c:numCache>
                <c:formatCode>#,##0.00</c:formatCode>
                <c:ptCount val="11"/>
                <c:pt idx="0">
                  <c:v>0</c:v>
                </c:pt>
                <c:pt idx="1">
                  <c:v>0</c:v>
                </c:pt>
                <c:pt idx="2">
                  <c:v>150</c:v>
                </c:pt>
                <c:pt idx="3">
                  <c:v>156.66499999999999</c:v>
                </c:pt>
                <c:pt idx="4">
                  <c:v>173.33</c:v>
                </c:pt>
                <c:pt idx="5">
                  <c:v>0</c:v>
                </c:pt>
                <c:pt idx="6">
                  <c:v>180</c:v>
                </c:pt>
                <c:pt idx="7">
                  <c:v>183.33</c:v>
                </c:pt>
                <c:pt idx="8">
                  <c:v>71.430000000000007</c:v>
                </c:pt>
                <c:pt idx="9">
                  <c:v>169.23</c:v>
                </c:pt>
                <c:pt idx="10">
                  <c:v>0</c:v>
                </c:pt>
              </c:numCache>
            </c:numRef>
          </c:val>
          <c:extLst>
            <c:ext xmlns:c16="http://schemas.microsoft.com/office/drawing/2014/chart" uri="{C3380CC4-5D6E-409C-BE32-E72D297353CC}">
              <c16:uniqueId val="{00000001-D5DB-4166-B52E-CE5F8EF6C5BC}"/>
            </c:ext>
          </c:extLst>
        </c:ser>
        <c:ser>
          <c:idx val="1"/>
          <c:order val="1"/>
          <c:tx>
            <c:strRef>
              <c:f>'Player Summary'!$C$78</c:f>
              <c:strCache>
                <c:ptCount val="1"/>
                <c:pt idx="0">
                  <c:v>Sum of Strike_Rate</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Summary'!$A$79:$A$90</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Summary'!$C$79:$C$90</c:f>
              <c:numCache>
                <c:formatCode>General</c:formatCode>
                <c:ptCount val="11"/>
                <c:pt idx="0">
                  <c:v>0</c:v>
                </c:pt>
                <c:pt idx="1">
                  <c:v>0</c:v>
                </c:pt>
                <c:pt idx="2">
                  <c:v>150</c:v>
                </c:pt>
                <c:pt idx="3">
                  <c:v>313.33</c:v>
                </c:pt>
                <c:pt idx="4">
                  <c:v>173.33</c:v>
                </c:pt>
                <c:pt idx="5">
                  <c:v>0</c:v>
                </c:pt>
                <c:pt idx="6">
                  <c:v>180</c:v>
                </c:pt>
                <c:pt idx="7">
                  <c:v>183.33</c:v>
                </c:pt>
                <c:pt idx="8">
                  <c:v>71.430000000000007</c:v>
                </c:pt>
                <c:pt idx="9">
                  <c:v>169.23</c:v>
                </c:pt>
                <c:pt idx="10">
                  <c:v>0</c:v>
                </c:pt>
              </c:numCache>
            </c:numRef>
          </c:val>
          <c:extLst>
            <c:ext xmlns:c16="http://schemas.microsoft.com/office/drawing/2014/chart" uri="{C3380CC4-5D6E-409C-BE32-E72D297353CC}">
              <c16:uniqueId val="{00000002-D5DB-4166-B52E-CE5F8EF6C5BC}"/>
            </c:ext>
          </c:extLst>
        </c:ser>
        <c:dLbls>
          <c:showLegendKey val="0"/>
          <c:showVal val="1"/>
          <c:showCatName val="0"/>
          <c:showSerName val="0"/>
          <c:showPercent val="0"/>
          <c:showBubbleSize val="0"/>
        </c:dLbls>
        <c:gapWidth val="219"/>
        <c:overlap val="-27"/>
        <c:axId val="1339348224"/>
        <c:axId val="1339364064"/>
      </c:barChart>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Summary'!$A$115:$A$126</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Summary'!$B$115:$B$126</c:f>
              <c:numCache>
                <c:formatCode>General</c:formatCode>
                <c:ptCount val="11"/>
                <c:pt idx="0">
                  <c:v>5.5</c:v>
                </c:pt>
                <c:pt idx="1">
                  <c:v>13.25</c:v>
                </c:pt>
                <c:pt idx="2">
                  <c:v>0</c:v>
                </c:pt>
                <c:pt idx="3">
                  <c:v>0</c:v>
                </c:pt>
                <c:pt idx="4">
                  <c:v>0</c:v>
                </c:pt>
                <c:pt idx="5">
                  <c:v>6.25</c:v>
                </c:pt>
                <c:pt idx="6">
                  <c:v>5.5</c:v>
                </c:pt>
                <c:pt idx="7">
                  <c:v>0</c:v>
                </c:pt>
                <c:pt idx="8">
                  <c:v>0</c:v>
                </c:pt>
                <c:pt idx="9">
                  <c:v>0</c:v>
                </c:pt>
                <c:pt idx="10">
                  <c:v>15</c:v>
                </c:pt>
              </c:numCache>
            </c:numRef>
          </c:val>
          <c:extLst>
            <c:ext xmlns:c16="http://schemas.microsoft.com/office/drawing/2014/chart" uri="{C3380CC4-5D6E-409C-BE32-E72D297353CC}">
              <c16:uniqueId val="{00000043-FF7A-426A-A216-A753CD005D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[Project1.xlsx]Player 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Summary'!$I$4:$I$15</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Summary'!$J$4:$J$15</c:f>
              <c:numCache>
                <c:formatCode>General</c:formatCode>
                <c:ptCount val="11"/>
                <c:pt idx="0">
                  <c:v>0</c:v>
                </c:pt>
                <c:pt idx="1">
                  <c:v>0</c:v>
                </c:pt>
                <c:pt idx="2">
                  <c:v>30</c:v>
                </c:pt>
                <c:pt idx="3">
                  <c:v>130</c:v>
                </c:pt>
                <c:pt idx="4">
                  <c:v>78</c:v>
                </c:pt>
                <c:pt idx="5">
                  <c:v>0</c:v>
                </c:pt>
                <c:pt idx="6">
                  <c:v>18</c:v>
                </c:pt>
                <c:pt idx="7">
                  <c:v>88</c:v>
                </c:pt>
                <c:pt idx="8">
                  <c:v>5</c:v>
                </c:pt>
                <c:pt idx="9">
                  <c:v>88</c:v>
                </c:pt>
                <c:pt idx="10">
                  <c:v>0</c:v>
                </c:pt>
              </c:numCache>
            </c:numRef>
          </c:val>
          <c:smooth val="0"/>
          <c:extLst>
            <c:ext xmlns:c16="http://schemas.microsoft.com/office/drawing/2014/chart" uri="{C3380CC4-5D6E-409C-BE32-E72D297353CC}">
              <c16:uniqueId val="{00000000-2FE0-4A75-A1DE-3C23C17C03F4}"/>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[Project1.xlsx]Player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Summary'!$A$43:$A$54</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Summary'!$B$43:$B$54</c:f>
              <c:numCache>
                <c:formatCode>General</c:formatCode>
                <c:ptCount val="11"/>
                <c:pt idx="0">
                  <c:v>3</c:v>
                </c:pt>
                <c:pt idx="1">
                  <c:v>3</c:v>
                </c:pt>
                <c:pt idx="2">
                  <c:v>0</c:v>
                </c:pt>
                <c:pt idx="3">
                  <c:v>0</c:v>
                </c:pt>
                <c:pt idx="4">
                  <c:v>0</c:v>
                </c:pt>
                <c:pt idx="5">
                  <c:v>1</c:v>
                </c:pt>
                <c:pt idx="6">
                  <c:v>2</c:v>
                </c:pt>
                <c:pt idx="7">
                  <c:v>0</c:v>
                </c:pt>
                <c:pt idx="8">
                  <c:v>0</c:v>
                </c:pt>
                <c:pt idx="9">
                  <c:v>0</c:v>
                </c:pt>
                <c:pt idx="10">
                  <c:v>2</c:v>
                </c:pt>
              </c:numCache>
            </c:numRef>
          </c:val>
          <c:smooth val="0"/>
          <c:extLst>
            <c:ext xmlns:c16="http://schemas.microsoft.com/office/drawing/2014/chart" uri="{C3380CC4-5D6E-409C-BE32-E72D297353CC}">
              <c16:uniqueId val="{00000000-22C7-4B85-801B-3CB2D11F38FB}"/>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Summary'!$A$79:$A$90</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Summary'!$B$79:$B$90</c:f>
              <c:numCache>
                <c:formatCode>#,##0.00</c:formatCode>
                <c:ptCount val="11"/>
                <c:pt idx="0">
                  <c:v>0</c:v>
                </c:pt>
                <c:pt idx="1">
                  <c:v>0</c:v>
                </c:pt>
                <c:pt idx="2">
                  <c:v>150</c:v>
                </c:pt>
                <c:pt idx="3">
                  <c:v>156.66499999999999</c:v>
                </c:pt>
                <c:pt idx="4">
                  <c:v>173.33</c:v>
                </c:pt>
                <c:pt idx="5">
                  <c:v>0</c:v>
                </c:pt>
                <c:pt idx="6">
                  <c:v>180</c:v>
                </c:pt>
                <c:pt idx="7">
                  <c:v>183.33</c:v>
                </c:pt>
                <c:pt idx="8">
                  <c:v>71.430000000000007</c:v>
                </c:pt>
                <c:pt idx="9">
                  <c:v>169.23</c:v>
                </c:pt>
                <c:pt idx="10">
                  <c:v>0</c:v>
                </c:pt>
              </c:numCache>
            </c:numRef>
          </c:val>
          <c:extLst>
            <c:ext xmlns:c16="http://schemas.microsoft.com/office/drawing/2014/chart" uri="{C3380CC4-5D6E-409C-BE32-E72D297353CC}">
              <c16:uniqueId val="{00000000-44D0-4714-A59A-A6B2B1B56B7D}"/>
            </c:ext>
          </c:extLst>
        </c:ser>
        <c:ser>
          <c:idx val="1"/>
          <c:order val="1"/>
          <c:tx>
            <c:strRef>
              <c:f>'Player Summary'!$C$78</c:f>
              <c:strCache>
                <c:ptCount val="1"/>
                <c:pt idx="0">
                  <c:v>Sum of Strike_Rate</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Summary'!$A$79:$A$90</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Summary'!$C$79:$C$90</c:f>
              <c:numCache>
                <c:formatCode>General</c:formatCode>
                <c:ptCount val="11"/>
                <c:pt idx="0">
                  <c:v>0</c:v>
                </c:pt>
                <c:pt idx="1">
                  <c:v>0</c:v>
                </c:pt>
                <c:pt idx="2">
                  <c:v>150</c:v>
                </c:pt>
                <c:pt idx="3">
                  <c:v>313.33</c:v>
                </c:pt>
                <c:pt idx="4">
                  <c:v>173.33</c:v>
                </c:pt>
                <c:pt idx="5">
                  <c:v>0</c:v>
                </c:pt>
                <c:pt idx="6">
                  <c:v>180</c:v>
                </c:pt>
                <c:pt idx="7">
                  <c:v>183.33</c:v>
                </c:pt>
                <c:pt idx="8">
                  <c:v>71.430000000000007</c:v>
                </c:pt>
                <c:pt idx="9">
                  <c:v>169.23</c:v>
                </c:pt>
                <c:pt idx="10">
                  <c:v>0</c:v>
                </c:pt>
              </c:numCache>
            </c:numRef>
          </c:val>
          <c:extLst>
            <c:ext xmlns:c16="http://schemas.microsoft.com/office/drawing/2014/chart" uri="{C3380CC4-5D6E-409C-BE32-E72D297353CC}">
              <c16:uniqueId val="{00000001-44D0-4714-A59A-A6B2B1B56B7D}"/>
            </c:ext>
          </c:extLst>
        </c:ser>
        <c:dLbls>
          <c:showLegendKey val="0"/>
          <c:showVal val="1"/>
          <c:showCatName val="0"/>
          <c:showSerName val="0"/>
          <c:showPercent val="0"/>
          <c:showBubbleSize val="0"/>
        </c:dLbls>
        <c:gapWidth val="219"/>
        <c:overlap val="-27"/>
        <c:axId val="1339348224"/>
        <c:axId val="1339364064"/>
      </c:barChart>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Summary'!$A$115:$A$126</c:f>
              <c:strCache>
                <c:ptCount val="11"/>
                <c:pt idx="0">
                  <c:v>Arshdeep Singh</c:v>
                </c:pt>
                <c:pt idx="1">
                  <c:v>Axar Patel</c:v>
                </c:pt>
                <c:pt idx="2">
                  <c:v>Daryl Mitchell</c:v>
                </c:pt>
                <c:pt idx="3">
                  <c:v>David Warner</c:v>
                </c:pt>
                <c:pt idx="4">
                  <c:v>Ishan Kishan</c:v>
                </c:pt>
                <c:pt idx="5">
                  <c:v>Kuldeep Yadav</c:v>
                </c:pt>
                <c:pt idx="6">
                  <c:v>Sunil Narine</c:v>
                </c:pt>
                <c:pt idx="7">
                  <c:v>Suryakumar Yadav</c:v>
                </c:pt>
                <c:pt idx="8">
                  <c:v>Virat Kohli</c:v>
                </c:pt>
                <c:pt idx="9">
                  <c:v>Yashasvi Jaiswal</c:v>
                </c:pt>
                <c:pt idx="10">
                  <c:v>Yuzvendra Chahal</c:v>
                </c:pt>
              </c:strCache>
            </c:strRef>
          </c:cat>
          <c:val>
            <c:numRef>
              <c:f>'Player Summary'!$B$115:$B$126</c:f>
              <c:numCache>
                <c:formatCode>General</c:formatCode>
                <c:ptCount val="11"/>
                <c:pt idx="0">
                  <c:v>5.5</c:v>
                </c:pt>
                <c:pt idx="1">
                  <c:v>13.25</c:v>
                </c:pt>
                <c:pt idx="2">
                  <c:v>0</c:v>
                </c:pt>
                <c:pt idx="3">
                  <c:v>0</c:v>
                </c:pt>
                <c:pt idx="4">
                  <c:v>0</c:v>
                </c:pt>
                <c:pt idx="5">
                  <c:v>6.25</c:v>
                </c:pt>
                <c:pt idx="6">
                  <c:v>5.5</c:v>
                </c:pt>
                <c:pt idx="7">
                  <c:v>0</c:v>
                </c:pt>
                <c:pt idx="8">
                  <c:v>0</c:v>
                </c:pt>
                <c:pt idx="9">
                  <c:v>0</c:v>
                </c:pt>
                <c:pt idx="10">
                  <c:v>15</c:v>
                </c:pt>
              </c:numCache>
            </c:numRef>
          </c:val>
          <c:extLst>
            <c:ext xmlns:c16="http://schemas.microsoft.com/office/drawing/2014/chart" uri="{C3380CC4-5D6E-409C-BE32-E72D297353CC}">
              <c16:uniqueId val="{00000042-56F1-43EE-AACE-5ECE082C82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195261</xdr:colOff>
      <xdr:row>13</xdr:row>
      <xdr:rowOff>252411</xdr:rowOff>
    </xdr:from>
    <xdr:to>
      <xdr:col>6</xdr:col>
      <xdr:colOff>19049</xdr:colOff>
      <xdr:row>24</xdr:row>
      <xdr:rowOff>0</xdr:rowOff>
    </xdr:to>
    <xdr:graphicFrame macro="">
      <xdr:nvGraphicFramePr>
        <xdr:cNvPr id="2" name="Chart 1">
          <a:extLst>
            <a:ext uri="{FF2B5EF4-FFF2-40B4-BE49-F238E27FC236}">
              <a16:creationId xmlns:a16="http://schemas.microsoft.com/office/drawing/2014/main" id="{4DEDB0A1-9BCA-5263-EED8-95546991F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876300</xdr:colOff>
      <xdr:row>12</xdr:row>
      <xdr:rowOff>157161</xdr:rowOff>
    </xdr:from>
    <xdr:to>
      <xdr:col>9</xdr:col>
      <xdr:colOff>676275</xdr:colOff>
      <xdr:row>24</xdr:row>
      <xdr:rowOff>9524</xdr:rowOff>
    </xdr:to>
    <xdr:graphicFrame macro="">
      <xdr:nvGraphicFramePr>
        <xdr:cNvPr id="3" name="Chart 2">
          <a:extLst>
            <a:ext uri="{FF2B5EF4-FFF2-40B4-BE49-F238E27FC236}">
              <a16:creationId xmlns:a16="http://schemas.microsoft.com/office/drawing/2014/main" id="{1EE72472-417C-B35B-F89D-5148B2ADF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9524</xdr:colOff>
      <xdr:row>6</xdr:row>
      <xdr:rowOff>80962</xdr:rowOff>
    </xdr:from>
    <xdr:to>
      <xdr:col>13</xdr:col>
      <xdr:colOff>266699</xdr:colOff>
      <xdr:row>13</xdr:row>
      <xdr:rowOff>190500</xdr:rowOff>
    </xdr:to>
    <xdr:graphicFrame macro="">
      <xdr:nvGraphicFramePr>
        <xdr:cNvPr id="4" name="Chart 3">
          <a:extLst>
            <a:ext uri="{FF2B5EF4-FFF2-40B4-BE49-F238E27FC236}">
              <a16:creationId xmlns:a16="http://schemas.microsoft.com/office/drawing/2014/main" id="{25DDCF24-A89E-71BA-6A63-48D29F10F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395287</xdr:colOff>
      <xdr:row>25</xdr:row>
      <xdr:rowOff>90487</xdr:rowOff>
    </xdr:from>
    <xdr:to>
      <xdr:col>5</xdr:col>
      <xdr:colOff>995362</xdr:colOff>
      <xdr:row>35</xdr:row>
      <xdr:rowOff>166687</xdr:rowOff>
    </xdr:to>
    <xdr:graphicFrame macro="">
      <xdr:nvGraphicFramePr>
        <xdr:cNvPr id="5" name="Chart 4">
          <a:extLst>
            <a:ext uri="{FF2B5EF4-FFF2-40B4-BE49-F238E27FC236}">
              <a16:creationId xmlns:a16="http://schemas.microsoft.com/office/drawing/2014/main" id="{94BF072B-9B5B-FFF7-01FE-68F1BAF2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9525</xdr:rowOff>
    </xdr:from>
    <xdr:to>
      <xdr:col>8</xdr:col>
      <xdr:colOff>28575</xdr:colOff>
      <xdr:row>7</xdr:row>
      <xdr:rowOff>38100</xdr:rowOff>
    </xdr:to>
    <xdr:sp macro="" textlink="">
      <xdr:nvSpPr>
        <xdr:cNvPr id="10" name="Rectangle 9">
          <a:extLst>
            <a:ext uri="{FF2B5EF4-FFF2-40B4-BE49-F238E27FC236}">
              <a16:creationId xmlns:a16="http://schemas.microsoft.com/office/drawing/2014/main" id="{B734C03D-932C-6BA4-6D46-0A1BC03785F9}"/>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9524</xdr:rowOff>
    </xdr:from>
    <xdr:to>
      <xdr:col>9</xdr:col>
      <xdr:colOff>609600</xdr:colOff>
      <xdr:row>21</xdr:row>
      <xdr:rowOff>19050</xdr:rowOff>
    </xdr:to>
    <xdr:graphicFrame macro="">
      <xdr:nvGraphicFramePr>
        <xdr:cNvPr id="2" name="Chart 1">
          <a:extLst>
            <a:ext uri="{FF2B5EF4-FFF2-40B4-BE49-F238E27FC236}">
              <a16:creationId xmlns:a16="http://schemas.microsoft.com/office/drawing/2014/main" id="{5EA227EF-E88E-4F81-B2EA-6C9DC3A12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609600</xdr:colOff>
      <xdr:row>7</xdr:row>
      <xdr:rowOff>257175</xdr:rowOff>
    </xdr:from>
    <xdr:to>
      <xdr:col>16</xdr:col>
      <xdr:colOff>900114</xdr:colOff>
      <xdr:row>20</xdr:row>
      <xdr:rowOff>176212</xdr:rowOff>
    </xdr:to>
    <xdr:graphicFrame macro="">
      <xdr:nvGraphicFramePr>
        <xdr:cNvPr id="3" name="Chart 2">
          <a:extLst>
            <a:ext uri="{FF2B5EF4-FFF2-40B4-BE49-F238E27FC236}">
              <a16:creationId xmlns:a16="http://schemas.microsoft.com/office/drawing/2014/main" id="{C063B422-9900-4ACF-83A9-6B978273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595313</xdr:colOff>
      <xdr:row>20</xdr:row>
      <xdr:rowOff>180974</xdr:rowOff>
    </xdr:from>
    <xdr:to>
      <xdr:col>16</xdr:col>
      <xdr:colOff>904875</xdr:colOff>
      <xdr:row>35</xdr:row>
      <xdr:rowOff>19049</xdr:rowOff>
    </xdr:to>
    <xdr:graphicFrame macro="">
      <xdr:nvGraphicFramePr>
        <xdr:cNvPr id="4" name="Chart 3">
          <a:extLst>
            <a:ext uri="{FF2B5EF4-FFF2-40B4-BE49-F238E27FC236}">
              <a16:creationId xmlns:a16="http://schemas.microsoft.com/office/drawing/2014/main" id="{4A1C3A71-34E0-4D50-AE23-383F5CDD9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21</xdr:row>
      <xdr:rowOff>28575</xdr:rowOff>
    </xdr:from>
    <xdr:to>
      <xdr:col>9</xdr:col>
      <xdr:colOff>600074</xdr:colOff>
      <xdr:row>34</xdr:row>
      <xdr:rowOff>238125</xdr:rowOff>
    </xdr:to>
    <xdr:graphicFrame macro="">
      <xdr:nvGraphicFramePr>
        <xdr:cNvPr id="5" name="Chart 4">
          <a:extLst>
            <a:ext uri="{FF2B5EF4-FFF2-40B4-BE49-F238E27FC236}">
              <a16:creationId xmlns:a16="http://schemas.microsoft.com/office/drawing/2014/main" id="{F8549806-E52A-48FE-9934-CC85600C7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xdr:colOff>
      <xdr:row>21</xdr:row>
      <xdr:rowOff>9525</xdr:rowOff>
    </xdr:from>
    <xdr:to>
      <xdr:col>20</xdr:col>
      <xdr:colOff>9525</xdr:colOff>
      <xdr:row>34</xdr:row>
      <xdr:rowOff>250825</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49CB5FE4-4E3C-AE70-827B-71A0BFBB346E}"/>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5563850" y="5610225"/>
              <a:ext cx="2733675" cy="371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8</xdr:row>
      <xdr:rowOff>9525</xdr:rowOff>
    </xdr:from>
    <xdr:to>
      <xdr:col>20</xdr:col>
      <xdr:colOff>19050</xdr:colOff>
      <xdr:row>21</xdr:row>
      <xdr:rowOff>19050</xdr:rowOff>
    </xdr:to>
    <mc:AlternateContent xmlns:mc="http://schemas.openxmlformats.org/markup-compatibility/2006" xmlns:a14="http://schemas.microsoft.com/office/drawing/2010/main">
      <mc:Choice Requires="a14">
        <xdr:graphicFrame macro="">
          <xdr:nvGraphicFramePr>
            <xdr:cNvPr id="7" name="Venue_Name">
              <a:extLst>
                <a:ext uri="{FF2B5EF4-FFF2-40B4-BE49-F238E27FC236}">
                  <a16:creationId xmlns:a16="http://schemas.microsoft.com/office/drawing/2014/main" id="{007777C3-1AF3-2383-6A91-C9A49F97C08D}"/>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5563850" y="2143125"/>
              <a:ext cx="2743200" cy="3476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9" name="Picture 8">
          <a:extLst>
            <a:ext uri="{FF2B5EF4-FFF2-40B4-BE49-F238E27FC236}">
              <a16:creationId xmlns:a16="http://schemas.microsoft.com/office/drawing/2014/main" id="{E9BC96C1-E227-8847-5974-2F3C11DB6F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a:solidFill>
          <a:schemeClr val="accent4">
            <a:lumMod val="60000"/>
            <a:lumOff val="40000"/>
          </a:schemeClr>
        </a:solidFill>
      </xdr:spPr>
    </xdr:pic>
    <xdr:clientData/>
  </xdr:twoCellAnchor>
  <xdr:oneCellAnchor>
    <xdr:from>
      <xdr:col>5</xdr:col>
      <xdr:colOff>400050</xdr:colOff>
      <xdr:row>1</xdr:row>
      <xdr:rowOff>19050</xdr:rowOff>
    </xdr:from>
    <xdr:ext cx="2186368" cy="530658"/>
    <xdr:sp macro="" textlink="">
      <xdr:nvSpPr>
        <xdr:cNvPr id="13" name="TextBox 12">
          <a:extLst>
            <a:ext uri="{FF2B5EF4-FFF2-40B4-BE49-F238E27FC236}">
              <a16:creationId xmlns:a16="http://schemas.microsoft.com/office/drawing/2014/main" id="{6DFFE122-4B8A-9A04-7370-55B9C34A2AA6}"/>
            </a:ext>
          </a:extLst>
        </xdr:cNvPr>
        <xdr:cNvSpPr txBox="1"/>
      </xdr:nvSpPr>
      <xdr:spPr>
        <a:xfrm>
          <a:off x="4972050" y="285750"/>
          <a:ext cx="21863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Matches</a:t>
          </a:r>
        </a:p>
      </xdr:txBody>
    </xdr:sp>
    <xdr:clientData/>
  </xdr:oneCellAnchor>
  <xdr:twoCellAnchor>
    <xdr:from>
      <xdr:col>9</xdr:col>
      <xdr:colOff>9525</xdr:colOff>
      <xdr:row>1</xdr:row>
      <xdr:rowOff>9525</xdr:rowOff>
    </xdr:from>
    <xdr:to>
      <xdr:col>12</xdr:col>
      <xdr:colOff>28575</xdr:colOff>
      <xdr:row>7</xdr:row>
      <xdr:rowOff>38100</xdr:rowOff>
    </xdr:to>
    <xdr:sp macro="" textlink="">
      <xdr:nvSpPr>
        <xdr:cNvPr id="16" name="Rectangle 15">
          <a:extLst>
            <a:ext uri="{FF2B5EF4-FFF2-40B4-BE49-F238E27FC236}">
              <a16:creationId xmlns:a16="http://schemas.microsoft.com/office/drawing/2014/main" id="{FC86BA46-3670-4130-BD19-1E592058BC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400050</xdr:colOff>
      <xdr:row>1</xdr:row>
      <xdr:rowOff>19050</xdr:rowOff>
    </xdr:from>
    <xdr:ext cx="1904624" cy="530658"/>
    <xdr:sp macro="" textlink="">
      <xdr:nvSpPr>
        <xdr:cNvPr id="17" name="TextBox 16">
          <a:extLst>
            <a:ext uri="{FF2B5EF4-FFF2-40B4-BE49-F238E27FC236}">
              <a16:creationId xmlns:a16="http://schemas.microsoft.com/office/drawing/2014/main" id="{DE45C6F2-7521-4448-A717-D69860A9DB2A}"/>
            </a:ext>
          </a:extLst>
        </xdr:cNvPr>
        <xdr:cNvSpPr txBox="1"/>
      </xdr:nvSpPr>
      <xdr:spPr>
        <a:xfrm>
          <a:off x="8629650" y="285750"/>
          <a:ext cx="1904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Teams</a:t>
          </a:r>
        </a:p>
      </xdr:txBody>
    </xdr:sp>
    <xdr:clientData/>
  </xdr:oneCellAnchor>
  <xdr:twoCellAnchor>
    <xdr:from>
      <xdr:col>13</xdr:col>
      <xdr:colOff>9525</xdr:colOff>
      <xdr:row>1</xdr:row>
      <xdr:rowOff>9525</xdr:rowOff>
    </xdr:from>
    <xdr:to>
      <xdr:col>16</xdr:col>
      <xdr:colOff>28575</xdr:colOff>
      <xdr:row>7</xdr:row>
      <xdr:rowOff>38100</xdr:rowOff>
    </xdr:to>
    <xdr:sp macro="" textlink="">
      <xdr:nvSpPr>
        <xdr:cNvPr id="18" name="Rectangle 17">
          <a:extLst>
            <a:ext uri="{FF2B5EF4-FFF2-40B4-BE49-F238E27FC236}">
              <a16:creationId xmlns:a16="http://schemas.microsoft.com/office/drawing/2014/main" id="{4D1A91D3-6632-4F2B-8760-307865E9CDB8}"/>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400050</xdr:colOff>
      <xdr:row>1</xdr:row>
      <xdr:rowOff>19050</xdr:rowOff>
    </xdr:from>
    <xdr:ext cx="1681742" cy="530658"/>
    <xdr:sp macro="" textlink="">
      <xdr:nvSpPr>
        <xdr:cNvPr id="19" name="TextBox 18">
          <a:extLst>
            <a:ext uri="{FF2B5EF4-FFF2-40B4-BE49-F238E27FC236}">
              <a16:creationId xmlns:a16="http://schemas.microsoft.com/office/drawing/2014/main" id="{59B994B5-DD0D-4B46-825F-CED8FDEBBBA4}"/>
            </a:ext>
          </a:extLst>
        </xdr:cNvPr>
        <xdr:cNvSpPr txBox="1"/>
      </xdr:nvSpPr>
      <xdr:spPr>
        <a:xfrm>
          <a:off x="12287250" y="285750"/>
          <a:ext cx="16817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Runs</a:t>
          </a:r>
        </a:p>
      </xdr:txBody>
    </xdr:sp>
    <xdr:clientData/>
  </xdr:oneCellAnchor>
  <xdr:twoCellAnchor>
    <xdr:from>
      <xdr:col>17</xdr:col>
      <xdr:colOff>9525</xdr:colOff>
      <xdr:row>1</xdr:row>
      <xdr:rowOff>9525</xdr:rowOff>
    </xdr:from>
    <xdr:to>
      <xdr:col>20</xdr:col>
      <xdr:colOff>28575</xdr:colOff>
      <xdr:row>7</xdr:row>
      <xdr:rowOff>38100</xdr:rowOff>
    </xdr:to>
    <xdr:sp macro="" textlink="">
      <xdr:nvSpPr>
        <xdr:cNvPr id="20" name="Rectangle 19">
          <a:extLst>
            <a:ext uri="{FF2B5EF4-FFF2-40B4-BE49-F238E27FC236}">
              <a16:creationId xmlns:a16="http://schemas.microsoft.com/office/drawing/2014/main" id="{93E7F4C4-8410-43CF-BBD1-C3E9083AE6F3}"/>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400050</xdr:colOff>
      <xdr:row>1</xdr:row>
      <xdr:rowOff>19050</xdr:rowOff>
    </xdr:from>
    <xdr:ext cx="2103268" cy="530658"/>
    <xdr:sp macro="" textlink="">
      <xdr:nvSpPr>
        <xdr:cNvPr id="21" name="TextBox 20">
          <a:extLst>
            <a:ext uri="{FF2B5EF4-FFF2-40B4-BE49-F238E27FC236}">
              <a16:creationId xmlns:a16="http://schemas.microsoft.com/office/drawing/2014/main" id="{219C7A73-A589-4168-8E44-0C460EE19D6C}"/>
            </a:ext>
          </a:extLst>
        </xdr:cNvPr>
        <xdr:cNvSpPr txBox="1"/>
      </xdr:nvSpPr>
      <xdr:spPr>
        <a:xfrm>
          <a:off x="15944850" y="285750"/>
          <a:ext cx="21032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Wickets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xdr:colOff>
      <xdr:row>8</xdr:row>
      <xdr:rowOff>28574</xdr:rowOff>
    </xdr:from>
    <xdr:to>
      <xdr:col>8</xdr:col>
      <xdr:colOff>762001</xdr:colOff>
      <xdr:row>22</xdr:row>
      <xdr:rowOff>28573</xdr:rowOff>
    </xdr:to>
    <xdr:graphicFrame macro="">
      <xdr:nvGraphicFramePr>
        <xdr:cNvPr id="2" name="Chart 1">
          <a:extLst>
            <a:ext uri="{FF2B5EF4-FFF2-40B4-BE49-F238E27FC236}">
              <a16:creationId xmlns:a16="http://schemas.microsoft.com/office/drawing/2014/main" id="{24B80645-815C-4636-BF49-961763FD2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781049</xdr:colOff>
      <xdr:row>8</xdr:row>
      <xdr:rowOff>19050</xdr:rowOff>
    </xdr:from>
    <xdr:to>
      <xdr:col>17</xdr:col>
      <xdr:colOff>885825</xdr:colOff>
      <xdr:row>22</xdr:row>
      <xdr:rowOff>95249</xdr:rowOff>
    </xdr:to>
    <xdr:graphicFrame macro="">
      <xdr:nvGraphicFramePr>
        <xdr:cNvPr id="3" name="Chart 2">
          <a:extLst>
            <a:ext uri="{FF2B5EF4-FFF2-40B4-BE49-F238E27FC236}">
              <a16:creationId xmlns:a16="http://schemas.microsoft.com/office/drawing/2014/main" id="{5949754A-DFC3-4F42-8CAE-B8550EC85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66676</xdr:rowOff>
    </xdr:from>
    <xdr:to>
      <xdr:col>11</xdr:col>
      <xdr:colOff>876300</xdr:colOff>
      <xdr:row>36</xdr:row>
      <xdr:rowOff>109538</xdr:rowOff>
    </xdr:to>
    <xdr:graphicFrame macro="">
      <xdr:nvGraphicFramePr>
        <xdr:cNvPr id="4" name="Chart 3">
          <a:extLst>
            <a:ext uri="{FF2B5EF4-FFF2-40B4-BE49-F238E27FC236}">
              <a16:creationId xmlns:a16="http://schemas.microsoft.com/office/drawing/2014/main" id="{35E87091-5DD4-48CA-9582-3A658C24A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xdr:colOff>
      <xdr:row>22</xdr:row>
      <xdr:rowOff>104775</xdr:rowOff>
    </xdr:from>
    <xdr:to>
      <xdr:col>17</xdr:col>
      <xdr:colOff>904875</xdr:colOff>
      <xdr:row>36</xdr:row>
      <xdr:rowOff>95250</xdr:rowOff>
    </xdr:to>
    <xdr:graphicFrame macro="">
      <xdr:nvGraphicFramePr>
        <xdr:cNvPr id="5" name="Chart 4">
          <a:extLst>
            <a:ext uri="{FF2B5EF4-FFF2-40B4-BE49-F238E27FC236}">
              <a16:creationId xmlns:a16="http://schemas.microsoft.com/office/drawing/2014/main" id="{0DF2FA1F-299C-4909-A6C8-CCB4C2877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952501</xdr:colOff>
      <xdr:row>0</xdr:row>
      <xdr:rowOff>0</xdr:rowOff>
    </xdr:from>
    <xdr:to>
      <xdr:col>18</xdr:col>
      <xdr:colOff>450850</xdr:colOff>
      <xdr:row>8</xdr:row>
      <xdr:rowOff>38100</xdr:rowOff>
    </xdr:to>
    <mc:AlternateContent xmlns:mc="http://schemas.openxmlformats.org/markup-compatibility/2006" xmlns:a14="http://schemas.microsoft.com/office/drawing/2010/main">
      <mc:Choice Requires="a14">
        <xdr:graphicFrame macro="">
          <xdr:nvGraphicFramePr>
            <xdr:cNvPr id="7" name="Venue_Name 1">
              <a:extLst>
                <a:ext uri="{FF2B5EF4-FFF2-40B4-BE49-F238E27FC236}">
                  <a16:creationId xmlns:a16="http://schemas.microsoft.com/office/drawing/2014/main" id="{C857E00D-015A-41F3-99B3-FDF3E52D39BD}"/>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12128501" y="0"/>
              <a:ext cx="6610349" cy="207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8" name="Picture 7">
          <a:extLst>
            <a:ext uri="{FF2B5EF4-FFF2-40B4-BE49-F238E27FC236}">
              <a16:creationId xmlns:a16="http://schemas.microsoft.com/office/drawing/2014/main" id="{CD6A1E3A-9E2C-42B2-823E-9308D9AB2B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twoCellAnchor>
    <xdr:from>
      <xdr:col>4</xdr:col>
      <xdr:colOff>9525</xdr:colOff>
      <xdr:row>1</xdr:row>
      <xdr:rowOff>9525</xdr:rowOff>
    </xdr:from>
    <xdr:to>
      <xdr:col>7</xdr:col>
      <xdr:colOff>28575</xdr:colOff>
      <xdr:row>7</xdr:row>
      <xdr:rowOff>38100</xdr:rowOff>
    </xdr:to>
    <xdr:sp macro="" textlink="">
      <xdr:nvSpPr>
        <xdr:cNvPr id="13" name="Rectangle 12">
          <a:extLst>
            <a:ext uri="{FF2B5EF4-FFF2-40B4-BE49-F238E27FC236}">
              <a16:creationId xmlns:a16="http://schemas.microsoft.com/office/drawing/2014/main" id="{9FDB9305-A6C3-42D1-868B-FC7B9CD03F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400050</xdr:colOff>
      <xdr:row>1</xdr:row>
      <xdr:rowOff>19050</xdr:rowOff>
    </xdr:from>
    <xdr:ext cx="2295244" cy="530658"/>
    <xdr:sp macro="" textlink="">
      <xdr:nvSpPr>
        <xdr:cNvPr id="14" name="TextBox 13">
          <a:extLst>
            <a:ext uri="{FF2B5EF4-FFF2-40B4-BE49-F238E27FC236}">
              <a16:creationId xmlns:a16="http://schemas.microsoft.com/office/drawing/2014/main" id="{D781180D-EE9E-4F29-80C7-EA89F18341A3}"/>
            </a:ext>
          </a:extLst>
        </xdr:cNvPr>
        <xdr:cNvSpPr txBox="1"/>
      </xdr:nvSpPr>
      <xdr:spPr>
        <a:xfrm>
          <a:off x="4057650" y="285750"/>
          <a:ext cx="229524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Avg Strike Rate</a:t>
          </a:r>
        </a:p>
      </xdr:txBody>
    </xdr:sp>
    <xdr:clientData/>
  </xdr:oneCellAnchor>
  <xdr:twoCellAnchor>
    <xdr:from>
      <xdr:col>8</xdr:col>
      <xdr:colOff>9525</xdr:colOff>
      <xdr:row>1</xdr:row>
      <xdr:rowOff>9525</xdr:rowOff>
    </xdr:from>
    <xdr:to>
      <xdr:col>11</xdr:col>
      <xdr:colOff>28575</xdr:colOff>
      <xdr:row>7</xdr:row>
      <xdr:rowOff>38100</xdr:rowOff>
    </xdr:to>
    <xdr:sp macro="" textlink="">
      <xdr:nvSpPr>
        <xdr:cNvPr id="15" name="Rectangle 14">
          <a:extLst>
            <a:ext uri="{FF2B5EF4-FFF2-40B4-BE49-F238E27FC236}">
              <a16:creationId xmlns:a16="http://schemas.microsoft.com/office/drawing/2014/main" id="{E4124554-EE4A-45AB-B9EB-B3C214A5866D}"/>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400050</xdr:colOff>
      <xdr:row>1</xdr:row>
      <xdr:rowOff>19050</xdr:rowOff>
    </xdr:from>
    <xdr:ext cx="1514454" cy="530658"/>
    <xdr:sp macro="" textlink="">
      <xdr:nvSpPr>
        <xdr:cNvPr id="16" name="TextBox 15">
          <a:extLst>
            <a:ext uri="{FF2B5EF4-FFF2-40B4-BE49-F238E27FC236}">
              <a16:creationId xmlns:a16="http://schemas.microsoft.com/office/drawing/2014/main" id="{172D6EDE-A9F6-4434-B321-5A0E11871E81}"/>
            </a:ext>
          </a:extLst>
        </xdr:cNvPr>
        <xdr:cNvSpPr txBox="1"/>
      </xdr:nvSpPr>
      <xdr:spPr>
        <a:xfrm>
          <a:off x="7715250" y="285750"/>
          <a:ext cx="151445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Economy</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119061</xdr:colOff>
      <xdr:row>2</xdr:row>
      <xdr:rowOff>109537</xdr:rowOff>
    </xdr:from>
    <xdr:to>
      <xdr:col>17</xdr:col>
      <xdr:colOff>104774</xdr:colOff>
      <xdr:row>12</xdr:row>
      <xdr:rowOff>180975</xdr:rowOff>
    </xdr:to>
    <xdr:graphicFrame macro="">
      <xdr:nvGraphicFramePr>
        <xdr:cNvPr id="3" name="Chart 2">
          <a:extLst>
            <a:ext uri="{FF2B5EF4-FFF2-40B4-BE49-F238E27FC236}">
              <a16:creationId xmlns:a16="http://schemas.microsoft.com/office/drawing/2014/main" id="{208CEEC2-703F-9E6F-20A8-00B468A73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40</xdr:row>
      <xdr:rowOff>233362</xdr:rowOff>
    </xdr:from>
    <xdr:to>
      <xdr:col>9</xdr:col>
      <xdr:colOff>933450</xdr:colOff>
      <xdr:row>51</xdr:row>
      <xdr:rowOff>42862</xdr:rowOff>
    </xdr:to>
    <xdr:graphicFrame macro="">
      <xdr:nvGraphicFramePr>
        <xdr:cNvPr id="4" name="Chart 3">
          <a:extLst>
            <a:ext uri="{FF2B5EF4-FFF2-40B4-BE49-F238E27FC236}">
              <a16:creationId xmlns:a16="http://schemas.microsoft.com/office/drawing/2014/main" id="{15A9C9A6-DE7E-2CCD-A44A-63E0BCAB1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104775</xdr:colOff>
      <xdr:row>77</xdr:row>
      <xdr:rowOff>14286</xdr:rowOff>
    </xdr:from>
    <xdr:to>
      <xdr:col>11</xdr:col>
      <xdr:colOff>266700</xdr:colOff>
      <xdr:row>94</xdr:row>
      <xdr:rowOff>228599</xdr:rowOff>
    </xdr:to>
    <xdr:graphicFrame macro="">
      <xdr:nvGraphicFramePr>
        <xdr:cNvPr id="5" name="Chart 4">
          <a:extLst>
            <a:ext uri="{FF2B5EF4-FFF2-40B4-BE49-F238E27FC236}">
              <a16:creationId xmlns:a16="http://schemas.microsoft.com/office/drawing/2014/main" id="{6C3D5AE7-3290-C8D6-5FBF-753B6FDB7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295274</xdr:colOff>
      <xdr:row>113</xdr:row>
      <xdr:rowOff>242886</xdr:rowOff>
    </xdr:from>
    <xdr:to>
      <xdr:col>8</xdr:col>
      <xdr:colOff>1993900</xdr:colOff>
      <xdr:row>133</xdr:row>
      <xdr:rowOff>50800</xdr:rowOff>
    </xdr:to>
    <xdr:graphicFrame macro="">
      <xdr:nvGraphicFramePr>
        <xdr:cNvPr id="6" name="Chart 5">
          <a:extLst>
            <a:ext uri="{FF2B5EF4-FFF2-40B4-BE49-F238E27FC236}">
              <a16:creationId xmlns:a16="http://schemas.microsoft.com/office/drawing/2014/main" id="{DDB6C2E4-707A-8369-4ADA-E2311CF54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3.816248495372" createdVersion="8" refreshedVersion="8" minRefreshableVersion="3" recordCount="60" xr:uid="{DCC3D4E5-91DA-48F6-AC1A-36ECE17F7E92}">
  <cacheSource type="worksheet">
    <worksheetSource name="fact_match"/>
  </cacheSource>
  <cacheFields count="14">
    <cacheField name="Match_ID" numFmtId="0">
      <sharedItems/>
    </cacheField>
    <cacheField name="Date" numFmtId="14">
      <sharedItems containsSemiMixedTypes="0" containsNonDate="0" containsDate="1" containsString="0" minDate="2025-03-22T00:00:00" maxDate="2025-05-20T00:00:00"/>
    </cacheField>
    <cacheField name="Venue_ID"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minValue="19.5"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5601855" backgroundQuery="1" createdVersion="8" refreshedVersion="7" minRefreshableVersion="3" recordCount="0" supportSubquery="1" supportAdvancedDrill="1" xr:uid="{BFD3477B-77F8-47BF-A2E4-F0BBB0407BFC}">
  <cacheSource type="external" connectionId="6"/>
  <cacheFields count="4">
    <cacheField name="[dim_team].[Team_ID].[Team_ID]" caption="Team_ID" numFmtId="0" hierarchy="8" level="1">
      <sharedItems containsSemiMixedTypes="0" containsNonDate="0" containsString="0"/>
    </cacheField>
    <cacheField name="[Measures].[Count of Team_ID]" caption="Count of Team_ID" numFmtId="0" hierarchy="76" level="32767"/>
    <cacheField name="[fact_match].[Venue_Name].[Venue_Name]" caption="Venue_Name" numFmtId="0" hierarchy="37" level="1">
      <sharedItems count="1">
        <s v="Arun Jaitley Stadium"/>
      </sharedItems>
    </cacheField>
    <cacheField name="[dim_player].[Player_Name].[Player_Name]" caption="Player_Name" numFmtId="0" hierarchy="1"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6064817" backgroundQuery="1" createdVersion="8" refreshedVersion="7" minRefreshableVersion="3" recordCount="0" supportSubquery="1" supportAdvancedDrill="1" xr:uid="{35A5A92F-9491-4D0A-8445-16C354419310}">
  <cacheSource type="external" connectionId="6"/>
  <cacheFields count="10">
    <cacheField name="[dim_player].[Player_Name].[Player_Name]" caption="Player_Name" numFmtId="0" hierarchy="1" level="1">
      <sharedItems containsNonDate="0" count="2">
        <s v="Glenn Maxwell"/>
        <s v="Dinesh Karthik" u="1"/>
      </sharedItems>
    </cacheField>
    <cacheField name="[dim_player].[Role].[Role]" caption="Role" numFmtId="0" hierarchy="3" level="1">
      <sharedItems containsNonDate="0" count="1">
        <s v="All-Rounder"/>
      </sharedItems>
    </cacheField>
    <cacheField name="[dim_team].[Team_Name].[Team_Name]" caption="Team_Name" numFmtId="0" hierarchy="9" level="1">
      <sharedItems containsNonDate="0" containsBlank="1" count="4">
        <s v="Chennai Super Kings (CSK)"/>
        <s v="Rajasthan Royals (RR)"/>
        <s v="Royal Challengers Bengaluru (RCB)"/>
        <m/>
      </sharedItems>
    </cacheField>
    <cacheField name="[Measures].[Sum of Runs]" caption="Sum of Runs" numFmtId="0" hierarchy="69" level="32767"/>
    <cacheField name="[Measures].[Sum of Balls_Faced]" caption="Sum of Balls_Faced" numFmtId="0" hierarchy="70" level="32767"/>
    <cacheField name="[Measures].[Sum of Wickets]" caption="Sum of Wickets" numFmtId="0" hierarchy="71" level="32767"/>
    <cacheField name="[Measures].[Sum of Runs_Conceded]" caption="Sum of Runs_Conceded" numFmtId="0" hierarchy="72" level="32767"/>
    <cacheField name="[Measures].[Sum of Strike_Rate]" caption="Sum of Strike_Rate" numFmtId="0" hierarchy="73" level="32767"/>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641204" backgroundQuery="1" createdVersion="8" refreshedVersion="7" minRefreshableVersion="3" recordCount="0" supportSubquery="1" supportAdvancedDrill="1" xr:uid="{5A08BA6B-4E83-4CDF-9570-1B65EA265791}">
  <cacheSource type="external" connectionId="6"/>
  <cacheFields count="5">
    <cacheField name="[dim_team].[Team_Name].[Team_Name]" caption="Team_Name" numFmtId="0" hierarchy="9" level="1">
      <sharedItems containsBlank="1" count="2">
        <s v="Delhi Capitals (DC)"/>
        <m/>
      </sharedItems>
    </cacheField>
    <cacheField name="[Measures].[TeamWins]" caption="TeamWins" numFmtId="0" hierarchy="58"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2"/>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699074" backgroundQuery="1" createdVersion="8" refreshedVersion="7" minRefreshableVersion="3" recordCount="0" supportSubquery="1" supportAdvancedDrill="1" xr:uid="{0292E562-6C1A-4D49-848C-BA26CC73131E}">
  <cacheSource type="external" connectionId="6"/>
  <cacheFields count="5">
    <cacheField name="[dim_team].[Team_Name].[Team_Name]" caption="Team_Name" numFmtId="0" hierarchy="9" level="1">
      <sharedItems count="1">
        <s v="Delhi Capitals (DC)"/>
      </sharedItems>
    </cacheField>
    <cacheField name="[dim_team].[Team_ID].[Team_ID]" caption="Team_ID" numFmtId="0" hierarchy="8" level="1">
      <sharedItems containsSemiMixedTypes="0" containsNonDate="0" containsString="0"/>
    </cacheField>
    <cacheField name="[Measures].[TotalRuns]" caption="TotalRuns" numFmtId="0" hierarchy="52" level="32767"/>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1"/>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2"/>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7569441" backgroundQuery="1" createdVersion="8" refreshedVersion="7" minRefreshableVersion="3" recordCount="0" supportSubquery="1" supportAdvancedDrill="1" xr:uid="{FC92B43C-1738-4527-B192-2E340C025BAA}">
  <cacheSource type="external" connectionId="6"/>
  <cacheFields count="5">
    <cacheField name="[dim_team].[Team_ID].[Team_ID]" caption="Team_ID" numFmtId="0" hierarchy="8" level="1">
      <sharedItems containsSemiMixedTypes="0" containsNonDate="0" containsString="0"/>
    </cacheField>
    <cacheField name="[Measures].[TotalRuns]" caption="TotalRuns" numFmtId="0" hierarchy="52" level="32767"/>
    <cacheField name="[fact_match].[Win_Type].[Win_Type]" caption="Win_Type" numFmtId="0" hierarchy="35" level="1">
      <sharedItems count="2">
        <s v="Win by Runs"/>
        <s v="Win by Wickets"/>
      </sharedItems>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803241" backgroundQuery="1" createdVersion="8" refreshedVersion="7" minRefreshableVersion="3" recordCount="0" supportSubquery="1" supportAdvancedDrill="1" xr:uid="{17B62495-5A83-484B-8DEE-EA2414763B80}">
  <cacheSource type="external" connectionId="6"/>
  <cacheFields count="8">
    <cacheField name="[dim_team].[Team_Name].[Team_Name]" caption="Team_Name" numFmtId="0" hierarchy="9" level="1">
      <sharedItems containsBlank="1" count="2">
        <s v="Delhi Capitals (DC)"/>
        <m/>
      </sharedItems>
    </cacheField>
    <cacheField name="[Measures].[Count of Match_ID]" caption="Count of Match_ID" numFmtId="0" hierarchy="66" level="32767"/>
    <cacheField name="[Measures].[TeamWins]" caption="TeamWins" numFmtId="0" hierarchy="58" level="32767"/>
    <cacheField name="[Measures].[TotalRuns]" caption="TotalRuns" numFmtId="0" hierarchy="52" level="32767"/>
    <cacheField name="[Measures].[TotalWickets]" caption="TotalWickets" numFmtId="0" hierarchy="53"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6"/>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5"/>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7"/>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8379626" backgroundQuery="1" createdVersion="8" refreshedVersion="7" minRefreshableVersion="3" recordCount="0" supportSubquery="1" supportAdvancedDrill="1" xr:uid="{60AE8938-30BE-4E25-BCBB-BD53052DAF13}">
  <cacheSource type="external" connectionId="6"/>
  <cacheFields count="3">
    <cacheField name="[dim_player].[Player_Name].[Player_Name]" caption="Player_Name" numFmtId="0" hierarchy="1" level="1">
      <sharedItems count="11">
        <s v="Arshdeep Singh"/>
        <s v="Axar Patel"/>
        <s v="Daryl Mitchell"/>
        <s v="David Warner"/>
        <s v="Ishan Kishan"/>
        <s v="Kuldeep Yadav"/>
        <s v="Sunil Narine"/>
        <s v="Suryakumar Yadav"/>
        <s v="Virat Kohli"/>
        <s v="Yashasvi Jaiswal"/>
        <s v="Yuzvendra Chahal"/>
      </sharedItems>
    </cacheField>
    <cacheField name="[Measures].[Sum of Runs]" caption="Sum of Runs" numFmtId="0" hierarchy="69"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8958334" backgroundQuery="1" createdVersion="8" refreshedVersion="7" minRefreshableVersion="3" recordCount="0" supportSubquery="1" supportAdvancedDrill="1" xr:uid="{F1D6C628-2CFD-41AE-9E80-538DE6D78D49}">
  <cacheSource type="external" connectionId="6"/>
  <cacheFields count="3">
    <cacheField name="[dim_player].[Player_Name].[Player_Name]" caption="Player_Name" numFmtId="0" hierarchy="1" level="1">
      <sharedItems count="11">
        <s v="Arshdeep Singh"/>
        <s v="Axar Patel"/>
        <s v="Daryl Mitchell"/>
        <s v="David Warner"/>
        <s v="Ishan Kishan"/>
        <s v="Kuldeep Yadav"/>
        <s v="Sunil Narine"/>
        <s v="Suryakumar Yadav"/>
        <s v="Virat Kohli"/>
        <s v="Yashasvi Jaiswal"/>
        <s v="Yuzvendra Chahal"/>
      </sharedItems>
    </cacheField>
    <cacheField name="[Measures].[Sum of Wickets]" caption="Sum of Wickets" numFmtId="0" hierarchy="71"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49537035" backgroundQuery="1" createdVersion="8" refreshedVersion="7" minRefreshableVersion="3" recordCount="0" supportSubquery="1" supportAdvancedDrill="1" xr:uid="{AE48FECB-91F5-4BBB-A703-CBCE98097C9F}">
  <cacheSource type="external" connectionId="6"/>
  <cacheFields count="4">
    <cacheField name="[dim_player].[Player_Name].[Player_Name]" caption="Player_Name" numFmtId="0" hierarchy="1" level="1">
      <sharedItems count="11">
        <s v="Arshdeep Singh"/>
        <s v="Axar Patel"/>
        <s v="Daryl Mitchell"/>
        <s v="David Warner"/>
        <s v="Ishan Kishan"/>
        <s v="Kuldeep Yadav"/>
        <s v="Sunil Narine"/>
        <s v="Suryakumar Yadav"/>
        <s v="Virat Kohli"/>
        <s v="Yashasvi Jaiswal"/>
        <s v="Yuzvendra Chahal"/>
      </sharedItems>
    </cacheField>
    <cacheField name="[Measures].[PlayerAverageStrikeRate]" caption="PlayerAverageStrikeRate" numFmtId="0" hierarchy="56" level="32767"/>
    <cacheField name="[Measures].[Sum of Strike_Rate]" caption="Sum of Strike_Rate" numFmtId="0" hierarchy="73"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1"/>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shyant Gurjar" refreshedDate="46141.496250115742" backgroundQuery="1" createdVersion="8" refreshedVersion="7" minRefreshableVersion="3" recordCount="0" supportSubquery="1" supportAdvancedDrill="1" xr:uid="{C707A549-411B-401C-B200-42242F2D1464}">
  <cacheSource type="external" connectionId="6"/>
  <cacheFields count="3">
    <cacheField name="[dim_player].[Player_Name].[Player_Name]" caption="Player_Name" numFmtId="0" hierarchy="1" level="1">
      <sharedItems count="33">
        <s v="Arshdeep Singh"/>
        <s v="Axar Patel"/>
        <s v="Daryl Mitchell"/>
        <s v="David Warner"/>
        <s v="Ishan Kishan"/>
        <s v="Kuldeep Yadav"/>
        <s v="Sunil Narine"/>
        <s v="Suryakumar Yadav"/>
        <s v="Virat Kohli"/>
        <s v="Yashasvi Jaiswal"/>
        <s v="Yuzvendra Chahal"/>
        <s v="Abhishek Sharma" u="1"/>
        <s v="Andre Russell" u="1"/>
        <s v="Heinrich Klaasen" u="1"/>
        <s v="Matheesha Pathirana" u="1"/>
        <s v="Rinku Singh" u="1"/>
        <s v="Varun Chakravarthy" u="1"/>
        <s v="Deepak Chahar" u="1"/>
        <s v="Glenn Maxwell" u="1"/>
        <s v="Jasprit Bumrah" u="1"/>
        <s v="Jos Buttler" u="1"/>
        <s v="Liam Livingstone" u="1"/>
        <s v="Mitchell Marsh" u="1"/>
        <s v="Shivam Dube" u="1"/>
        <s v="Bhuvneshwar Kumar" u="1"/>
        <s v="Dinesh Karthik" u="1"/>
        <s v="Hardik Pandya" u="1"/>
        <s v="Jitesh Sharma" u="1"/>
        <s v="Kagiso Rabada" u="1"/>
        <s v="Mohammed Siraj" u="1"/>
        <s v="Tilak Varma" u="1"/>
        <s v="Travis Head" u="1"/>
        <s v="Trent Boult" u="1"/>
      </sharedItems>
    </cacheField>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55272916669" backgroundQuery="1" createdVersion="3" refreshedVersion="8" minRefreshableVersion="3" recordCount="0" supportSubquery="1" supportAdvancedDrill="1" xr:uid="{1A8ACA04-F2D6-4071-A9D7-37A9850FA29A}">
  <cacheSource type="external" connectionId="6">
    <extLst>
      <ext xmlns:x14="http://schemas.microsoft.com/office/spreadsheetml/2009/9/main" uri="{F057638F-6D5F-4e77-A914-E7F072B9BCA8}">
        <x14:sourceConnection name="ThisWorkbookDataModel"/>
      </ext>
    </extLst>
  </cacheSource>
  <cacheFields count="0"/>
  <cacheHierarchies count="77">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568454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d v="2025-03-22T00:00:00"/>
    <s v="V02"/>
    <s v="T02"/>
    <s v="T03"/>
    <s v="T02"/>
    <s v="T02"/>
    <s v="P006"/>
    <n v="192"/>
    <n v="174"/>
    <n v="4"/>
    <n v="8"/>
    <n v="20"/>
    <n v="20"/>
  </r>
  <r>
    <s v="M002"/>
    <d v="2025-03-23T00:00:00"/>
    <s v="V08"/>
    <s v="T08"/>
    <s v="T05"/>
    <s v="T08"/>
    <s v="T08"/>
    <s v="P033"/>
    <n v="184"/>
    <n v="183"/>
    <n v="7"/>
    <n v="9"/>
    <n v="20"/>
    <n v="20"/>
  </r>
  <r>
    <s v="M003"/>
    <d v="2025-03-23T00:00:00"/>
    <s v="V04"/>
    <s v="T04"/>
    <s v="T07"/>
    <s v="T07"/>
    <s v="T04"/>
    <s v="P015"/>
    <n v="208"/>
    <n v="198"/>
    <n v="6"/>
    <n v="7"/>
    <n v="20"/>
    <n v="20"/>
  </r>
  <r>
    <s v="M004"/>
    <d v="2025-03-24T00:00:00"/>
    <s v="V06"/>
    <s v="T06"/>
    <s v="T01"/>
    <s v="T01"/>
    <s v="T06"/>
    <s v="P022"/>
    <n v="193"/>
    <n v="165"/>
    <n v="5"/>
    <n v="10"/>
    <n v="20"/>
    <n v="17.2"/>
  </r>
  <r>
    <s v="M005"/>
    <d v="2025-03-25T00:00:00"/>
    <s v="V03"/>
    <s v="T03"/>
    <s v="T06"/>
    <s v="T03"/>
    <s v="T06"/>
    <s v="P025"/>
    <n v="181"/>
    <n v="185"/>
    <n v="5"/>
    <n v="4"/>
    <n v="20"/>
    <n v="19.3"/>
  </r>
  <r>
    <s v="M006"/>
    <d v="2025-03-26T00:00:00"/>
    <s v="V05"/>
    <s v="T05"/>
    <s v="T04"/>
    <s v="T05"/>
    <s v="T04"/>
    <s v="P016"/>
    <n v="164"/>
    <n v="165"/>
    <n v="8"/>
    <n v="3"/>
    <n v="20"/>
    <n v="18.399999999999999"/>
  </r>
  <r>
    <s v="M007"/>
    <d v="2025-03-27T00:00:00"/>
    <s v="V02"/>
    <s v="T02"/>
    <s v="T07"/>
    <s v="T07"/>
    <s v="T02"/>
    <s v="P007"/>
    <n v="178"/>
    <n v="169"/>
    <n v="6"/>
    <n v="9"/>
    <n v="20"/>
    <n v="20"/>
  </r>
  <r>
    <s v="M008"/>
    <d v="2025-03-28T00:00:00"/>
    <s v="V01"/>
    <s v="T01"/>
    <s v="T08"/>
    <s v="T01"/>
    <s v="T08"/>
    <s v="P032"/>
    <n v="154"/>
    <n v="155"/>
    <n v="10"/>
    <n v="3"/>
    <n v="19.5"/>
    <n v="17"/>
  </r>
  <r>
    <s v="M009"/>
    <d v="2025-03-29T00:00:00"/>
    <s v="V04"/>
    <s v="T04"/>
    <s v="T03"/>
    <s v="T03"/>
    <s v="T04"/>
    <s v="P017"/>
    <n v="171"/>
    <n v="156"/>
    <n v="5"/>
    <n v="9"/>
    <n v="20"/>
    <n v="18.3"/>
  </r>
  <r>
    <s v="M010"/>
    <d v="2025-03-30T00:00:00"/>
    <s v="V06"/>
    <s v="T06"/>
    <s v="T05"/>
    <s v="T05"/>
    <s v="T05"/>
    <s v="P019"/>
    <n v="149"/>
    <n v="150"/>
    <n v="9"/>
    <n v="4"/>
    <n v="20"/>
    <n v="18.100000000000001"/>
  </r>
  <r>
    <s v="M011"/>
    <d v="2025-03-31T00:00:00"/>
    <s v="V07"/>
    <s v="T07"/>
    <s v="T01"/>
    <s v="T01"/>
    <s v="T07"/>
    <s v="P026"/>
    <n v="177"/>
    <n v="152"/>
    <n v="7"/>
    <n v="8"/>
    <n v="20"/>
    <n v="18.399999999999999"/>
  </r>
  <r>
    <s v="M012"/>
    <d v="2025-04-01T00:00:00"/>
    <s v="V08"/>
    <s v="T08"/>
    <s v="T02"/>
    <s v="T02"/>
    <s v="T02"/>
    <s v="P008"/>
    <n v="161"/>
    <n v="162"/>
    <n v="8"/>
    <n v="6"/>
    <n v="20"/>
    <n v="19.2"/>
  </r>
  <r>
    <s v="M013"/>
    <d v="2025-04-02T00:00:00"/>
    <s v="V03"/>
    <s v="T03"/>
    <s v="T05"/>
    <s v="T05"/>
    <s v="T03"/>
    <s v="P010"/>
    <n v="198"/>
    <n v="187"/>
    <n v="3"/>
    <n v="8"/>
    <n v="20"/>
    <n v="20"/>
  </r>
  <r>
    <s v="M014"/>
    <d v="2025-04-03T00:00:00"/>
    <s v="V01"/>
    <s v="T01"/>
    <s v="T06"/>
    <s v="T06"/>
    <s v="T01"/>
    <s v="P001"/>
    <n v="188"/>
    <n v="186"/>
    <n v="6"/>
    <n v="8"/>
    <n v="20"/>
    <n v="20"/>
  </r>
  <r>
    <s v="M015"/>
    <d v="2025-04-04T00:00:00"/>
    <s v="V04"/>
    <s v="T04"/>
    <s v="T08"/>
    <s v="T08"/>
    <s v="T08"/>
    <s v="P030"/>
    <n v="169"/>
    <n v="170"/>
    <n v="8"/>
    <n v="4"/>
    <n v="20"/>
    <n v="19.100000000000001"/>
  </r>
  <r>
    <s v="M016"/>
    <d v="2025-04-05T00:00:00"/>
    <s v="V05"/>
    <s v="T05"/>
    <s v="T07"/>
    <s v="T05"/>
    <s v="T07"/>
    <s v="P027"/>
    <n v="155"/>
    <n v="156"/>
    <n v="10"/>
    <n v="6"/>
    <n v="20"/>
    <n v="19.399999999999999"/>
  </r>
  <r>
    <s v="M017"/>
    <d v="2025-04-06T00:00:00"/>
    <s v="V02"/>
    <s v="T02"/>
    <s v="T01"/>
    <s v="T01"/>
    <s v="T02"/>
    <s v="P006"/>
    <n v="180"/>
    <n v="178"/>
    <n v="5"/>
    <n v="8"/>
    <n v="20"/>
    <n v="20"/>
  </r>
  <r>
    <s v="M018"/>
    <d v="2025-04-07T00:00:00"/>
    <s v="V03"/>
    <s v="T03"/>
    <s v="T08"/>
    <s v="T03"/>
    <s v="T03"/>
    <s v="P012"/>
    <n v="194"/>
    <n v="188"/>
    <n v="6"/>
    <n v="7"/>
    <n v="20"/>
    <n v="20"/>
  </r>
  <r>
    <s v="M019"/>
    <d v="2025-04-08T00:00:00"/>
    <s v="V06"/>
    <s v="T06"/>
    <s v="T04"/>
    <s v="T04"/>
    <s v="T06"/>
    <s v="P023"/>
    <n v="172"/>
    <n v="171"/>
    <n v="9"/>
    <n v="10"/>
    <n v="20"/>
    <n v="20"/>
  </r>
  <r>
    <s v="M020"/>
    <d v="2025-04-09T00:00:00"/>
    <s v="V07"/>
    <s v="T07"/>
    <s v="T05"/>
    <s v="T05"/>
    <s v="T05"/>
    <s v="P020"/>
    <n v="166"/>
    <n v="167"/>
    <n v="7"/>
    <n v="5"/>
    <n v="20"/>
    <n v="19.100000000000001"/>
  </r>
  <r>
    <s v="M021"/>
    <d v="2025-04-10T00:00:00"/>
    <s v="V01"/>
    <s v="T01"/>
    <s v="T04"/>
    <s v="T04"/>
    <s v="T01"/>
    <s v="P002"/>
    <n v="175"/>
    <n v="170"/>
    <n v="7"/>
    <n v="9"/>
    <n v="20"/>
    <n v="20"/>
  </r>
  <r>
    <s v="M022"/>
    <d v="2025-04-11T00:00:00"/>
    <s v="V08"/>
    <s v="T08"/>
    <s v="T06"/>
    <s v="T06"/>
    <s v="T08"/>
    <s v="P031"/>
    <n v="159"/>
    <n v="158"/>
    <n v="6"/>
    <n v="7"/>
    <n v="20"/>
    <n v="20"/>
  </r>
  <r>
    <s v="M023"/>
    <d v="2025-04-12T00:00:00"/>
    <s v="V02"/>
    <s v="T02"/>
    <s v="T03"/>
    <s v="T03"/>
    <s v="T03"/>
    <s v="P010"/>
    <n v="183"/>
    <n v="184"/>
    <n v="8"/>
    <n v="6"/>
    <n v="20"/>
    <n v="19.399999999999999"/>
  </r>
  <r>
    <s v="M024"/>
    <d v="2025-04-13T00:00:00"/>
    <s v="V05"/>
    <s v="T05"/>
    <s v="T01"/>
    <s v="T05"/>
    <s v="T01"/>
    <s v="P003"/>
    <n v="168"/>
    <n v="171"/>
    <n v="5"/>
    <n v="4"/>
    <n v="20"/>
    <n v="19.100000000000001"/>
  </r>
  <r>
    <s v="M025"/>
    <d v="2025-04-14T00:00:00"/>
    <s v="V07"/>
    <s v="T07"/>
    <s v="T08"/>
    <s v="T07"/>
    <s v="T08"/>
    <s v="P033"/>
    <n v="186"/>
    <n v="187"/>
    <n v="6"/>
    <n v="5"/>
    <n v="20"/>
    <n v="19.2"/>
  </r>
  <r>
    <s v="M026"/>
    <d v="2025-04-15T00:00:00"/>
    <s v="V04"/>
    <s v="T04"/>
    <s v="T02"/>
    <s v="T02"/>
    <s v="T02"/>
    <s v="P009"/>
    <n v="160"/>
    <n v="161"/>
    <n v="9"/>
    <n v="7"/>
    <n v="20"/>
    <n v="19.5"/>
  </r>
  <r>
    <s v="M027"/>
    <d v="2025-04-16T00:00:00"/>
    <s v="V06"/>
    <s v="T06"/>
    <s v="T03"/>
    <s v="T03"/>
    <s v="T06"/>
    <s v="P022"/>
    <n v="190"/>
    <n v="185"/>
    <n v="5"/>
    <n v="8"/>
    <n v="20"/>
    <n v="20"/>
  </r>
  <r>
    <s v="M028"/>
    <d v="2025-04-17T00:00:00"/>
    <s v="V01"/>
    <s v="T01"/>
    <s v="T05"/>
    <s v="T01"/>
    <s v="T01"/>
    <s v="P004"/>
    <n v="189"/>
    <n v="173"/>
    <n v="3"/>
    <n v="9"/>
    <n v="20"/>
    <n v="20"/>
  </r>
  <r>
    <s v="M029"/>
    <d v="2025-04-18T00:00:00"/>
    <s v="V08"/>
    <s v="T08"/>
    <s v="T07"/>
    <s v="T08"/>
    <s v="T07"/>
    <s v="P028"/>
    <n v="157"/>
    <n v="158"/>
    <n v="7"/>
    <n v="6"/>
    <n v="20"/>
    <n v="19.3"/>
  </r>
  <r>
    <s v="M030"/>
    <d v="2025-04-19T00:00:00"/>
    <s v="V02"/>
    <s v="T02"/>
    <s v="T04"/>
    <s v="T04"/>
    <s v="T04"/>
    <s v="P014"/>
    <n v="179"/>
    <n v="180"/>
    <n v="6"/>
    <n v="5"/>
    <n v="20"/>
    <n v="19.2"/>
  </r>
  <r>
    <s v="M031"/>
    <d v="2025-04-20T00:00:00"/>
    <s v="V03"/>
    <s v="T03"/>
    <s v="T01"/>
    <s v="T01"/>
    <s v="T03"/>
    <s v="P013"/>
    <n v="195"/>
    <n v="190"/>
    <n v="4"/>
    <n v="8"/>
    <n v="20"/>
    <n v="20"/>
  </r>
  <r>
    <s v="M032"/>
    <d v="2025-04-21T00:00:00"/>
    <s v="V05"/>
    <s v="T05"/>
    <s v="T06"/>
    <s v="T06"/>
    <s v="T05"/>
    <s v="P021"/>
    <n v="170"/>
    <n v="169"/>
    <n v="6"/>
    <n v="7"/>
    <n v="20"/>
    <n v="20"/>
  </r>
  <r>
    <s v="M033"/>
    <d v="2025-04-22T00:00:00"/>
    <s v="V07"/>
    <s v="T07"/>
    <s v="T02"/>
    <s v="T07"/>
    <s v="T07"/>
    <s v="P029"/>
    <n v="182"/>
    <n v="175"/>
    <n v="5"/>
    <n v="9"/>
    <n v="20"/>
    <n v="20"/>
  </r>
  <r>
    <s v="M034"/>
    <d v="2025-04-23T00:00:00"/>
    <s v="V04"/>
    <s v="T04"/>
    <s v="T05"/>
    <s v="T05"/>
    <s v="T04"/>
    <s v="P015"/>
    <n v="185"/>
    <n v="178"/>
    <n v="7"/>
    <n v="9"/>
    <n v="20"/>
    <n v="20"/>
  </r>
  <r>
    <s v="M035"/>
    <d v="2025-04-24T00:00:00"/>
    <s v="V08"/>
    <s v="T08"/>
    <s v="T03"/>
    <s v="T08"/>
    <s v="T08"/>
    <s v="P032"/>
    <n v="197"/>
    <n v="196"/>
    <n v="5"/>
    <n v="8"/>
    <n v="20"/>
    <n v="20"/>
  </r>
  <r>
    <s v="M036"/>
    <d v="2025-04-25T00:00:00"/>
    <s v="V01"/>
    <s v="T01"/>
    <s v="T07"/>
    <s v="T07"/>
    <s v="T01"/>
    <s v="P005"/>
    <n v="176"/>
    <n v="172"/>
    <n v="4"/>
    <n v="8"/>
    <n v="20"/>
    <n v="20"/>
  </r>
  <r>
    <s v="M037"/>
    <d v="2025-04-26T00:00:00"/>
    <s v="V06"/>
    <s v="T06"/>
    <s v="T08"/>
    <s v="T08"/>
    <s v="T06"/>
    <s v="P024"/>
    <n v="153"/>
    <n v="150"/>
    <n v="8"/>
    <n v="10"/>
    <n v="20"/>
    <n v="19.3"/>
  </r>
  <r>
    <s v="M038"/>
    <d v="2025-04-27T00:00:00"/>
    <s v="V02"/>
    <s v="T02"/>
    <s v="T05"/>
    <s v="T05"/>
    <s v="T02"/>
    <s v="P007"/>
    <n v="163"/>
    <n v="158"/>
    <n v="7"/>
    <n v="8"/>
    <n v="20"/>
    <n v="20"/>
  </r>
  <r>
    <s v="M039"/>
    <d v="2025-04-28T00:00:00"/>
    <s v="V03"/>
    <s v="T03"/>
    <s v="T04"/>
    <s v="T04"/>
    <s v="T03"/>
    <s v="P010"/>
    <n v="200"/>
    <n v="195"/>
    <n v="5"/>
    <n v="8"/>
    <n v="20"/>
    <n v="20"/>
  </r>
  <r>
    <s v="M040"/>
    <d v="2025-04-29T00:00:00"/>
    <s v="V07"/>
    <s v="T07"/>
    <s v="T06"/>
    <s v="T07"/>
    <s v="T06"/>
    <s v="P025"/>
    <n v="180"/>
    <n v="181"/>
    <n v="7"/>
    <n v="4"/>
    <n v="20"/>
    <n v="19.399999999999999"/>
  </r>
  <r>
    <s v="M041"/>
    <d v="2025-04-30T00:00:00"/>
    <s v="V08"/>
    <s v="T08"/>
    <s v="T01"/>
    <s v="T01"/>
    <s v="T08"/>
    <s v="P030"/>
    <n v="174"/>
    <n v="173"/>
    <n v="6"/>
    <n v="7"/>
    <n v="20"/>
    <n v="20"/>
  </r>
  <r>
    <s v="M042"/>
    <d v="2025-05-01T00:00:00"/>
    <s v="V05"/>
    <s v="T05"/>
    <s v="T02"/>
    <s v="T02"/>
    <s v="T05"/>
    <s v="P018"/>
    <n v="187"/>
    <n v="175"/>
    <n v="4"/>
    <n v="9"/>
    <n v="20"/>
    <n v="20"/>
  </r>
  <r>
    <s v="M043"/>
    <d v="2025-05-02T00:00:00"/>
    <s v="V01"/>
    <s v="T01"/>
    <s v="T03"/>
    <s v="T03"/>
    <s v="T03"/>
    <s v="P011"/>
    <n v="162"/>
    <n v="165"/>
    <n v="9"/>
    <n v="5"/>
    <n v="20"/>
    <n v="19.2"/>
  </r>
  <r>
    <s v="M044"/>
    <d v="2025-05-03T00:00:00"/>
    <s v="V04"/>
    <s v="T04"/>
    <s v="T06"/>
    <s v="T06"/>
    <s v="T04"/>
    <s v="P014"/>
    <n v="196"/>
    <n v="188"/>
    <n v="3"/>
    <n v="8"/>
    <n v="20"/>
    <n v="20"/>
  </r>
  <r>
    <s v="M045"/>
    <d v="2025-05-04T00:00:00"/>
    <s v="V08"/>
    <s v="T08"/>
    <s v="T05"/>
    <s v="T05"/>
    <s v="T08"/>
    <s v="P033"/>
    <n v="184"/>
    <n v="183"/>
    <n v="7"/>
    <n v="9"/>
    <n v="20"/>
    <n v="20"/>
  </r>
  <r>
    <s v="M046"/>
    <d v="2025-05-05T00:00:00"/>
    <s v="V02"/>
    <s v="T02"/>
    <s v="T06"/>
    <s v="T06"/>
    <s v="T02"/>
    <s v="P006"/>
    <n v="192"/>
    <n v="174"/>
    <n v="4"/>
    <n v="8"/>
    <n v="20"/>
    <n v="20"/>
  </r>
  <r>
    <s v="M047"/>
    <d v="2025-05-06T00:00:00"/>
    <s v="V07"/>
    <s v="T07"/>
    <s v="T04"/>
    <s v="T07"/>
    <s v="T04"/>
    <s v="P015"/>
    <n v="208"/>
    <n v="198"/>
    <n v="6"/>
    <n v="7"/>
    <n v="20"/>
    <n v="20"/>
  </r>
  <r>
    <s v="M048"/>
    <d v="2025-05-07T00:00:00"/>
    <s v="V03"/>
    <s v="T03"/>
    <s v="T01"/>
    <s v="T01"/>
    <s v="T06"/>
    <s v="P022"/>
    <n v="193"/>
    <n v="165"/>
    <n v="5"/>
    <n v="10"/>
    <n v="20"/>
    <n v="17.2"/>
  </r>
  <r>
    <s v="M049"/>
    <d v="2025-05-08T00:00:00"/>
    <s v="V05"/>
    <s v="T05"/>
    <s v="T03"/>
    <s v="T03"/>
    <s v="T06"/>
    <s v="P025"/>
    <n v="181"/>
    <n v="185"/>
    <n v="5"/>
    <n v="4"/>
    <n v="20"/>
    <n v="19.3"/>
  </r>
  <r>
    <s v="M050"/>
    <d v="2025-05-09T00:00:00"/>
    <s v="V06"/>
    <s v="T06"/>
    <s v="T02"/>
    <s v="T05"/>
    <s v="T04"/>
    <s v="P016"/>
    <n v="164"/>
    <n v="165"/>
    <n v="8"/>
    <n v="3"/>
    <n v="20"/>
    <n v="18.399999999999999"/>
  </r>
  <r>
    <s v="M051"/>
    <d v="2025-05-10T00:00:00"/>
    <s v="V01"/>
    <s v="T01"/>
    <s v="T02"/>
    <s v="T07"/>
    <s v="T02"/>
    <s v="P007"/>
    <n v="178"/>
    <n v="169"/>
    <n v="6"/>
    <n v="9"/>
    <n v="20"/>
    <n v="20"/>
  </r>
  <r>
    <s v="M052"/>
    <d v="2025-05-11T00:00:00"/>
    <s v="V04"/>
    <s v="T04"/>
    <s v="T08"/>
    <s v="T01"/>
    <s v="T08"/>
    <s v="P032"/>
    <n v="154"/>
    <n v="155"/>
    <n v="10"/>
    <n v="3"/>
    <n v="19.5"/>
    <n v="17"/>
  </r>
  <r>
    <s v="M053"/>
    <d v="2025-05-12T00:00:00"/>
    <s v="V08"/>
    <s v="T08"/>
    <s v="T03"/>
    <s v="T03"/>
    <s v="T04"/>
    <s v="P017"/>
    <n v="171"/>
    <n v="156"/>
    <n v="5"/>
    <n v="9"/>
    <n v="20"/>
    <n v="18.3"/>
  </r>
  <r>
    <s v="M054"/>
    <d v="2025-05-13T00:00:00"/>
    <s v="V07"/>
    <s v="T07"/>
    <s v="T05"/>
    <s v="T05"/>
    <s v="T05"/>
    <s v="P019"/>
    <n v="149"/>
    <n v="150"/>
    <n v="9"/>
    <n v="4"/>
    <n v="20"/>
    <n v="18.100000000000001"/>
  </r>
  <r>
    <s v="M055"/>
    <d v="2025-05-14T00:00:00"/>
    <s v="V03"/>
    <s v="T03"/>
    <s v="T06"/>
    <s v="T01"/>
    <s v="T07"/>
    <s v="P026"/>
    <n v="177"/>
    <n v="152"/>
    <n v="7"/>
    <n v="8"/>
    <n v="20"/>
    <n v="18.399999999999999"/>
  </r>
  <r>
    <s v="M056"/>
    <d v="2025-05-15T00:00:00"/>
    <s v="V01"/>
    <s v="T01"/>
    <s v="T04"/>
    <s v="T02"/>
    <s v="T02"/>
    <s v="P008"/>
    <n v="161"/>
    <n v="162"/>
    <n v="8"/>
    <n v="6"/>
    <n v="20"/>
    <n v="19.2"/>
  </r>
  <r>
    <s v="M057"/>
    <d v="2025-05-16T00:00:00"/>
    <s v="V02"/>
    <s v="T02"/>
    <s v="T08"/>
    <s v="T05"/>
    <s v="T03"/>
    <s v="P010"/>
    <n v="198"/>
    <n v="187"/>
    <n v="3"/>
    <n v="8"/>
    <n v="20"/>
    <n v="20"/>
  </r>
  <r>
    <s v="M058"/>
    <d v="2025-05-17T00:00:00"/>
    <s v="V05"/>
    <s v="T05"/>
    <s v="T06"/>
    <s v="T06"/>
    <s v="T01"/>
    <s v="P001"/>
    <n v="188"/>
    <n v="186"/>
    <n v="6"/>
    <n v="8"/>
    <n v="20"/>
    <n v="20"/>
  </r>
  <r>
    <s v="M059"/>
    <d v="2025-05-18T00:00:00"/>
    <s v="V04"/>
    <s v="T04"/>
    <s v="T07"/>
    <s v="T08"/>
    <s v="T08"/>
    <s v="P030"/>
    <n v="169"/>
    <n v="170"/>
    <n v="8"/>
    <n v="4"/>
    <n v="20"/>
    <n v="19.100000000000001"/>
  </r>
  <r>
    <s v="M060"/>
    <d v="2025-05-19T00:00:00"/>
    <s v="V06"/>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E0C53-DDCC-43EA-A220-9CDD51EDDEED}" name="PivotTable7" cacheId="861" applyNumberFormats="0" applyBorderFormats="0" applyFontFormats="0" applyPatternFormats="0" applyAlignmentFormats="0" applyWidthHeightFormats="1" dataCaption="Values" tag="b3bf5d14-2782-48cc-879d-4070d2b02ce4" updatedVersion="7" minRefreshableVersion="3" useAutoFormatting="1" subtotalHiddenItems="1" itemPrintTitles="1" createdVersion="8" indent="0" outline="1" outlineData="1" multipleFieldFilters="0" chartFormat="5" rowHeaderCaption="Team Names">
  <location ref="A3:E6" firstHeaderRow="0"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4">
    <i>
      <x/>
    </i>
    <i i="1">
      <x v="1"/>
    </i>
    <i i="2">
      <x v="2"/>
    </i>
    <i i="3">
      <x v="3"/>
    </i>
  </colItems>
  <dataFields count="4">
    <dataField name="Total Matches" fld="1" subtotal="count" baseField="0" baseItem="0"/>
    <dataField name="Total Wins" fld="2" subtotal="count" baseField="0" baseItem="0"/>
    <dataField name="Total Runs" fld="3" subtotal="count" baseField="0" baseItem="0"/>
    <dataField name="Total Wickets" fld="4"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D304C1-88EC-4377-911C-9B4FA247C590}" name="PivotTable15" cacheId="846" applyNumberFormats="0" applyBorderFormats="0" applyFontFormats="0" applyPatternFormats="0" applyAlignmentFormats="0" applyWidthHeightFormats="1" dataCaption="Values" tag="62f052f5-f8b7-44f9-a464-731cc4b55550" updatedVersion="7" minRefreshableVersion="3" useAutoFormatting="1" subtotalHiddenItems="1" itemPrintTitles="1" createdVersion="8" indent="0" outline="1" outlineData="1" multipleFieldFilters="0" chartFormat="15" rowHeaderCaption="Team Names">
  <location ref="A26:B2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Count of Team_ID" fld="1"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1C3A83-1717-47B1-A097-B264435E9510}" name="PivotTable14" cacheId="858" applyNumberFormats="0" applyBorderFormats="0" applyFontFormats="0" applyPatternFormats="0" applyAlignmentFormats="0" applyWidthHeightFormats="1" dataCaption="Values" tag="35dcffc3-de3a-4a77-9066-1928946c87a1" updatedVersion="7" minRefreshableVersion="3" useAutoFormatting="1" subtotalHiddenItems="1" itemPrintTitles="1" createdVersion="8" indent="0" outline="1" outlineData="1" multipleFieldFilters="0" chartFormat="19" rowHeaderCaption="Team Names">
  <location ref="K3:L6"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dataFields>
  <chartFormats count="7">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1E6BBF-31BD-4BF9-94D2-6E1B69291EC2}" name="PivotTable12" cacheId="855" applyNumberFormats="0" applyBorderFormats="0" applyFontFormats="0" applyPatternFormats="0" applyAlignmentFormats="0" applyWidthHeightFormats="1" dataCaption="Values" tag="05e2cb56-6d9b-4bcd-b50f-e339d0e76d5e" updatedVersion="7" minRefreshableVersion="3" useAutoFormatting="1" subtotalHiddenItems="1" itemPrintTitles="1" createdVersion="8" indent="0" outline="1" outlineData="1" multipleFieldFilters="0" chartFormat="15" rowHeaderCaption="Team Names">
  <location ref="H3:I5" firstHeaderRow="1" firstDataRow="1" firstDataCol="1"/>
  <pivotFields count="5">
    <pivotField axis="axisRow" allDrilled="1" subtotalTop="0" showAll="0" dataSourceSort="1" defaultSubtotal="0" defaultAttributeDrillState="1">
      <items count="1">
        <item x="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2"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274610-8FE5-4D47-B662-DF93F47A3072}" name="PivotTable11" cacheId="852" applyNumberFormats="0" applyBorderFormats="0" applyFontFormats="0" applyPatternFormats="0" applyAlignmentFormats="0" applyWidthHeightFormats="1" dataCaption="Values" tag="3716d127-0bb5-465c-a586-faf9dbfe35dc" updatedVersion="7" minRefreshableVersion="3" useAutoFormatting="1" subtotalHiddenItems="1" itemPrintTitles="1" createdVersion="8" indent="0" outline="1" outlineData="1" multipleFieldFilters="0" chartFormat="11" rowHeaderCaption="Team Names">
  <location ref="A15:B18"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Total Wins" fld="1" subtotal="count" baseField="0" baseItem="0"/>
  </dataFields>
  <chartFormats count="6">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0EBE74-9155-4451-B921-82CDA9B5FE2C}" name="PivotTable4" cacheId="873" applyNumberFormats="0" applyBorderFormats="0" applyFontFormats="0" applyPatternFormats="0" applyAlignmentFormats="0" applyWidthHeightFormats="1" dataCaption="Values" tag="5bf7bf47-1682-4b03-99e5-8144ac4c9a3c" updatedVersion="7" minRefreshableVersion="3" useAutoFormatting="1" subtotalHiddenItems="1" itemPrintTitles="1" createdVersion="8" indent="0" outline="1" outlineData="1" multipleFieldFilters="0" chartFormat="10" rowHeaderCaption="Player Names">
  <location ref="A114:B126" firstHeaderRow="1" firstDataRow="1" firstDataCol="1"/>
  <pivotFields count="3">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Economy" fld="1" baseField="0" baseItem="0"/>
  </dataFields>
  <chartFormats count="54">
    <chartFormat chart="5" format="0" series="1">
      <pivotArea type="data" outline="0" fieldPosition="0">
        <references count="1">
          <reference field="4294967294" count="1" selected="0">
            <x v="0"/>
          </reference>
        </references>
      </pivotArea>
    </chartFormat>
    <chartFormat chart="9" format="35" series="1">
      <pivotArea type="data" outline="0" fieldPosition="0">
        <references count="1">
          <reference field="4294967294" count="1" selected="0">
            <x v="0"/>
          </reference>
        </references>
      </pivotArea>
    </chartFormat>
    <chartFormat chart="9" format="36">
      <pivotArea type="data" outline="0" fieldPosition="0">
        <references count="2">
          <reference field="4294967294" count="1" selected="0">
            <x v="0"/>
          </reference>
          <reference field="0" count="1" selected="0">
            <x v="11"/>
          </reference>
        </references>
      </pivotArea>
    </chartFormat>
    <chartFormat chart="9" format="37">
      <pivotArea type="data" outline="0" fieldPosition="0">
        <references count="2">
          <reference field="4294967294" count="1" selected="0">
            <x v="0"/>
          </reference>
          <reference field="0" count="1" selected="0">
            <x v="12"/>
          </reference>
        </references>
      </pivotArea>
    </chartFormat>
    <chartFormat chart="9" format="38">
      <pivotArea type="data" outline="0" fieldPosition="0">
        <references count="2">
          <reference field="4294967294" count="1" selected="0">
            <x v="0"/>
          </reference>
          <reference field="0" count="1" selected="0">
            <x v="0"/>
          </reference>
        </references>
      </pivotArea>
    </chartFormat>
    <chartFormat chart="9" format="39">
      <pivotArea type="data" outline="0" fieldPosition="0">
        <references count="2">
          <reference field="4294967294" count="1" selected="0">
            <x v="0"/>
          </reference>
          <reference field="0" count="1" selected="0">
            <x v="1"/>
          </reference>
        </references>
      </pivotArea>
    </chartFormat>
    <chartFormat chart="9" format="40">
      <pivotArea type="data" outline="0" fieldPosition="0">
        <references count="2">
          <reference field="4294967294" count="1" selected="0">
            <x v="0"/>
          </reference>
          <reference field="0" count="1" selected="0">
            <x v="24"/>
          </reference>
        </references>
      </pivotArea>
    </chartFormat>
    <chartFormat chart="9" format="41">
      <pivotArea type="data" outline="0" fieldPosition="0">
        <references count="2">
          <reference field="4294967294" count="1" selected="0">
            <x v="0"/>
          </reference>
          <reference field="0" count="1" selected="0">
            <x v="2"/>
          </reference>
        </references>
      </pivotArea>
    </chartFormat>
    <chartFormat chart="9" format="42">
      <pivotArea type="data" outline="0" fieldPosition="0">
        <references count="2">
          <reference field="4294967294" count="1" selected="0">
            <x v="0"/>
          </reference>
          <reference field="0" count="1" selected="0">
            <x v="3"/>
          </reference>
        </references>
      </pivotArea>
    </chartFormat>
    <chartFormat chart="9" format="43">
      <pivotArea type="data" outline="0" fieldPosition="0">
        <references count="2">
          <reference field="4294967294" count="1" selected="0">
            <x v="0"/>
          </reference>
          <reference field="0" count="1" selected="0">
            <x v="17"/>
          </reference>
        </references>
      </pivotArea>
    </chartFormat>
    <chartFormat chart="9" format="44">
      <pivotArea type="data" outline="0" fieldPosition="0">
        <references count="2">
          <reference field="4294967294" count="1" selected="0">
            <x v="0"/>
          </reference>
          <reference field="0" count="1" selected="0">
            <x v="25"/>
          </reference>
        </references>
      </pivotArea>
    </chartFormat>
    <chartFormat chart="9" format="45">
      <pivotArea type="data" outline="0" fieldPosition="0">
        <references count="2">
          <reference field="4294967294" count="1" selected="0">
            <x v="0"/>
          </reference>
          <reference field="0" count="1" selected="0">
            <x v="18"/>
          </reference>
        </references>
      </pivotArea>
    </chartFormat>
    <chartFormat chart="9" format="46">
      <pivotArea type="data" outline="0" fieldPosition="0">
        <references count="2">
          <reference field="4294967294" count="1" selected="0">
            <x v="0"/>
          </reference>
          <reference field="0" count="1" selected="0">
            <x v="26"/>
          </reference>
        </references>
      </pivotArea>
    </chartFormat>
    <chartFormat chart="9" format="47">
      <pivotArea type="data" outline="0" fieldPosition="0">
        <references count="2">
          <reference field="4294967294" count="1" selected="0">
            <x v="0"/>
          </reference>
          <reference field="0" count="1" selected="0">
            <x v="13"/>
          </reference>
        </references>
      </pivotArea>
    </chartFormat>
    <chartFormat chart="9" format="48">
      <pivotArea type="data" outline="0" fieldPosition="0">
        <references count="2">
          <reference field="4294967294" count="1" selected="0">
            <x v="0"/>
          </reference>
          <reference field="0" count="1" selected="0">
            <x v="4"/>
          </reference>
        </references>
      </pivotArea>
    </chartFormat>
    <chartFormat chart="9" format="49">
      <pivotArea type="data" outline="0" fieldPosition="0">
        <references count="2">
          <reference field="4294967294" count="1" selected="0">
            <x v="0"/>
          </reference>
          <reference field="0" count="1" selected="0">
            <x v="19"/>
          </reference>
        </references>
      </pivotArea>
    </chartFormat>
    <chartFormat chart="9" format="50">
      <pivotArea type="data" outline="0" fieldPosition="0">
        <references count="2">
          <reference field="4294967294" count="1" selected="0">
            <x v="0"/>
          </reference>
          <reference field="0" count="1" selected="0">
            <x v="27"/>
          </reference>
        </references>
      </pivotArea>
    </chartFormat>
    <chartFormat chart="9" format="51">
      <pivotArea type="data" outline="0" fieldPosition="0">
        <references count="2">
          <reference field="4294967294" count="1" selected="0">
            <x v="0"/>
          </reference>
          <reference field="0" count="1" selected="0">
            <x v="20"/>
          </reference>
        </references>
      </pivotArea>
    </chartFormat>
    <chartFormat chart="9" format="52">
      <pivotArea type="data" outline="0" fieldPosition="0">
        <references count="2">
          <reference field="4294967294" count="1" selected="0">
            <x v="0"/>
          </reference>
          <reference field="0" count="1" selected="0">
            <x v="28"/>
          </reference>
        </references>
      </pivotArea>
    </chartFormat>
    <chartFormat chart="9" format="53">
      <pivotArea type="data" outline="0" fieldPosition="0">
        <references count="2">
          <reference field="4294967294" count="1" selected="0">
            <x v="0"/>
          </reference>
          <reference field="0" count="1" selected="0">
            <x v="5"/>
          </reference>
        </references>
      </pivotArea>
    </chartFormat>
    <chartFormat chart="9" format="54">
      <pivotArea type="data" outline="0" fieldPosition="0">
        <references count="2">
          <reference field="4294967294" count="1" selected="0">
            <x v="0"/>
          </reference>
          <reference field="0" count="1" selected="0">
            <x v="21"/>
          </reference>
        </references>
      </pivotArea>
    </chartFormat>
    <chartFormat chart="9" format="55">
      <pivotArea type="data" outline="0" fieldPosition="0">
        <references count="2">
          <reference field="4294967294" count="1" selected="0">
            <x v="0"/>
          </reference>
          <reference field="0" count="1" selected="0">
            <x v="14"/>
          </reference>
        </references>
      </pivotArea>
    </chartFormat>
    <chartFormat chart="9" format="56">
      <pivotArea type="data" outline="0" fieldPosition="0">
        <references count="2">
          <reference field="4294967294" count="1" selected="0">
            <x v="0"/>
          </reference>
          <reference field="0" count="1" selected="0">
            <x v="22"/>
          </reference>
        </references>
      </pivotArea>
    </chartFormat>
    <chartFormat chart="9" format="57">
      <pivotArea type="data" outline="0" fieldPosition="0">
        <references count="2">
          <reference field="4294967294" count="1" selected="0">
            <x v="0"/>
          </reference>
          <reference field="0" count="1" selected="0">
            <x v="29"/>
          </reference>
        </references>
      </pivotArea>
    </chartFormat>
    <chartFormat chart="9" format="58">
      <pivotArea type="data" outline="0" fieldPosition="0">
        <references count="2">
          <reference field="4294967294" count="1" selected="0">
            <x v="0"/>
          </reference>
          <reference field="0" count="1" selected="0">
            <x v="15"/>
          </reference>
        </references>
      </pivotArea>
    </chartFormat>
    <chartFormat chart="9" format="59">
      <pivotArea type="data" outline="0" fieldPosition="0">
        <references count="2">
          <reference field="4294967294" count="1" selected="0">
            <x v="0"/>
          </reference>
          <reference field="0" count="1" selected="0">
            <x v="23"/>
          </reference>
        </references>
      </pivotArea>
    </chartFormat>
    <chartFormat chart="9" format="60">
      <pivotArea type="data" outline="0" fieldPosition="0">
        <references count="2">
          <reference field="4294967294" count="1" selected="0">
            <x v="0"/>
          </reference>
          <reference field="0" count="1" selected="0">
            <x v="6"/>
          </reference>
        </references>
      </pivotArea>
    </chartFormat>
    <chartFormat chart="9" format="61">
      <pivotArea type="data" outline="0" fieldPosition="0">
        <references count="2">
          <reference field="4294967294" count="1" selected="0">
            <x v="0"/>
          </reference>
          <reference field="0" count="1" selected="0">
            <x v="7"/>
          </reference>
        </references>
      </pivotArea>
    </chartFormat>
    <chartFormat chart="9" format="62">
      <pivotArea type="data" outline="0" fieldPosition="0">
        <references count="2">
          <reference field="4294967294" count="1" selected="0">
            <x v="0"/>
          </reference>
          <reference field="0" count="1" selected="0">
            <x v="30"/>
          </reference>
        </references>
      </pivotArea>
    </chartFormat>
    <chartFormat chart="9" format="63">
      <pivotArea type="data" outline="0" fieldPosition="0">
        <references count="2">
          <reference field="4294967294" count="1" selected="0">
            <x v="0"/>
          </reference>
          <reference field="0" count="1" selected="0">
            <x v="31"/>
          </reference>
        </references>
      </pivotArea>
    </chartFormat>
    <chartFormat chart="9" format="64">
      <pivotArea type="data" outline="0" fieldPosition="0">
        <references count="2">
          <reference field="4294967294" count="1" selected="0">
            <x v="0"/>
          </reference>
          <reference field="0" count="1" selected="0">
            <x v="32"/>
          </reference>
        </references>
      </pivotArea>
    </chartFormat>
    <chartFormat chart="9" format="65">
      <pivotArea type="data" outline="0" fieldPosition="0">
        <references count="2">
          <reference field="4294967294" count="1" selected="0">
            <x v="0"/>
          </reference>
          <reference field="0" count="1" selected="0">
            <x v="16"/>
          </reference>
        </references>
      </pivotArea>
    </chartFormat>
    <chartFormat chart="9" format="66">
      <pivotArea type="data" outline="0" fieldPosition="0">
        <references count="2">
          <reference field="4294967294" count="1" selected="0">
            <x v="0"/>
          </reference>
          <reference field="0" count="1" selected="0">
            <x v="8"/>
          </reference>
        </references>
      </pivotArea>
    </chartFormat>
    <chartFormat chart="9" format="67">
      <pivotArea type="data" outline="0" fieldPosition="0">
        <references count="2">
          <reference field="4294967294" count="1" selected="0">
            <x v="0"/>
          </reference>
          <reference field="0" count="1" selected="0">
            <x v="9"/>
          </reference>
        </references>
      </pivotArea>
    </chartFormat>
    <chartFormat chart="9" format="68">
      <pivotArea type="data" outline="0" fieldPosition="0">
        <references count="2">
          <reference field="4294967294" count="1" selected="0">
            <x v="0"/>
          </reference>
          <reference field="0" count="1" selected="0">
            <x v="1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5" format="6">
      <pivotArea type="data" outline="0" fieldPosition="0">
        <references count="2">
          <reference field="4294967294" count="1" selected="0">
            <x v="0"/>
          </reference>
          <reference field="0" count="1" selected="0">
            <x v="5"/>
          </reference>
        </references>
      </pivotArea>
    </chartFormat>
    <chartFormat chart="5" format="7">
      <pivotArea type="data" outline="0" fieldPosition="0">
        <references count="2">
          <reference field="4294967294" count="1" selected="0">
            <x v="0"/>
          </reference>
          <reference field="0" count="1" selected="0">
            <x v="6"/>
          </reference>
        </references>
      </pivotArea>
    </chartFormat>
    <chartFormat chart="5" format="8">
      <pivotArea type="data" outline="0" fieldPosition="0">
        <references count="2">
          <reference field="4294967294" count="1" selected="0">
            <x v="0"/>
          </reference>
          <reference field="0" count="1" selected="0">
            <x v="7"/>
          </reference>
        </references>
      </pivotArea>
    </chartFormat>
    <chartFormat chart="5" format="9">
      <pivotArea type="data" outline="0" fieldPosition="0">
        <references count="2">
          <reference field="4294967294" count="1" selected="0">
            <x v="0"/>
          </reference>
          <reference field="0" count="1" selected="0">
            <x v="8"/>
          </reference>
        </references>
      </pivotArea>
    </chartFormat>
    <chartFormat chart="5" format="10">
      <pivotArea type="data" outline="0" fieldPosition="0">
        <references count="2">
          <reference field="4294967294" count="1" selected="0">
            <x v="0"/>
          </reference>
          <reference field="0" count="1" selected="0">
            <x v="9"/>
          </reference>
        </references>
      </pivotArea>
    </chartFormat>
    <chartFormat chart="5" format="11">
      <pivotArea type="data" outline="0" fieldPosition="0">
        <references count="2">
          <reference field="4294967294" count="1" selected="0">
            <x v="0"/>
          </reference>
          <reference field="0" count="1" selected="0">
            <x v="10"/>
          </reference>
        </references>
      </pivotArea>
    </chartFormat>
    <chartFormat chart="5" format="12">
      <pivotArea type="data" outline="0" fieldPosition="0">
        <references count="2">
          <reference field="4294967294" count="1" selected="0">
            <x v="0"/>
          </reference>
          <reference field="0" count="1" selected="0">
            <x v="17"/>
          </reference>
        </references>
      </pivotArea>
    </chartFormat>
    <chartFormat chart="5" format="13">
      <pivotArea type="data" outline="0" fieldPosition="0">
        <references count="2">
          <reference field="4294967294" count="1" selected="0">
            <x v="0"/>
          </reference>
          <reference field="0" count="1" selected="0">
            <x v="18"/>
          </reference>
        </references>
      </pivotArea>
    </chartFormat>
    <chartFormat chart="5" format="14">
      <pivotArea type="data" outline="0" fieldPosition="0">
        <references count="2">
          <reference field="4294967294" count="1" selected="0">
            <x v="0"/>
          </reference>
          <reference field="0" count="1" selected="0">
            <x v="19"/>
          </reference>
        </references>
      </pivotArea>
    </chartFormat>
    <chartFormat chart="5" format="15">
      <pivotArea type="data" outline="0" fieldPosition="0">
        <references count="2">
          <reference field="4294967294" count="1" selected="0">
            <x v="0"/>
          </reference>
          <reference field="0" count="1" selected="0">
            <x v="20"/>
          </reference>
        </references>
      </pivotArea>
    </chartFormat>
    <chartFormat chart="5" format="16">
      <pivotArea type="data" outline="0" fieldPosition="0">
        <references count="2">
          <reference field="4294967294" count="1" selected="0">
            <x v="0"/>
          </reference>
          <reference field="0" count="1" selected="0">
            <x v="21"/>
          </reference>
        </references>
      </pivotArea>
    </chartFormat>
    <chartFormat chart="5" format="17">
      <pivotArea type="data" outline="0" fieldPosition="0">
        <references count="2">
          <reference field="4294967294" count="1" selected="0">
            <x v="0"/>
          </reference>
          <reference field="0" count="1" selected="0">
            <x v="22"/>
          </reference>
        </references>
      </pivotArea>
    </chartFormat>
    <chartFormat chart="5" format="18">
      <pivotArea type="data" outline="0" fieldPosition="0">
        <references count="2">
          <reference field="4294967294" count="1" selected="0">
            <x v="0"/>
          </reference>
          <reference field="0" count="1" selected="0">
            <x v="15"/>
          </reference>
        </references>
      </pivotArea>
    </chartFormat>
    <chartFormat chart="5" format="19">
      <pivotArea type="data" outline="0" fieldPosition="0">
        <references count="2">
          <reference field="4294967294" count="1" selected="0">
            <x v="0"/>
          </reference>
          <reference field="0" count="1" selected="0">
            <x v="23"/>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6E6AA2-0B2B-43AF-9D75-AD17CA5AE746}" name="PivotTable3" cacheId="870" applyNumberFormats="0" applyBorderFormats="0" applyFontFormats="0" applyPatternFormats="0" applyAlignmentFormats="0" applyWidthHeightFormats="1" dataCaption="Values" tag="a84bc083-8a84-473d-8a28-1b11a62c9c15" updatedVersion="7" minRefreshableVersion="3" useAutoFormatting="1" subtotalHiddenItems="1" itemPrintTitles="1" createdVersion="8" indent="0" outline="1" outlineData="1" multipleFieldFilters="0" chartFormat="7" rowHeaderCaption="Player Names">
  <location ref="A78:C90" firstHeaderRow="0" firstDataRow="1"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fld="1" subtotal="count" baseField="0" baseItem="0"/>
    <dataField name="Sum of Strike_Rate" fld="2"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0AC19-EBA6-48B7-8C62-FB4BBC5F9E39}" name="PivotTable2" cacheId="867" applyNumberFormats="0" applyBorderFormats="0" applyFontFormats="0" applyPatternFormats="0" applyAlignmentFormats="0" applyWidthHeightFormats="1" dataCaption="Values" tag="a84bc083-8a84-473d-8a28-1b11a62c9c15" updatedVersion="7" minRefreshableVersion="3" useAutoFormatting="1" subtotalHiddenItems="1" itemPrintTitles="1" createdVersion="8" indent="0" outline="1" outlineData="1" multipleFieldFilters="0" chartFormat="6" rowHeaderCaption="Player Names">
  <location ref="A42:B54"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Total Wicket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13482B-6F0F-49D2-AE8A-B7EE8549AB23}" name="PivotTable1" cacheId="864" applyNumberFormats="0" applyBorderFormats="0" applyFontFormats="0" applyPatternFormats="0" applyAlignmentFormats="0" applyWidthHeightFormats="1" dataCaption="Values" tag="a84bc083-8a84-473d-8a28-1b11a62c9c15" updatedVersion="7" minRefreshableVersion="3" useAutoFormatting="1" subtotalHiddenItems="1" itemPrintTitles="1" createdVersion="8" indent="0" outline="1" outlineData="1" multipleFieldFilters="0" chartFormat="9" rowHeaderCaption="Player  Names">
  <location ref="I3:J15"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Total Runs" fld="1"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B4108F-7EFC-43F3-953C-00434B3BD69C}" name="PivotTable8" cacheId="849" applyNumberFormats="0" applyBorderFormats="0" applyFontFormats="0" applyPatternFormats="0" applyAlignmentFormats="0" applyWidthHeightFormats="1" dataCaption="Values" tag="a84bc083-8a84-473d-8a28-1b11a62c9c15" updatedVersion="7" minRefreshableVersion="3" useAutoFormatting="1" subtotalHiddenItems="1" itemPrintTitles="1" createdVersion="8" indent="0" outline="1" outlineData="1" multipleFieldFilters="0" rowHeaderCaption="Player | Team | Role Names">
  <location ref="A3:G3" firstHeaderRow="0" firstDataRow="1" firstDataCol="1"/>
  <pivotFields count="10">
    <pivotField axis="axisRow" allDrilled="1" subtotalTop="0" showAll="0" dataSourceSort="1" defaultSubtotal="0" defaultAttributeDrillState="1">
      <items count="2">
        <item s="1" x="0" e="0"/>
        <item s="1" x="1" e="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e="0"/>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2"/>
    <field x="1"/>
  </rowField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Strike_Rate" fld="7" baseField="0" baseItem="0"/>
    <dataField name=" Economy" fld="8" baseField="0" baseItem="0"/>
  </dataField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Arun Jaitle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5C9AEB-B4CA-4DCA-882C-873F6E518CF1}" name="PivotTable5" cacheId="7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E7D3818-F8FA-4BC8-9FAB-67FC0C4B4451}"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CAF0B3C2-360F-4252-BDCF-CA207A9AEAF5}"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46D523F-E8A8-415E-B29C-B7D5271FF864}"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52596BB7-5DAD-44DF-A5CA-18326AAEAC94}"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5F732-B553-4685-8ADA-C8D34FAC8039}"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256BA13A-A5B7-4D0D-A7D5-F9A18C116138}" sourceName="[dim_team].[Team_Name]">
  <pivotTables>
    <pivotTable tabId="16" name="PivotTable12"/>
    <pivotTable tabId="17" name="PivotTable8"/>
    <pivotTable tabId="16" name="PivotTable11"/>
    <pivotTable tabId="16" name="PivotTable14"/>
    <pivotTable tabId="16" name="PivotTable15"/>
    <pivotTable tabId="16" name="PivotTable7"/>
    <pivotTable tabId="17" name="PivotTable1"/>
    <pivotTable tabId="17" name="PivotTable2"/>
    <pivotTable tabId="17" name="PivotTable3"/>
    <pivotTable tabId="17" name="PivotTable4"/>
  </pivotTables>
  <data>
    <olap pivotCacheId="1756845424">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6B3FAFA8-5664-49FE-8143-8D946A3719A2}" sourceName="[fact_match].[Venue_Name]">
  <pivotTables>
    <pivotTable tabId="16" name="PivotTable15"/>
    <pivotTable tabId="17" name="PivotTable8"/>
    <pivotTable tabId="16" name="PivotTable11"/>
    <pivotTable tabId="16" name="PivotTable12"/>
    <pivotTable tabId="16" name="PivotTable14"/>
    <pivotTable tabId="16" name="PivotTable7"/>
    <pivotTable tabId="17" name="PivotTable1"/>
    <pivotTable tabId="17" name="PivotTable2"/>
    <pivotTable tabId="17" name="PivotTable3"/>
    <pivotTable tabId="17" name="PivotTable4"/>
  </pivotTables>
  <data>
    <olap pivotCacheId="1756845424">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mp;[Arun Jaitley Stadiu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D4E35504-90CB-4E4A-B772-3CC2F062C6F0}" cache="Slicer_Team_Name" caption="Team_Name" level="1" rowHeight="352425"/>
  <slicer name="Venue_Name" xr10:uid="{67C51154-AA96-4BD6-BF79-96FEE022D29A}" cache="Slicer_Venue_Name" caption="Venue_Name" level="1" rowHeight="352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E22E1482-81C6-460C-83F0-8528199BE247}" cache="Slicer_Venue_Name" caption="Venue_Name" level="1"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1B90DD-DCCE-400B-B0D2-107B85E573AF}" name="fact_match" displayName="fact_match" ref="A1:N61" tableType="queryTable" totalsRowShown="0">
  <autoFilter ref="A1:N61" xr:uid="{B31B90DD-DCCE-400B-B0D2-107B85E573AF}"/>
  <tableColumns count="14">
    <tableColumn id="1" xr3:uid="{D7C1E3E3-64A0-4629-B36F-3D436615B6BB}" uniqueName="1" name="Match_ID" queryTableFieldId="1" dataDxfId="26"/>
    <tableColumn id="2" xr3:uid="{12CCF550-145B-4367-950C-CC84ED6F0C95}" uniqueName="2" name="Date" queryTableFieldId="2" dataDxfId="25"/>
    <tableColumn id="3" xr3:uid="{03232CA0-57FB-4428-8DD1-3991B728A5CA}" uniqueName="3" name="Venue_ID" queryTableFieldId="3" dataDxfId="24"/>
    <tableColumn id="4" xr3:uid="{95BE3907-6CE8-426C-A0C5-8766CE5CCD9B}" uniqueName="4" name="Team1_ID" queryTableFieldId="4" dataDxfId="23"/>
    <tableColumn id="5" xr3:uid="{F0D93E35-C4C3-4190-B150-1DF0DB8B102A}" uniqueName="5" name="Team2_ID" queryTableFieldId="5" dataDxfId="22"/>
    <tableColumn id="6" xr3:uid="{E356D110-1920-4C3D-8D57-5D90C15CD3B2}" uniqueName="6" name="Toss_Winner" queryTableFieldId="6" dataDxfId="21"/>
    <tableColumn id="7" xr3:uid="{FAF1D8B2-5625-47D1-89A1-281D40B56D46}" uniqueName="7" name="Match_Winner" queryTableFieldId="7" dataDxfId="20"/>
    <tableColumn id="8" xr3:uid="{1D028DC2-C7EF-4575-85B5-9541302D7AC2}" uniqueName="8" name="Man_of_Match" queryTableFieldId="8" dataDxfId="19"/>
    <tableColumn id="9" xr3:uid="{2987C658-50C6-4E7E-B6A5-D60808AF7050}" uniqueName="9" name="Team1_Runs" queryTableFieldId="9"/>
    <tableColumn id="10" xr3:uid="{DF62F66B-C672-4C7B-ABB1-34684D3F7981}" uniqueName="10" name="Team2_Runs" queryTableFieldId="10"/>
    <tableColumn id="11" xr3:uid="{91ABB0A2-B3D9-439E-9804-B924287B813B}" uniqueName="11" name="Team1_Wickets" queryTableFieldId="11"/>
    <tableColumn id="12" xr3:uid="{C0910A52-5F91-4805-B36F-9CEFA016CB7D}" uniqueName="12" name="Team2_Wickets" queryTableFieldId="12"/>
    <tableColumn id="13" xr3:uid="{30A12989-E5C6-4E6B-B855-336235DFA00D}" uniqueName="13" name="Overs_Team1" queryTableFieldId="13"/>
    <tableColumn id="14" xr3:uid="{B379AF82-9299-4885-A2DF-99D59D47876D}" uniqueName="14" name="Overs_Team2"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0A3B3A-31CB-41CD-A9F4-E89B104A3993}" name="fact_player" displayName="fact_player" ref="A1:K202" tableType="queryTable" totalsRowShown="0">
  <autoFilter ref="A1:K202" xr:uid="{E90A3B3A-31CB-41CD-A9F4-E89B104A3993}"/>
  <tableColumns count="11">
    <tableColumn id="1" xr3:uid="{DB0B0EA6-302A-4B5C-B4F2-897BC506F1C1}" uniqueName="1" name="Match_ID" queryTableFieldId="1" dataDxfId="18"/>
    <tableColumn id="2" xr3:uid="{54557A2A-866A-4EF7-A945-39A32311A772}" uniqueName="2" name="Player_ID" queryTableFieldId="2" dataDxfId="17"/>
    <tableColumn id="3" xr3:uid="{AEBE435C-4598-43BE-88B6-5AC68CEFE0E0}" uniqueName="3" name="Runs" queryTableFieldId="3"/>
    <tableColumn id="4" xr3:uid="{7F901E06-B399-4BE0-A05C-80AEB50F0947}" uniqueName="4" name="Balls_Faced" queryTableFieldId="4"/>
    <tableColumn id="5" xr3:uid="{4B0DE73E-3FCD-434C-B57F-9175906C8E92}" uniqueName="5" name="Fours" queryTableFieldId="5"/>
    <tableColumn id="6" xr3:uid="{D8F9A2EF-BF56-40D1-BA61-F520A3668B7F}" uniqueName="6" name="Sixes" queryTableFieldId="6"/>
    <tableColumn id="7" xr3:uid="{56A76923-AA7E-4B1E-88BB-4BF4231F3AFF}" uniqueName="7" name="Strike_Rate" queryTableFieldId="7"/>
    <tableColumn id="8" xr3:uid="{8D5D914E-6F94-4CA6-A3BA-795902DCB726}" uniqueName="8" name="Overs_Bowled" queryTableFieldId="8"/>
    <tableColumn id="9" xr3:uid="{073643F2-1404-417F-A0EF-9DD8F6404C8A}" uniqueName="9" name="Runs_Conceded" queryTableFieldId="9"/>
    <tableColumn id="10" xr3:uid="{A52B8D09-9032-45C8-8F32-7BC5EC92CA04}" uniqueName="10" name="Wickets" queryTableFieldId="10"/>
    <tableColumn id="11" xr3:uid="{31DEFE60-317B-4A38-B44B-503075D9B6CE}" uniqueName="11" name="Economy"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4E8454-D09C-4D5B-876D-C5A8920265E5}" name="dim_venue" displayName="dim_venue" ref="A1:D11" tableType="queryTable" totalsRowShown="0">
  <autoFilter ref="A1:D11" xr:uid="{7E4E8454-D09C-4D5B-876D-C5A8920265E5}"/>
  <tableColumns count="4">
    <tableColumn id="1" xr3:uid="{D4DDA0B8-37A2-4D3C-8F3F-F20203625A4C}" uniqueName="1" name="Venue_ID" queryTableFieldId="1" dataDxfId="16"/>
    <tableColumn id="2" xr3:uid="{4674B7D9-29DC-4C5D-8357-8ADF03ED221C}" uniqueName="2" name="Venue_Name" queryTableFieldId="2" dataDxfId="15"/>
    <tableColumn id="3" xr3:uid="{FF7DEE15-90D6-4469-98C5-373CB6DB0A11}" uniqueName="3" name="City" queryTableFieldId="3" dataDxfId="14"/>
    <tableColumn id="4" xr3:uid="{33A4A334-FD47-400F-9FD1-41D4DD8C51A3}" uniqueName="4" name="Capacit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B35FD9-15FF-4174-ADFD-D5B884C2091D}" name="dim_team" displayName="dim_team" ref="A1:G9" tableType="queryTable" totalsRowShown="0">
  <autoFilter ref="A1:G9" xr:uid="{49B35FD9-15FF-4174-ADFD-D5B884C2091D}"/>
  <tableColumns count="7">
    <tableColumn id="1" xr3:uid="{9CCCCAC5-E6B7-476E-BE4D-0D7A41E4D19F}" uniqueName="1" name="Team_ID" queryTableFieldId="1" dataDxfId="13"/>
    <tableColumn id="2" xr3:uid="{A9F6B904-55D2-4843-8605-188A358A8694}" uniqueName="2" name="Team_Name" queryTableFieldId="2" dataDxfId="12"/>
    <tableColumn id="3" xr3:uid="{8FDB6CEE-44C5-467E-B0FC-34E2CA524A56}" uniqueName="3" name="Captain" queryTableFieldId="3" dataDxfId="11"/>
    <tableColumn id="4" xr3:uid="{F635965D-981B-4E20-A8F4-9257A66C72A1}" uniqueName="4" name="Coach" queryTableFieldId="4" dataDxfId="10"/>
    <tableColumn id="5" xr3:uid="{7FAD5B52-BAAF-4401-A0B6-C636A4AEEB5D}" uniqueName="5" name="Home_Ground" queryTableFieldId="5" dataDxfId="9"/>
    <tableColumn id="6" xr3:uid="{D70A42FD-C226-4FEF-9D3F-6CCB1FED98CC}" uniqueName="6" name="City" queryTableFieldId="6" dataDxfId="8"/>
    <tableColumn id="7" xr3:uid="{064F4DD0-17BF-45B2-B75D-309B71D86C42}" uniqueName="7" name="Owner" queryTableFieldId="7"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3C822-3D31-4B2B-BA9E-17F2544A4081}" name="dim_player" displayName="dim_player" ref="A1:H34" tableType="queryTable" totalsRowShown="0">
  <autoFilter ref="A1:H34" xr:uid="{20D3C822-3D31-4B2B-BA9E-17F2544A4081}"/>
  <tableColumns count="8">
    <tableColumn id="1" xr3:uid="{20F667A2-552D-4978-8164-C89575789C70}" uniqueName="1" name="Player_ID" queryTableFieldId="1" dataDxfId="6"/>
    <tableColumn id="2" xr3:uid="{CF30782F-C144-4DF9-96AF-99BBFC32E2E0}" uniqueName="2" name="Player_Name" queryTableFieldId="2" dataDxfId="5"/>
    <tableColumn id="3" xr3:uid="{9D150EAA-492F-46A6-852B-ACFCBE4326D8}" uniqueName="3" name="Team_ID" queryTableFieldId="3" dataDxfId="4"/>
    <tableColumn id="4" xr3:uid="{2F9B4B07-C5E0-4889-A7AC-FD5295590D32}" uniqueName="4" name="Role" queryTableFieldId="4" dataDxfId="3"/>
    <tableColumn id="5" xr3:uid="{9EDE962A-B4C3-45A4-8145-603F3E871648}" uniqueName="5" name="Nationality" queryTableFieldId="5" dataDxfId="2"/>
    <tableColumn id="6" xr3:uid="{D5EC197F-C9AF-43BE-B7A4-6C55138B9D64}" uniqueName="6" name="Age" queryTableFieldId="6"/>
    <tableColumn id="7" xr3:uid="{E47B6F97-0C78-41C8-B928-65F4BBD395B5}" uniqueName="7" name="Batting_Style" queryTableFieldId="7" dataDxfId="1"/>
    <tableColumn id="8" xr3:uid="{0971FC6F-A5B3-4840-9F1A-8C1F7EDB730D}" uniqueName="8" name="Bowling_Styl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5D31-6799-46B8-962C-A42C0295961E}">
  <dimension ref="A3:L28"/>
  <sheetViews>
    <sheetView topLeftCell="C8" workbookViewId="0">
      <selection activeCell="K3" sqref="K3"/>
    </sheetView>
  </sheetViews>
  <sheetFormatPr defaultRowHeight="20"/>
  <cols>
    <col min="1" max="1" width="15.83203125" bestFit="1" customWidth="1"/>
    <col min="2" max="2" width="12.77734375" bestFit="1" customWidth="1"/>
    <col min="3" max="4" width="9.88671875" bestFit="1" customWidth="1"/>
    <col min="5" max="5" width="12.44140625" bestFit="1" customWidth="1"/>
    <col min="6" max="6" width="19.44140625" bestFit="1" customWidth="1"/>
    <col min="8" max="8" width="15.83203125" bestFit="1" customWidth="1"/>
    <col min="9" max="9" width="9.88671875" bestFit="1" customWidth="1"/>
    <col min="11" max="11" width="13.0546875" bestFit="1" customWidth="1"/>
    <col min="12" max="12" width="9.88671875" bestFit="1" customWidth="1"/>
  </cols>
  <sheetData>
    <row r="3" spans="1:12">
      <c r="A3" s="11" t="s">
        <v>340</v>
      </c>
      <c r="B3" t="s">
        <v>343</v>
      </c>
      <c r="C3" t="s">
        <v>344</v>
      </c>
      <c r="D3" t="s">
        <v>341</v>
      </c>
      <c r="E3" t="s">
        <v>342</v>
      </c>
      <c r="H3" s="11" t="s">
        <v>340</v>
      </c>
      <c r="I3" t="s">
        <v>341</v>
      </c>
      <c r="K3" s="11" t="s">
        <v>340</v>
      </c>
      <c r="L3" t="s">
        <v>341</v>
      </c>
    </row>
    <row r="4" spans="1:12">
      <c r="A4" s="12" t="s">
        <v>160</v>
      </c>
      <c r="B4" s="14">
        <v>7</v>
      </c>
      <c r="C4" s="13">
        <v>2</v>
      </c>
      <c r="D4" s="13">
        <v>2420</v>
      </c>
      <c r="E4" s="13">
        <v>85</v>
      </c>
      <c r="H4" s="12" t="s">
        <v>160</v>
      </c>
      <c r="I4" s="13">
        <v>2420</v>
      </c>
      <c r="K4" s="12" t="s">
        <v>349</v>
      </c>
      <c r="L4" s="13">
        <v>1075</v>
      </c>
    </row>
    <row r="5" spans="1:12">
      <c r="A5" s="12" t="s">
        <v>338</v>
      </c>
      <c r="B5" s="14"/>
      <c r="C5" s="13">
        <v>0</v>
      </c>
      <c r="D5" s="13"/>
      <c r="E5" s="13"/>
      <c r="H5" s="12" t="s">
        <v>339</v>
      </c>
      <c r="I5" s="13">
        <v>2420</v>
      </c>
      <c r="K5" s="12" t="s">
        <v>350</v>
      </c>
      <c r="L5" s="13">
        <v>1345</v>
      </c>
    </row>
    <row r="6" spans="1:12">
      <c r="A6" s="12" t="s">
        <v>339</v>
      </c>
      <c r="B6" s="14">
        <v>7</v>
      </c>
      <c r="C6" s="13">
        <v>0</v>
      </c>
      <c r="D6" s="13">
        <v>2420</v>
      </c>
      <c r="E6" s="13">
        <v>85</v>
      </c>
      <c r="K6" s="12" t="s">
        <v>339</v>
      </c>
      <c r="L6" s="13">
        <v>2420</v>
      </c>
    </row>
    <row r="7" spans="1:12">
      <c r="F7">
        <f>COUNTA(A4:A12)</f>
        <v>3</v>
      </c>
    </row>
    <row r="15" spans="1:12">
      <c r="A15" s="11" t="s">
        <v>340</v>
      </c>
      <c r="B15" t="s">
        <v>344</v>
      </c>
    </row>
    <row r="16" spans="1:12">
      <c r="A16" s="12" t="s">
        <v>160</v>
      </c>
      <c r="B16" s="13">
        <v>2</v>
      </c>
    </row>
    <row r="17" spans="1:2">
      <c r="A17" s="12" t="s">
        <v>338</v>
      </c>
      <c r="B17" s="13">
        <v>0</v>
      </c>
    </row>
    <row r="18" spans="1:2">
      <c r="A18" s="12" t="s">
        <v>339</v>
      </c>
      <c r="B18" s="13">
        <v>0</v>
      </c>
    </row>
    <row r="26" spans="1:2">
      <c r="A26" s="11" t="s">
        <v>340</v>
      </c>
      <c r="B26" t="s">
        <v>351</v>
      </c>
    </row>
    <row r="27" spans="1:2">
      <c r="A27" s="12" t="s">
        <v>122</v>
      </c>
      <c r="B27" s="14">
        <v>8</v>
      </c>
    </row>
    <row r="28" spans="1:2">
      <c r="A28" s="12" t="s">
        <v>339</v>
      </c>
      <c r="B28" s="14">
        <v>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7119-8235-4E15-98B0-359C56C948F9}">
  <dimension ref="F1:T8"/>
  <sheetViews>
    <sheetView topLeftCell="A9" workbookViewId="0">
      <selection sqref="A1:XFD8"/>
    </sheetView>
  </sheetViews>
  <sheetFormatPr defaultRowHeight="20"/>
  <sheetData>
    <row r="1" spans="6:20" s="16" customFormat="1"/>
    <row r="2" spans="6:20" s="16" customFormat="1">
      <c r="F2" s="17"/>
      <c r="G2" s="17"/>
      <c r="H2" s="17"/>
      <c r="J2" s="17"/>
      <c r="K2" s="17"/>
      <c r="L2" s="17"/>
      <c r="N2" s="17"/>
      <c r="O2" s="17"/>
      <c r="P2" s="17"/>
      <c r="R2" s="17"/>
      <c r="S2" s="17"/>
      <c r="T2" s="17"/>
    </row>
    <row r="3" spans="6:20" s="16" customFormat="1">
      <c r="F3" s="17"/>
      <c r="G3" s="17"/>
      <c r="H3" s="17"/>
      <c r="J3" s="17"/>
      <c r="K3" s="17"/>
      <c r="L3" s="17"/>
      <c r="N3" s="17"/>
      <c r="O3" s="17"/>
      <c r="P3" s="17"/>
      <c r="R3" s="17"/>
      <c r="S3" s="17"/>
      <c r="T3" s="17"/>
    </row>
    <row r="4" spans="6:20" s="16" customFormat="1" ht="21" customHeight="1">
      <c r="F4" s="18">
        <f>GETPIVOTDATA("[Measures].[Count of Match_ID]",'Team Summary'!$A$3)</f>
        <v>7</v>
      </c>
      <c r="G4" s="18"/>
      <c r="H4" s="18"/>
      <c r="J4" s="18">
        <f>'Team Summary'!F7</f>
        <v>3</v>
      </c>
      <c r="K4" s="18"/>
      <c r="L4" s="18"/>
      <c r="N4" s="18">
        <f>GETPIVOTDATA("[Measures].[TotalRuns]",'Team Summary'!$A$3)</f>
        <v>2420</v>
      </c>
      <c r="O4" s="18"/>
      <c r="P4" s="18"/>
      <c r="R4" s="18">
        <f>GETPIVOTDATA("[Measures].[TotalWickets]",'Team Summary'!$A$3)</f>
        <v>85</v>
      </c>
      <c r="S4" s="18"/>
      <c r="T4" s="18"/>
    </row>
    <row r="5" spans="6:20" s="16" customFormat="1" ht="21" customHeight="1">
      <c r="F5" s="18"/>
      <c r="G5" s="18"/>
      <c r="H5" s="18"/>
      <c r="J5" s="18"/>
      <c r="K5" s="18"/>
      <c r="L5" s="18"/>
      <c r="N5" s="18"/>
      <c r="O5" s="18"/>
      <c r="P5" s="18"/>
      <c r="R5" s="18"/>
      <c r="S5" s="18"/>
      <c r="T5" s="18"/>
    </row>
    <row r="6" spans="6:20" s="16" customFormat="1" ht="21" customHeight="1">
      <c r="F6" s="18"/>
      <c r="G6" s="18"/>
      <c r="H6" s="18"/>
      <c r="J6" s="18"/>
      <c r="K6" s="18"/>
      <c r="L6" s="18"/>
      <c r="N6" s="18"/>
      <c r="O6" s="18"/>
      <c r="P6" s="18"/>
      <c r="R6" s="18"/>
      <c r="S6" s="18"/>
      <c r="T6" s="18"/>
    </row>
    <row r="7" spans="6:20" s="16" customFormat="1" ht="21" customHeight="1">
      <c r="F7" s="18"/>
      <c r="G7" s="18"/>
      <c r="H7" s="18"/>
      <c r="J7" s="18"/>
      <c r="K7" s="18"/>
      <c r="L7" s="18"/>
      <c r="N7" s="18"/>
      <c r="O7" s="18"/>
      <c r="P7" s="18"/>
      <c r="R7" s="18"/>
      <c r="S7" s="18"/>
      <c r="T7" s="18"/>
    </row>
    <row r="8" spans="6:20" s="16" customFormat="1"/>
  </sheetData>
  <mergeCells count="8">
    <mergeCell ref="N2:P3"/>
    <mergeCell ref="N4:P7"/>
    <mergeCell ref="R2:T3"/>
    <mergeCell ref="R4:T7"/>
    <mergeCell ref="F4:H7"/>
    <mergeCell ref="F2:H3"/>
    <mergeCell ref="J2:L3"/>
    <mergeCell ref="J4: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D835-5FCE-4C5C-904D-C081D94D9523}">
  <dimension ref="E1:K8"/>
  <sheetViews>
    <sheetView tabSelected="1" zoomScaleNormal="100" workbookViewId="0">
      <selection activeCell="H3" sqref="H3"/>
    </sheetView>
  </sheetViews>
  <sheetFormatPr defaultRowHeight="20"/>
  <sheetData>
    <row r="1" spans="5:11" s="16" customFormat="1"/>
    <row r="2" spans="5:11" s="16" customFormat="1">
      <c r="E2" s="17"/>
      <c r="F2" s="17"/>
      <c r="G2" s="17"/>
      <c r="I2" s="17"/>
      <c r="J2" s="17"/>
      <c r="K2" s="17"/>
    </row>
    <row r="3" spans="5:11" s="16" customFormat="1">
      <c r="E3" s="17"/>
      <c r="F3" s="17"/>
      <c r="G3" s="17"/>
      <c r="I3" s="17"/>
      <c r="J3" s="17"/>
      <c r="K3" s="17"/>
    </row>
    <row r="4" spans="5:11" s="16" customFormat="1">
      <c r="E4" s="18">
        <f>GETPIVOTDATA("[Measures].[PlayerAverageStrikeRate]",'Player Summary'!$A$78)</f>
        <v>88.617857142857147</v>
      </c>
      <c r="F4" s="18"/>
      <c r="G4" s="18"/>
      <c r="I4" s="18">
        <f>GETPIVOTDATA("[Measures].[Sum of Economy]",'Player Summary'!$A$114)</f>
        <v>45.5</v>
      </c>
      <c r="J4" s="18"/>
      <c r="K4" s="18"/>
    </row>
    <row r="5" spans="5:11" s="16" customFormat="1">
      <c r="E5" s="18"/>
      <c r="F5" s="18"/>
      <c r="G5" s="18"/>
      <c r="I5" s="18"/>
      <c r="J5" s="18"/>
      <c r="K5" s="18"/>
    </row>
    <row r="6" spans="5:11" s="16" customFormat="1">
      <c r="E6" s="18"/>
      <c r="F6" s="18"/>
      <c r="G6" s="18"/>
      <c r="I6" s="18"/>
      <c r="J6" s="18"/>
      <c r="K6" s="18"/>
    </row>
    <row r="7" spans="5:11" s="16" customFormat="1">
      <c r="E7" s="18"/>
      <c r="F7" s="18"/>
      <c r="G7" s="18"/>
      <c r="I7" s="18"/>
      <c r="J7" s="18"/>
      <c r="K7" s="18"/>
    </row>
    <row r="8" spans="5:11" s="16" customFormat="1"/>
  </sheetData>
  <mergeCells count="4">
    <mergeCell ref="I2:K3"/>
    <mergeCell ref="I4:K7"/>
    <mergeCell ref="E2:G3"/>
    <mergeCell ref="E4: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79ACA-A508-4C15-9C18-AC1C73D1C88F}">
  <dimension ref="A3:J126"/>
  <sheetViews>
    <sheetView topLeftCell="A108" workbookViewId="0">
      <selection activeCell="J126" sqref="J126"/>
    </sheetView>
  </sheetViews>
  <sheetFormatPr defaultRowHeight="20"/>
  <cols>
    <col min="1" max="1" width="15.609375" bestFit="1" customWidth="1"/>
    <col min="2" max="2" width="15.0546875" bestFit="1" customWidth="1"/>
    <col min="3" max="3" width="17.1640625" bestFit="1" customWidth="1"/>
    <col min="4" max="4" width="12.44140625" bestFit="1" customWidth="1"/>
    <col min="5" max="5" width="14.109375" bestFit="1" customWidth="1"/>
    <col min="6" max="6" width="10.609375" bestFit="1" customWidth="1"/>
    <col min="7" max="7" width="9.0546875" bestFit="1" customWidth="1"/>
    <col min="9" max="9" width="15.609375" bestFit="1" customWidth="1"/>
    <col min="10" max="10" width="9.88671875" bestFit="1" customWidth="1"/>
    <col min="11" max="11" width="11.5546875" bestFit="1" customWidth="1"/>
    <col min="12" max="14" width="8.44140625" bestFit="1" customWidth="1"/>
  </cols>
  <sheetData>
    <row r="3" spans="1:10">
      <c r="A3" s="11" t="s">
        <v>345</v>
      </c>
      <c r="B3" t="s">
        <v>341</v>
      </c>
      <c r="C3" t="s">
        <v>346</v>
      </c>
      <c r="D3" t="s">
        <v>342</v>
      </c>
      <c r="E3" t="s">
        <v>347</v>
      </c>
      <c r="F3" t="s">
        <v>253</v>
      </c>
      <c r="G3" t="s">
        <v>348</v>
      </c>
      <c r="I3" s="11" t="s">
        <v>352</v>
      </c>
      <c r="J3" t="s">
        <v>341</v>
      </c>
    </row>
    <row r="4" spans="1:10">
      <c r="I4" s="12" t="s">
        <v>89</v>
      </c>
      <c r="J4" s="14">
        <v>0</v>
      </c>
    </row>
    <row r="5" spans="1:10">
      <c r="I5" s="12" t="s">
        <v>72</v>
      </c>
      <c r="J5" s="14">
        <v>0</v>
      </c>
    </row>
    <row r="6" spans="1:10">
      <c r="I6" s="12" t="s">
        <v>37</v>
      </c>
      <c r="J6" s="14">
        <v>30</v>
      </c>
    </row>
    <row r="7" spans="1:10">
      <c r="I7" s="12" t="s">
        <v>64</v>
      </c>
      <c r="J7" s="14">
        <v>130</v>
      </c>
    </row>
    <row r="8" spans="1:10">
      <c r="I8" s="12" t="s">
        <v>20</v>
      </c>
      <c r="J8" s="14">
        <v>78</v>
      </c>
    </row>
    <row r="9" spans="1:10">
      <c r="I9" s="12" t="s">
        <v>67</v>
      </c>
      <c r="J9" s="14">
        <v>0</v>
      </c>
    </row>
    <row r="10" spans="1:10">
      <c r="I10" s="12" t="s">
        <v>59</v>
      </c>
      <c r="J10" s="14">
        <v>18</v>
      </c>
    </row>
    <row r="11" spans="1:10">
      <c r="I11" s="12" t="s">
        <v>9</v>
      </c>
      <c r="J11" s="14">
        <v>88</v>
      </c>
    </row>
    <row r="12" spans="1:10">
      <c r="I12" s="12" t="s">
        <v>43</v>
      </c>
      <c r="J12" s="14">
        <v>5</v>
      </c>
    </row>
    <row r="13" spans="1:10">
      <c r="I13" s="12" t="s">
        <v>84</v>
      </c>
      <c r="J13" s="14">
        <v>88</v>
      </c>
    </row>
    <row r="14" spans="1:10">
      <c r="I14" s="12" t="s">
        <v>79</v>
      </c>
      <c r="J14" s="14">
        <v>0</v>
      </c>
    </row>
    <row r="15" spans="1:10">
      <c r="I15" s="12" t="s">
        <v>339</v>
      </c>
      <c r="J15" s="14">
        <v>437</v>
      </c>
    </row>
    <row r="42" spans="1:2">
      <c r="A42" s="11" t="s">
        <v>353</v>
      </c>
      <c r="B42" t="s">
        <v>342</v>
      </c>
    </row>
    <row r="43" spans="1:2">
      <c r="A43" s="12" t="s">
        <v>89</v>
      </c>
      <c r="B43" s="14">
        <v>3</v>
      </c>
    </row>
    <row r="44" spans="1:2">
      <c r="A44" s="12" t="s">
        <v>72</v>
      </c>
      <c r="B44" s="14">
        <v>3</v>
      </c>
    </row>
    <row r="45" spans="1:2">
      <c r="A45" s="12" t="s">
        <v>37</v>
      </c>
      <c r="B45" s="14">
        <v>0</v>
      </c>
    </row>
    <row r="46" spans="1:2">
      <c r="A46" s="12" t="s">
        <v>64</v>
      </c>
      <c r="B46" s="14">
        <v>0</v>
      </c>
    </row>
    <row r="47" spans="1:2">
      <c r="A47" s="12" t="s">
        <v>20</v>
      </c>
      <c r="B47" s="14">
        <v>0</v>
      </c>
    </row>
    <row r="48" spans="1:2">
      <c r="A48" s="12" t="s">
        <v>67</v>
      </c>
      <c r="B48" s="14">
        <v>1</v>
      </c>
    </row>
    <row r="49" spans="1:2">
      <c r="A49" s="12" t="s">
        <v>59</v>
      </c>
      <c r="B49" s="14">
        <v>2</v>
      </c>
    </row>
    <row r="50" spans="1:2">
      <c r="A50" s="12" t="s">
        <v>9</v>
      </c>
      <c r="B50" s="14">
        <v>0</v>
      </c>
    </row>
    <row r="51" spans="1:2">
      <c r="A51" s="12" t="s">
        <v>43</v>
      </c>
      <c r="B51" s="14">
        <v>0</v>
      </c>
    </row>
    <row r="52" spans="1:2">
      <c r="A52" s="12" t="s">
        <v>84</v>
      </c>
      <c r="B52" s="14">
        <v>0</v>
      </c>
    </row>
    <row r="53" spans="1:2">
      <c r="A53" s="12" t="s">
        <v>79</v>
      </c>
      <c r="B53" s="14">
        <v>2</v>
      </c>
    </row>
    <row r="54" spans="1:2">
      <c r="A54" s="12" t="s">
        <v>339</v>
      </c>
      <c r="B54" s="14">
        <v>11</v>
      </c>
    </row>
    <row r="78" spans="1:3">
      <c r="A78" s="11" t="s">
        <v>353</v>
      </c>
      <c r="B78" t="s">
        <v>354</v>
      </c>
      <c r="C78" t="s">
        <v>355</v>
      </c>
    </row>
    <row r="79" spans="1:3">
      <c r="A79" s="12" t="s">
        <v>89</v>
      </c>
      <c r="B79" s="15">
        <v>0</v>
      </c>
      <c r="C79" s="14">
        <v>0</v>
      </c>
    </row>
    <row r="80" spans="1:3">
      <c r="A80" s="12" t="s">
        <v>72</v>
      </c>
      <c r="B80" s="15">
        <v>0</v>
      </c>
      <c r="C80" s="14">
        <v>0</v>
      </c>
    </row>
    <row r="81" spans="1:3">
      <c r="A81" s="12" t="s">
        <v>37</v>
      </c>
      <c r="B81" s="15">
        <v>150</v>
      </c>
      <c r="C81" s="14">
        <v>150</v>
      </c>
    </row>
    <row r="82" spans="1:3">
      <c r="A82" s="12" t="s">
        <v>64</v>
      </c>
      <c r="B82" s="15">
        <v>156.66499999999999</v>
      </c>
      <c r="C82" s="14">
        <v>313.33</v>
      </c>
    </row>
    <row r="83" spans="1:3">
      <c r="A83" s="12" t="s">
        <v>20</v>
      </c>
      <c r="B83" s="15">
        <v>173.33</v>
      </c>
      <c r="C83" s="14">
        <v>173.33</v>
      </c>
    </row>
    <row r="84" spans="1:3">
      <c r="A84" s="12" t="s">
        <v>67</v>
      </c>
      <c r="B84" s="15">
        <v>0</v>
      </c>
      <c r="C84" s="14">
        <v>0</v>
      </c>
    </row>
    <row r="85" spans="1:3">
      <c r="A85" s="12" t="s">
        <v>59</v>
      </c>
      <c r="B85" s="15">
        <v>180</v>
      </c>
      <c r="C85" s="14">
        <v>180</v>
      </c>
    </row>
    <row r="86" spans="1:3">
      <c r="A86" s="12" t="s">
        <v>9</v>
      </c>
      <c r="B86" s="15">
        <v>183.33</v>
      </c>
      <c r="C86" s="14">
        <v>183.33</v>
      </c>
    </row>
    <row r="87" spans="1:3">
      <c r="A87" s="12" t="s">
        <v>43</v>
      </c>
      <c r="B87" s="15">
        <v>71.430000000000007</v>
      </c>
      <c r="C87" s="14">
        <v>71.430000000000007</v>
      </c>
    </row>
    <row r="88" spans="1:3">
      <c r="A88" s="12" t="s">
        <v>84</v>
      </c>
      <c r="B88" s="15">
        <v>169.23</v>
      </c>
      <c r="C88" s="14">
        <v>169.23</v>
      </c>
    </row>
    <row r="89" spans="1:3">
      <c r="A89" s="12" t="s">
        <v>79</v>
      </c>
      <c r="B89" s="15">
        <v>0</v>
      </c>
      <c r="C89" s="14">
        <v>0</v>
      </c>
    </row>
    <row r="90" spans="1:3">
      <c r="A90" s="12" t="s">
        <v>339</v>
      </c>
      <c r="B90" s="15">
        <v>88.617857142857147</v>
      </c>
      <c r="C90" s="14">
        <v>1240.6500000000001</v>
      </c>
    </row>
    <row r="114" spans="1:2">
      <c r="A114" s="11" t="s">
        <v>353</v>
      </c>
      <c r="B114" t="s">
        <v>356</v>
      </c>
    </row>
    <row r="115" spans="1:2">
      <c r="A115" s="12" t="s">
        <v>89</v>
      </c>
      <c r="B115" s="14">
        <v>5.5</v>
      </c>
    </row>
    <row r="116" spans="1:2">
      <c r="A116" s="12" t="s">
        <v>72</v>
      </c>
      <c r="B116" s="14">
        <v>13.25</v>
      </c>
    </row>
    <row r="117" spans="1:2">
      <c r="A117" s="12" t="s">
        <v>37</v>
      </c>
      <c r="B117" s="14">
        <v>0</v>
      </c>
    </row>
    <row r="118" spans="1:2">
      <c r="A118" s="12" t="s">
        <v>64</v>
      </c>
      <c r="B118" s="14">
        <v>0</v>
      </c>
    </row>
    <row r="119" spans="1:2">
      <c r="A119" s="12" t="s">
        <v>20</v>
      </c>
      <c r="B119" s="14">
        <v>0</v>
      </c>
    </row>
    <row r="120" spans="1:2">
      <c r="A120" s="12" t="s">
        <v>67</v>
      </c>
      <c r="B120" s="14">
        <v>6.25</v>
      </c>
    </row>
    <row r="121" spans="1:2">
      <c r="A121" s="12" t="s">
        <v>59</v>
      </c>
      <c r="B121" s="14">
        <v>5.5</v>
      </c>
    </row>
    <row r="122" spans="1:2">
      <c r="A122" s="12" t="s">
        <v>9</v>
      </c>
      <c r="B122" s="14">
        <v>0</v>
      </c>
    </row>
    <row r="123" spans="1:2">
      <c r="A123" s="12" t="s">
        <v>43</v>
      </c>
      <c r="B123" s="14">
        <v>0</v>
      </c>
    </row>
    <row r="124" spans="1:2">
      <c r="A124" s="12" t="s">
        <v>84</v>
      </c>
      <c r="B124" s="14">
        <v>0</v>
      </c>
    </row>
    <row r="125" spans="1:2">
      <c r="A125" s="12" t="s">
        <v>79</v>
      </c>
      <c r="B125" s="14">
        <v>15</v>
      </c>
    </row>
    <row r="126" spans="1:2">
      <c r="A126" s="12" t="s">
        <v>339</v>
      </c>
      <c r="B126" s="14">
        <v>45.5</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8217-DC3A-45DB-88F9-307C6E88A863}">
  <dimension ref="A1:N61"/>
  <sheetViews>
    <sheetView topLeftCell="A2" workbookViewId="0"/>
  </sheetViews>
  <sheetFormatPr defaultRowHeight="20"/>
  <cols>
    <col min="1" max="1" width="9.609375" bestFit="1" customWidth="1"/>
    <col min="2" max="3" width="9.88671875" bestFit="1" customWidth="1"/>
    <col min="4" max="5" width="10.109375" bestFit="1" customWidth="1"/>
    <col min="6" max="6" width="12.44140625" bestFit="1" customWidth="1"/>
    <col min="7" max="7" width="13.609375" bestFit="1" customWidth="1"/>
    <col min="8" max="8" width="13.5546875" bestFit="1" customWidth="1"/>
    <col min="9" max="10" width="12.38671875" bestFit="1" customWidth="1"/>
    <col min="11" max="12" width="14.88671875" bestFit="1" customWidth="1"/>
    <col min="13" max="14" width="13" bestFit="1" customWidth="1"/>
  </cols>
  <sheetData>
    <row r="1" spans="1:14">
      <c r="A1" t="s">
        <v>176</v>
      </c>
      <c r="B1" t="s">
        <v>177</v>
      </c>
      <c r="C1" t="s">
        <v>105</v>
      </c>
      <c r="D1" t="s">
        <v>178</v>
      </c>
      <c r="E1" t="s">
        <v>179</v>
      </c>
      <c r="F1" t="s">
        <v>180</v>
      </c>
      <c r="G1" t="s">
        <v>181</v>
      </c>
      <c r="H1" t="s">
        <v>182</v>
      </c>
      <c r="I1" t="s">
        <v>183</v>
      </c>
      <c r="J1" t="s">
        <v>184</v>
      </c>
      <c r="K1" t="s">
        <v>185</v>
      </c>
      <c r="L1" t="s">
        <v>186</v>
      </c>
      <c r="M1" t="s">
        <v>187</v>
      </c>
      <c r="N1" t="s">
        <v>188</v>
      </c>
    </row>
    <row r="2" spans="1:14">
      <c r="A2" t="s">
        <v>189</v>
      </c>
      <c r="B2" s="1">
        <v>45738</v>
      </c>
      <c r="C2" t="s">
        <v>112</v>
      </c>
      <c r="D2" t="s">
        <v>32</v>
      </c>
      <c r="E2" t="s">
        <v>44</v>
      </c>
      <c r="F2" t="s">
        <v>32</v>
      </c>
      <c r="G2" t="s">
        <v>32</v>
      </c>
      <c r="H2" t="s">
        <v>30</v>
      </c>
      <c r="I2">
        <v>192</v>
      </c>
      <c r="J2">
        <v>174</v>
      </c>
      <c r="K2">
        <v>4</v>
      </c>
      <c r="L2">
        <v>8</v>
      </c>
      <c r="M2">
        <v>20</v>
      </c>
      <c r="N2">
        <v>20</v>
      </c>
    </row>
    <row r="3" spans="1:14">
      <c r="A3" t="s">
        <v>190</v>
      </c>
      <c r="B3" s="1">
        <v>45739</v>
      </c>
      <c r="C3" t="s">
        <v>130</v>
      </c>
      <c r="D3" t="s">
        <v>98</v>
      </c>
      <c r="E3" t="s">
        <v>65</v>
      </c>
      <c r="F3" t="s">
        <v>98</v>
      </c>
      <c r="G3" t="s">
        <v>98</v>
      </c>
      <c r="H3" t="s">
        <v>103</v>
      </c>
      <c r="I3">
        <v>184</v>
      </c>
      <c r="J3">
        <v>183</v>
      </c>
      <c r="K3">
        <v>7</v>
      </c>
      <c r="L3">
        <v>9</v>
      </c>
      <c r="M3">
        <v>20</v>
      </c>
      <c r="N3">
        <v>20</v>
      </c>
    </row>
    <row r="4" spans="1:14">
      <c r="A4" t="s">
        <v>191</v>
      </c>
      <c r="B4" s="1">
        <v>45739</v>
      </c>
      <c r="C4" t="s">
        <v>118</v>
      </c>
      <c r="D4" t="s">
        <v>54</v>
      </c>
      <c r="E4" t="s">
        <v>87</v>
      </c>
      <c r="F4" t="s">
        <v>87</v>
      </c>
      <c r="G4" t="s">
        <v>54</v>
      </c>
      <c r="H4" t="s">
        <v>55</v>
      </c>
      <c r="I4">
        <v>208</v>
      </c>
      <c r="J4">
        <v>198</v>
      </c>
      <c r="K4">
        <v>6</v>
      </c>
      <c r="L4">
        <v>7</v>
      </c>
      <c r="M4">
        <v>20</v>
      </c>
      <c r="N4">
        <v>20</v>
      </c>
    </row>
    <row r="5" spans="1:14">
      <c r="A5" t="s">
        <v>192</v>
      </c>
      <c r="B5" s="1">
        <v>45740</v>
      </c>
      <c r="C5" t="s">
        <v>124</v>
      </c>
      <c r="D5" t="s">
        <v>76</v>
      </c>
      <c r="E5" t="s">
        <v>10</v>
      </c>
      <c r="F5" t="s">
        <v>10</v>
      </c>
      <c r="G5" t="s">
        <v>76</v>
      </c>
      <c r="H5" t="s">
        <v>74</v>
      </c>
      <c r="I5">
        <v>193</v>
      </c>
      <c r="J5">
        <v>165</v>
      </c>
      <c r="K5">
        <v>5</v>
      </c>
      <c r="L5">
        <v>10</v>
      </c>
      <c r="M5">
        <v>20</v>
      </c>
      <c r="N5">
        <v>17.2</v>
      </c>
    </row>
    <row r="6" spans="1:14">
      <c r="A6" t="s">
        <v>193</v>
      </c>
      <c r="B6" s="1">
        <v>45741</v>
      </c>
      <c r="C6" t="s">
        <v>115</v>
      </c>
      <c r="D6" t="s">
        <v>44</v>
      </c>
      <c r="E6" t="s">
        <v>76</v>
      </c>
      <c r="F6" t="s">
        <v>44</v>
      </c>
      <c r="G6" t="s">
        <v>76</v>
      </c>
      <c r="H6" t="s">
        <v>83</v>
      </c>
      <c r="I6">
        <v>181</v>
      </c>
      <c r="J6">
        <v>185</v>
      </c>
      <c r="K6">
        <v>5</v>
      </c>
      <c r="L6">
        <v>4</v>
      </c>
      <c r="M6">
        <v>20</v>
      </c>
      <c r="N6">
        <v>19.3</v>
      </c>
    </row>
    <row r="7" spans="1:14">
      <c r="A7" t="s">
        <v>194</v>
      </c>
      <c r="B7" s="1">
        <v>45742</v>
      </c>
      <c r="C7" t="s">
        <v>121</v>
      </c>
      <c r="D7" t="s">
        <v>65</v>
      </c>
      <c r="E7" t="s">
        <v>54</v>
      </c>
      <c r="F7" t="s">
        <v>65</v>
      </c>
      <c r="G7" t="s">
        <v>54</v>
      </c>
      <c r="H7" t="s">
        <v>58</v>
      </c>
      <c r="I7">
        <v>164</v>
      </c>
      <c r="J7">
        <v>165</v>
      </c>
      <c r="K7">
        <v>8</v>
      </c>
      <c r="L7">
        <v>3</v>
      </c>
      <c r="M7">
        <v>20</v>
      </c>
      <c r="N7">
        <v>18.399999999999999</v>
      </c>
    </row>
    <row r="8" spans="1:14">
      <c r="A8" t="s">
        <v>195</v>
      </c>
      <c r="B8" s="1">
        <v>45743</v>
      </c>
      <c r="C8" t="s">
        <v>112</v>
      </c>
      <c r="D8" t="s">
        <v>32</v>
      </c>
      <c r="E8" t="s">
        <v>87</v>
      </c>
      <c r="F8" t="s">
        <v>87</v>
      </c>
      <c r="G8" t="s">
        <v>32</v>
      </c>
      <c r="H8" t="s">
        <v>33</v>
      </c>
      <c r="I8">
        <v>178</v>
      </c>
      <c r="J8">
        <v>169</v>
      </c>
      <c r="K8">
        <v>6</v>
      </c>
      <c r="L8">
        <v>9</v>
      </c>
      <c r="M8">
        <v>20</v>
      </c>
      <c r="N8">
        <v>20</v>
      </c>
    </row>
    <row r="9" spans="1:14">
      <c r="A9" t="s">
        <v>196</v>
      </c>
      <c r="B9" s="1">
        <v>45744</v>
      </c>
      <c r="C9" t="s">
        <v>109</v>
      </c>
      <c r="D9" t="s">
        <v>10</v>
      </c>
      <c r="E9" t="s">
        <v>98</v>
      </c>
      <c r="F9" t="s">
        <v>10</v>
      </c>
      <c r="G9" t="s">
        <v>98</v>
      </c>
      <c r="H9" t="s">
        <v>101</v>
      </c>
      <c r="I9">
        <v>154</v>
      </c>
      <c r="J9">
        <v>155</v>
      </c>
      <c r="K9">
        <v>10</v>
      </c>
      <c r="L9">
        <v>3</v>
      </c>
      <c r="M9">
        <v>19.5</v>
      </c>
      <c r="N9">
        <v>17</v>
      </c>
    </row>
    <row r="10" spans="1:14">
      <c r="A10" t="s">
        <v>197</v>
      </c>
      <c r="B10" s="1">
        <v>45745</v>
      </c>
      <c r="C10" t="s">
        <v>118</v>
      </c>
      <c r="D10" t="s">
        <v>54</v>
      </c>
      <c r="E10" t="s">
        <v>44</v>
      </c>
      <c r="F10" t="s">
        <v>44</v>
      </c>
      <c r="G10" t="s">
        <v>54</v>
      </c>
      <c r="H10" t="s">
        <v>60</v>
      </c>
      <c r="I10">
        <v>171</v>
      </c>
      <c r="J10">
        <v>156</v>
      </c>
      <c r="K10">
        <v>5</v>
      </c>
      <c r="L10">
        <v>9</v>
      </c>
      <c r="M10">
        <v>20</v>
      </c>
      <c r="N10">
        <v>18.3</v>
      </c>
    </row>
    <row r="11" spans="1:14">
      <c r="A11" t="s">
        <v>198</v>
      </c>
      <c r="B11" s="1">
        <v>45746</v>
      </c>
      <c r="C11" t="s">
        <v>124</v>
      </c>
      <c r="D11" t="s">
        <v>76</v>
      </c>
      <c r="E11" t="s">
        <v>65</v>
      </c>
      <c r="F11" t="s">
        <v>65</v>
      </c>
      <c r="G11" t="s">
        <v>65</v>
      </c>
      <c r="H11" t="s">
        <v>66</v>
      </c>
      <c r="I11">
        <v>149</v>
      </c>
      <c r="J11">
        <v>150</v>
      </c>
      <c r="K11">
        <v>9</v>
      </c>
      <c r="L11">
        <v>4</v>
      </c>
      <c r="M11">
        <v>20</v>
      </c>
      <c r="N11">
        <v>18.100000000000001</v>
      </c>
    </row>
    <row r="12" spans="1:14">
      <c r="A12" t="s">
        <v>199</v>
      </c>
      <c r="B12" s="1">
        <v>45747</v>
      </c>
      <c r="C12" t="s">
        <v>127</v>
      </c>
      <c r="D12" t="s">
        <v>87</v>
      </c>
      <c r="E12" t="s">
        <v>10</v>
      </c>
      <c r="F12" t="s">
        <v>10</v>
      </c>
      <c r="G12" t="s">
        <v>87</v>
      </c>
      <c r="H12" t="s">
        <v>85</v>
      </c>
      <c r="I12">
        <v>177</v>
      </c>
      <c r="J12">
        <v>152</v>
      </c>
      <c r="K12">
        <v>7</v>
      </c>
      <c r="L12">
        <v>8</v>
      </c>
      <c r="M12">
        <v>20</v>
      </c>
      <c r="N12">
        <v>18.399999999999999</v>
      </c>
    </row>
    <row r="13" spans="1:14">
      <c r="A13" t="s">
        <v>200</v>
      </c>
      <c r="B13" s="1">
        <v>45748</v>
      </c>
      <c r="C13" t="s">
        <v>130</v>
      </c>
      <c r="D13" t="s">
        <v>98</v>
      </c>
      <c r="E13" t="s">
        <v>32</v>
      </c>
      <c r="F13" t="s">
        <v>32</v>
      </c>
      <c r="G13" t="s">
        <v>32</v>
      </c>
      <c r="H13" t="s">
        <v>36</v>
      </c>
      <c r="I13">
        <v>161</v>
      </c>
      <c r="J13">
        <v>162</v>
      </c>
      <c r="K13">
        <v>8</v>
      </c>
      <c r="L13">
        <v>6</v>
      </c>
      <c r="M13">
        <v>20</v>
      </c>
      <c r="N13">
        <v>19.2</v>
      </c>
    </row>
    <row r="14" spans="1:14">
      <c r="A14" t="s">
        <v>201</v>
      </c>
      <c r="B14" s="1">
        <v>45749</v>
      </c>
      <c r="C14" t="s">
        <v>115</v>
      </c>
      <c r="D14" t="s">
        <v>44</v>
      </c>
      <c r="E14" t="s">
        <v>65</v>
      </c>
      <c r="F14" t="s">
        <v>65</v>
      </c>
      <c r="G14" t="s">
        <v>44</v>
      </c>
      <c r="H14" t="s">
        <v>42</v>
      </c>
      <c r="I14">
        <v>198</v>
      </c>
      <c r="J14">
        <v>187</v>
      </c>
      <c r="K14">
        <v>3</v>
      </c>
      <c r="L14">
        <v>8</v>
      </c>
      <c r="M14">
        <v>20</v>
      </c>
      <c r="N14">
        <v>20</v>
      </c>
    </row>
    <row r="15" spans="1:14">
      <c r="A15" t="s">
        <v>202</v>
      </c>
      <c r="B15" s="1">
        <v>45750</v>
      </c>
      <c r="C15" t="s">
        <v>109</v>
      </c>
      <c r="D15" t="s">
        <v>10</v>
      </c>
      <c r="E15" t="s">
        <v>76</v>
      </c>
      <c r="F15" t="s">
        <v>76</v>
      </c>
      <c r="G15" t="s">
        <v>10</v>
      </c>
      <c r="H15" t="s">
        <v>8</v>
      </c>
      <c r="I15">
        <v>188</v>
      </c>
      <c r="J15">
        <v>186</v>
      </c>
      <c r="K15">
        <v>6</v>
      </c>
      <c r="L15">
        <v>8</v>
      </c>
      <c r="M15">
        <v>20</v>
      </c>
      <c r="N15">
        <v>20</v>
      </c>
    </row>
    <row r="16" spans="1:14">
      <c r="A16" t="s">
        <v>203</v>
      </c>
      <c r="B16" s="1">
        <v>45751</v>
      </c>
      <c r="C16" t="s">
        <v>118</v>
      </c>
      <c r="D16" t="s">
        <v>54</v>
      </c>
      <c r="E16" t="s">
        <v>98</v>
      </c>
      <c r="F16" t="s">
        <v>98</v>
      </c>
      <c r="G16" t="s">
        <v>98</v>
      </c>
      <c r="H16" t="s">
        <v>96</v>
      </c>
      <c r="I16">
        <v>169</v>
      </c>
      <c r="J16">
        <v>170</v>
      </c>
      <c r="K16">
        <v>8</v>
      </c>
      <c r="L16">
        <v>4</v>
      </c>
      <c r="M16">
        <v>20</v>
      </c>
      <c r="N16">
        <v>19.100000000000001</v>
      </c>
    </row>
    <row r="17" spans="1:14">
      <c r="A17" t="s">
        <v>204</v>
      </c>
      <c r="B17" s="1">
        <v>45752</v>
      </c>
      <c r="C17" t="s">
        <v>121</v>
      </c>
      <c r="D17" t="s">
        <v>65</v>
      </c>
      <c r="E17" t="s">
        <v>87</v>
      </c>
      <c r="F17" t="s">
        <v>65</v>
      </c>
      <c r="G17" t="s">
        <v>87</v>
      </c>
      <c r="H17" t="s">
        <v>88</v>
      </c>
      <c r="I17">
        <v>155</v>
      </c>
      <c r="J17">
        <v>156</v>
      </c>
      <c r="K17">
        <v>10</v>
      </c>
      <c r="L17">
        <v>6</v>
      </c>
      <c r="M17">
        <v>20</v>
      </c>
      <c r="N17">
        <v>19.399999999999999</v>
      </c>
    </row>
    <row r="18" spans="1:14">
      <c r="A18" t="s">
        <v>205</v>
      </c>
      <c r="B18" s="1">
        <v>45753</v>
      </c>
      <c r="C18" t="s">
        <v>112</v>
      </c>
      <c r="D18" t="s">
        <v>32</v>
      </c>
      <c r="E18" t="s">
        <v>10</v>
      </c>
      <c r="F18" t="s">
        <v>10</v>
      </c>
      <c r="G18" t="s">
        <v>32</v>
      </c>
      <c r="H18" t="s">
        <v>30</v>
      </c>
      <c r="I18">
        <v>180</v>
      </c>
      <c r="J18">
        <v>178</v>
      </c>
      <c r="K18">
        <v>5</v>
      </c>
      <c r="L18">
        <v>8</v>
      </c>
      <c r="M18">
        <v>20</v>
      </c>
      <c r="N18">
        <v>20</v>
      </c>
    </row>
    <row r="19" spans="1:14">
      <c r="A19" t="s">
        <v>206</v>
      </c>
      <c r="B19" s="1">
        <v>45754</v>
      </c>
      <c r="C19" t="s">
        <v>115</v>
      </c>
      <c r="D19" t="s">
        <v>44</v>
      </c>
      <c r="E19" t="s">
        <v>98</v>
      </c>
      <c r="F19" t="s">
        <v>44</v>
      </c>
      <c r="G19" t="s">
        <v>44</v>
      </c>
      <c r="H19" t="s">
        <v>47</v>
      </c>
      <c r="I19">
        <v>194</v>
      </c>
      <c r="J19">
        <v>188</v>
      </c>
      <c r="K19">
        <v>6</v>
      </c>
      <c r="L19">
        <v>7</v>
      </c>
      <c r="M19">
        <v>20</v>
      </c>
      <c r="N19">
        <v>20</v>
      </c>
    </row>
    <row r="20" spans="1:14">
      <c r="A20" t="s">
        <v>207</v>
      </c>
      <c r="B20" s="1">
        <v>45755</v>
      </c>
      <c r="C20" t="s">
        <v>124</v>
      </c>
      <c r="D20" t="s">
        <v>76</v>
      </c>
      <c r="E20" t="s">
        <v>54</v>
      </c>
      <c r="F20" t="s">
        <v>54</v>
      </c>
      <c r="G20" t="s">
        <v>76</v>
      </c>
      <c r="H20" t="s">
        <v>78</v>
      </c>
      <c r="I20">
        <v>172</v>
      </c>
      <c r="J20">
        <v>171</v>
      </c>
      <c r="K20">
        <v>9</v>
      </c>
      <c r="L20">
        <v>10</v>
      </c>
      <c r="M20">
        <v>20</v>
      </c>
      <c r="N20">
        <v>20</v>
      </c>
    </row>
    <row r="21" spans="1:14">
      <c r="A21" t="s">
        <v>208</v>
      </c>
      <c r="B21" s="1">
        <v>45756</v>
      </c>
      <c r="C21" t="s">
        <v>127</v>
      </c>
      <c r="D21" t="s">
        <v>87</v>
      </c>
      <c r="E21" t="s">
        <v>65</v>
      </c>
      <c r="F21" t="s">
        <v>65</v>
      </c>
      <c r="G21" t="s">
        <v>65</v>
      </c>
      <c r="H21" t="s">
        <v>69</v>
      </c>
      <c r="I21">
        <v>166</v>
      </c>
      <c r="J21">
        <v>167</v>
      </c>
      <c r="K21">
        <v>7</v>
      </c>
      <c r="L21">
        <v>5</v>
      </c>
      <c r="M21">
        <v>20</v>
      </c>
      <c r="N21">
        <v>19.100000000000001</v>
      </c>
    </row>
    <row r="22" spans="1:14">
      <c r="A22" t="s">
        <v>209</v>
      </c>
      <c r="B22" s="1">
        <v>45757</v>
      </c>
      <c r="C22" t="s">
        <v>109</v>
      </c>
      <c r="D22" t="s">
        <v>10</v>
      </c>
      <c r="E22" t="s">
        <v>54</v>
      </c>
      <c r="F22" t="s">
        <v>54</v>
      </c>
      <c r="G22" t="s">
        <v>10</v>
      </c>
      <c r="H22" t="s">
        <v>15</v>
      </c>
      <c r="I22">
        <v>175</v>
      </c>
      <c r="J22">
        <v>170</v>
      </c>
      <c r="K22">
        <v>7</v>
      </c>
      <c r="L22">
        <v>9</v>
      </c>
      <c r="M22">
        <v>20</v>
      </c>
      <c r="N22">
        <v>20</v>
      </c>
    </row>
    <row r="23" spans="1:14">
      <c r="A23" t="s">
        <v>210</v>
      </c>
      <c r="B23" s="1">
        <v>45758</v>
      </c>
      <c r="C23" t="s">
        <v>130</v>
      </c>
      <c r="D23" t="s">
        <v>98</v>
      </c>
      <c r="E23" t="s">
        <v>76</v>
      </c>
      <c r="F23" t="s">
        <v>76</v>
      </c>
      <c r="G23" t="s">
        <v>98</v>
      </c>
      <c r="H23" t="s">
        <v>99</v>
      </c>
      <c r="I23">
        <v>159</v>
      </c>
      <c r="J23">
        <v>158</v>
      </c>
      <c r="K23">
        <v>6</v>
      </c>
      <c r="L23">
        <v>7</v>
      </c>
      <c r="M23">
        <v>20</v>
      </c>
      <c r="N23">
        <v>20</v>
      </c>
    </row>
    <row r="24" spans="1:14">
      <c r="A24" t="s">
        <v>211</v>
      </c>
      <c r="B24" s="1">
        <v>45759</v>
      </c>
      <c r="C24" t="s">
        <v>112</v>
      </c>
      <c r="D24" t="s">
        <v>32</v>
      </c>
      <c r="E24" t="s">
        <v>44</v>
      </c>
      <c r="F24" t="s">
        <v>44</v>
      </c>
      <c r="G24" t="s">
        <v>44</v>
      </c>
      <c r="H24" t="s">
        <v>42</v>
      </c>
      <c r="I24">
        <v>183</v>
      </c>
      <c r="J24">
        <v>184</v>
      </c>
      <c r="K24">
        <v>8</v>
      </c>
      <c r="L24">
        <v>6</v>
      </c>
      <c r="M24">
        <v>20</v>
      </c>
      <c r="N24">
        <v>19.399999999999999</v>
      </c>
    </row>
    <row r="25" spans="1:14">
      <c r="A25" t="s">
        <v>212</v>
      </c>
      <c r="B25" s="1">
        <v>45760</v>
      </c>
      <c r="C25" t="s">
        <v>121</v>
      </c>
      <c r="D25" t="s">
        <v>65</v>
      </c>
      <c r="E25" t="s">
        <v>10</v>
      </c>
      <c r="F25" t="s">
        <v>65</v>
      </c>
      <c r="G25" t="s">
        <v>10</v>
      </c>
      <c r="H25" t="s">
        <v>19</v>
      </c>
      <c r="I25">
        <v>168</v>
      </c>
      <c r="J25">
        <v>171</v>
      </c>
      <c r="K25">
        <v>5</v>
      </c>
      <c r="L25">
        <v>4</v>
      </c>
      <c r="M25">
        <v>20</v>
      </c>
      <c r="N25">
        <v>19.100000000000001</v>
      </c>
    </row>
    <row r="26" spans="1:14">
      <c r="A26" t="s">
        <v>213</v>
      </c>
      <c r="B26" s="1">
        <v>45761</v>
      </c>
      <c r="C26" t="s">
        <v>127</v>
      </c>
      <c r="D26" t="s">
        <v>87</v>
      </c>
      <c r="E26" t="s">
        <v>98</v>
      </c>
      <c r="F26" t="s">
        <v>87</v>
      </c>
      <c r="G26" t="s">
        <v>98</v>
      </c>
      <c r="H26" t="s">
        <v>103</v>
      </c>
      <c r="I26">
        <v>186</v>
      </c>
      <c r="J26">
        <v>187</v>
      </c>
      <c r="K26">
        <v>6</v>
      </c>
      <c r="L26">
        <v>5</v>
      </c>
      <c r="M26">
        <v>20</v>
      </c>
      <c r="N26">
        <v>19.2</v>
      </c>
    </row>
    <row r="27" spans="1:14">
      <c r="A27" t="s">
        <v>214</v>
      </c>
      <c r="B27" s="1">
        <v>45762</v>
      </c>
      <c r="C27" t="s">
        <v>118</v>
      </c>
      <c r="D27" t="s">
        <v>54</v>
      </c>
      <c r="E27" t="s">
        <v>32</v>
      </c>
      <c r="F27" t="s">
        <v>32</v>
      </c>
      <c r="G27" t="s">
        <v>32</v>
      </c>
      <c r="H27" t="s">
        <v>39</v>
      </c>
      <c r="I27">
        <v>160</v>
      </c>
      <c r="J27">
        <v>161</v>
      </c>
      <c r="K27">
        <v>9</v>
      </c>
      <c r="L27">
        <v>7</v>
      </c>
      <c r="M27">
        <v>20</v>
      </c>
      <c r="N27">
        <v>19.5</v>
      </c>
    </row>
    <row r="28" spans="1:14">
      <c r="A28" t="s">
        <v>215</v>
      </c>
      <c r="B28" s="1">
        <v>45763</v>
      </c>
      <c r="C28" t="s">
        <v>124</v>
      </c>
      <c r="D28" t="s">
        <v>76</v>
      </c>
      <c r="E28" t="s">
        <v>44</v>
      </c>
      <c r="F28" t="s">
        <v>44</v>
      </c>
      <c r="G28" t="s">
        <v>76</v>
      </c>
      <c r="H28" t="s">
        <v>74</v>
      </c>
      <c r="I28">
        <v>190</v>
      </c>
      <c r="J28">
        <v>185</v>
      </c>
      <c r="K28">
        <v>5</v>
      </c>
      <c r="L28">
        <v>8</v>
      </c>
      <c r="M28">
        <v>20</v>
      </c>
      <c r="N28">
        <v>20</v>
      </c>
    </row>
    <row r="29" spans="1:14">
      <c r="A29" t="s">
        <v>216</v>
      </c>
      <c r="B29" s="1">
        <v>45764</v>
      </c>
      <c r="C29" t="s">
        <v>109</v>
      </c>
      <c r="D29" t="s">
        <v>10</v>
      </c>
      <c r="E29" t="s">
        <v>65</v>
      </c>
      <c r="F29" t="s">
        <v>10</v>
      </c>
      <c r="G29" t="s">
        <v>10</v>
      </c>
      <c r="H29" t="s">
        <v>24</v>
      </c>
      <c r="I29">
        <v>189</v>
      </c>
      <c r="J29">
        <v>173</v>
      </c>
      <c r="K29">
        <v>3</v>
      </c>
      <c r="L29">
        <v>9</v>
      </c>
      <c r="M29">
        <v>20</v>
      </c>
      <c r="N29">
        <v>20</v>
      </c>
    </row>
    <row r="30" spans="1:14">
      <c r="A30" t="s">
        <v>217</v>
      </c>
      <c r="B30" s="1">
        <v>45765</v>
      </c>
      <c r="C30" t="s">
        <v>130</v>
      </c>
      <c r="D30" t="s">
        <v>98</v>
      </c>
      <c r="E30" t="s">
        <v>87</v>
      </c>
      <c r="F30" t="s">
        <v>98</v>
      </c>
      <c r="G30" t="s">
        <v>87</v>
      </c>
      <c r="H30" t="s">
        <v>91</v>
      </c>
      <c r="I30">
        <v>157</v>
      </c>
      <c r="J30">
        <v>158</v>
      </c>
      <c r="K30">
        <v>7</v>
      </c>
      <c r="L30">
        <v>6</v>
      </c>
      <c r="M30">
        <v>20</v>
      </c>
      <c r="N30">
        <v>19.3</v>
      </c>
    </row>
    <row r="31" spans="1:14">
      <c r="A31" t="s">
        <v>218</v>
      </c>
      <c r="B31" s="1">
        <v>45766</v>
      </c>
      <c r="C31" t="s">
        <v>112</v>
      </c>
      <c r="D31" t="s">
        <v>32</v>
      </c>
      <c r="E31" t="s">
        <v>54</v>
      </c>
      <c r="F31" t="s">
        <v>54</v>
      </c>
      <c r="G31" t="s">
        <v>54</v>
      </c>
      <c r="H31" t="s">
        <v>52</v>
      </c>
      <c r="I31">
        <v>179</v>
      </c>
      <c r="J31">
        <v>180</v>
      </c>
      <c r="K31">
        <v>6</v>
      </c>
      <c r="L31">
        <v>5</v>
      </c>
      <c r="M31">
        <v>20</v>
      </c>
      <c r="N31">
        <v>19.2</v>
      </c>
    </row>
    <row r="32" spans="1:14">
      <c r="A32" t="s">
        <v>219</v>
      </c>
      <c r="B32" s="1">
        <v>45767</v>
      </c>
      <c r="C32" t="s">
        <v>115</v>
      </c>
      <c r="D32" t="s">
        <v>44</v>
      </c>
      <c r="E32" t="s">
        <v>10</v>
      </c>
      <c r="F32" t="s">
        <v>10</v>
      </c>
      <c r="G32" t="s">
        <v>44</v>
      </c>
      <c r="H32" t="s">
        <v>50</v>
      </c>
      <c r="I32">
        <v>195</v>
      </c>
      <c r="J32">
        <v>190</v>
      </c>
      <c r="K32">
        <v>4</v>
      </c>
      <c r="L32">
        <v>8</v>
      </c>
      <c r="M32">
        <v>20</v>
      </c>
      <c r="N32">
        <v>20</v>
      </c>
    </row>
    <row r="33" spans="1:14">
      <c r="A33" t="s">
        <v>220</v>
      </c>
      <c r="B33" s="1">
        <v>45768</v>
      </c>
      <c r="C33" t="s">
        <v>121</v>
      </c>
      <c r="D33" t="s">
        <v>65</v>
      </c>
      <c r="E33" t="s">
        <v>76</v>
      </c>
      <c r="F33" t="s">
        <v>76</v>
      </c>
      <c r="G33" t="s">
        <v>65</v>
      </c>
      <c r="H33" t="s">
        <v>71</v>
      </c>
      <c r="I33">
        <v>170</v>
      </c>
      <c r="J33">
        <v>169</v>
      </c>
      <c r="K33">
        <v>6</v>
      </c>
      <c r="L33">
        <v>7</v>
      </c>
      <c r="M33">
        <v>20</v>
      </c>
      <c r="N33">
        <v>20</v>
      </c>
    </row>
    <row r="34" spans="1:14">
      <c r="A34" t="s">
        <v>221</v>
      </c>
      <c r="B34" s="1">
        <v>45769</v>
      </c>
      <c r="C34" t="s">
        <v>127</v>
      </c>
      <c r="D34" t="s">
        <v>87</v>
      </c>
      <c r="E34" t="s">
        <v>32</v>
      </c>
      <c r="F34" t="s">
        <v>87</v>
      </c>
      <c r="G34" t="s">
        <v>87</v>
      </c>
      <c r="H34" t="s">
        <v>93</v>
      </c>
      <c r="I34">
        <v>182</v>
      </c>
      <c r="J34">
        <v>175</v>
      </c>
      <c r="K34">
        <v>5</v>
      </c>
      <c r="L34">
        <v>9</v>
      </c>
      <c r="M34">
        <v>20</v>
      </c>
      <c r="N34">
        <v>20</v>
      </c>
    </row>
    <row r="35" spans="1:14">
      <c r="A35" t="s">
        <v>222</v>
      </c>
      <c r="B35" s="1">
        <v>45770</v>
      </c>
      <c r="C35" t="s">
        <v>118</v>
      </c>
      <c r="D35" t="s">
        <v>54</v>
      </c>
      <c r="E35" t="s">
        <v>65</v>
      </c>
      <c r="F35" t="s">
        <v>65</v>
      </c>
      <c r="G35" t="s">
        <v>54</v>
      </c>
      <c r="H35" t="s">
        <v>55</v>
      </c>
      <c r="I35">
        <v>185</v>
      </c>
      <c r="J35">
        <v>178</v>
      </c>
      <c r="K35">
        <v>7</v>
      </c>
      <c r="L35">
        <v>9</v>
      </c>
      <c r="M35">
        <v>20</v>
      </c>
      <c r="N35">
        <v>20</v>
      </c>
    </row>
    <row r="36" spans="1:14">
      <c r="A36" t="s">
        <v>223</v>
      </c>
      <c r="B36" s="1">
        <v>45771</v>
      </c>
      <c r="C36" t="s">
        <v>130</v>
      </c>
      <c r="D36" t="s">
        <v>98</v>
      </c>
      <c r="E36" t="s">
        <v>44</v>
      </c>
      <c r="F36" t="s">
        <v>98</v>
      </c>
      <c r="G36" t="s">
        <v>98</v>
      </c>
      <c r="H36" t="s">
        <v>101</v>
      </c>
      <c r="I36">
        <v>197</v>
      </c>
      <c r="J36">
        <v>196</v>
      </c>
      <c r="K36">
        <v>5</v>
      </c>
      <c r="L36">
        <v>8</v>
      </c>
      <c r="M36">
        <v>20</v>
      </c>
      <c r="N36">
        <v>20</v>
      </c>
    </row>
    <row r="37" spans="1:14">
      <c r="A37" t="s">
        <v>224</v>
      </c>
      <c r="B37" s="1">
        <v>45772</v>
      </c>
      <c r="C37" t="s">
        <v>109</v>
      </c>
      <c r="D37" t="s">
        <v>10</v>
      </c>
      <c r="E37" t="s">
        <v>87</v>
      </c>
      <c r="F37" t="s">
        <v>87</v>
      </c>
      <c r="G37" t="s">
        <v>10</v>
      </c>
      <c r="H37" t="s">
        <v>27</v>
      </c>
      <c r="I37">
        <v>176</v>
      </c>
      <c r="J37">
        <v>172</v>
      </c>
      <c r="K37">
        <v>4</v>
      </c>
      <c r="L37">
        <v>8</v>
      </c>
      <c r="M37">
        <v>20</v>
      </c>
      <c r="N37">
        <v>20</v>
      </c>
    </row>
    <row r="38" spans="1:14">
      <c r="A38" t="s">
        <v>225</v>
      </c>
      <c r="B38" s="1">
        <v>45773</v>
      </c>
      <c r="C38" t="s">
        <v>124</v>
      </c>
      <c r="D38" t="s">
        <v>76</v>
      </c>
      <c r="E38" t="s">
        <v>98</v>
      </c>
      <c r="F38" t="s">
        <v>98</v>
      </c>
      <c r="G38" t="s">
        <v>76</v>
      </c>
      <c r="H38" t="s">
        <v>80</v>
      </c>
      <c r="I38">
        <v>153</v>
      </c>
      <c r="J38">
        <v>150</v>
      </c>
      <c r="K38">
        <v>8</v>
      </c>
      <c r="L38">
        <v>10</v>
      </c>
      <c r="M38">
        <v>20</v>
      </c>
      <c r="N38">
        <v>19.3</v>
      </c>
    </row>
    <row r="39" spans="1:14">
      <c r="A39" t="s">
        <v>226</v>
      </c>
      <c r="B39" s="1">
        <v>45774</v>
      </c>
      <c r="C39" t="s">
        <v>112</v>
      </c>
      <c r="D39" t="s">
        <v>32</v>
      </c>
      <c r="E39" t="s">
        <v>65</v>
      </c>
      <c r="F39" t="s">
        <v>65</v>
      </c>
      <c r="G39" t="s">
        <v>32</v>
      </c>
      <c r="H39" t="s">
        <v>33</v>
      </c>
      <c r="I39">
        <v>163</v>
      </c>
      <c r="J39">
        <v>158</v>
      </c>
      <c r="K39">
        <v>7</v>
      </c>
      <c r="L39">
        <v>8</v>
      </c>
      <c r="M39">
        <v>20</v>
      </c>
      <c r="N39">
        <v>20</v>
      </c>
    </row>
    <row r="40" spans="1:14">
      <c r="A40" t="s">
        <v>227</v>
      </c>
      <c r="B40" s="1">
        <v>45775</v>
      </c>
      <c r="C40" t="s">
        <v>115</v>
      </c>
      <c r="D40" t="s">
        <v>44</v>
      </c>
      <c r="E40" t="s">
        <v>54</v>
      </c>
      <c r="F40" t="s">
        <v>54</v>
      </c>
      <c r="G40" t="s">
        <v>44</v>
      </c>
      <c r="H40" t="s">
        <v>42</v>
      </c>
      <c r="I40">
        <v>200</v>
      </c>
      <c r="J40">
        <v>195</v>
      </c>
      <c r="K40">
        <v>5</v>
      </c>
      <c r="L40">
        <v>8</v>
      </c>
      <c r="M40">
        <v>20</v>
      </c>
      <c r="N40">
        <v>20</v>
      </c>
    </row>
    <row r="41" spans="1:14">
      <c r="A41" t="s">
        <v>228</v>
      </c>
      <c r="B41" s="1">
        <v>45776</v>
      </c>
      <c r="C41" t="s">
        <v>127</v>
      </c>
      <c r="D41" t="s">
        <v>87</v>
      </c>
      <c r="E41" t="s">
        <v>76</v>
      </c>
      <c r="F41" t="s">
        <v>87</v>
      </c>
      <c r="G41" t="s">
        <v>76</v>
      </c>
      <c r="H41" t="s">
        <v>83</v>
      </c>
      <c r="I41">
        <v>180</v>
      </c>
      <c r="J41">
        <v>181</v>
      </c>
      <c r="K41">
        <v>7</v>
      </c>
      <c r="L41">
        <v>4</v>
      </c>
      <c r="M41">
        <v>20</v>
      </c>
      <c r="N41">
        <v>19.399999999999999</v>
      </c>
    </row>
    <row r="42" spans="1:14">
      <c r="A42" t="s">
        <v>229</v>
      </c>
      <c r="B42" s="1">
        <v>45777</v>
      </c>
      <c r="C42" t="s">
        <v>130</v>
      </c>
      <c r="D42" t="s">
        <v>98</v>
      </c>
      <c r="E42" t="s">
        <v>10</v>
      </c>
      <c r="F42" t="s">
        <v>10</v>
      </c>
      <c r="G42" t="s">
        <v>98</v>
      </c>
      <c r="H42" t="s">
        <v>96</v>
      </c>
      <c r="I42">
        <v>174</v>
      </c>
      <c r="J42">
        <v>173</v>
      </c>
      <c r="K42">
        <v>6</v>
      </c>
      <c r="L42">
        <v>7</v>
      </c>
      <c r="M42">
        <v>20</v>
      </c>
      <c r="N42">
        <v>20</v>
      </c>
    </row>
    <row r="43" spans="1:14">
      <c r="A43" t="s">
        <v>230</v>
      </c>
      <c r="B43" s="1">
        <v>45778</v>
      </c>
      <c r="C43" t="s">
        <v>121</v>
      </c>
      <c r="D43" t="s">
        <v>65</v>
      </c>
      <c r="E43" t="s">
        <v>32</v>
      </c>
      <c r="F43" t="s">
        <v>32</v>
      </c>
      <c r="G43" t="s">
        <v>65</v>
      </c>
      <c r="H43" t="s">
        <v>63</v>
      </c>
      <c r="I43">
        <v>187</v>
      </c>
      <c r="J43">
        <v>175</v>
      </c>
      <c r="K43">
        <v>4</v>
      </c>
      <c r="L43">
        <v>9</v>
      </c>
      <c r="M43">
        <v>20</v>
      </c>
      <c r="N43">
        <v>20</v>
      </c>
    </row>
    <row r="44" spans="1:14">
      <c r="A44" t="s">
        <v>231</v>
      </c>
      <c r="B44" s="1">
        <v>45779</v>
      </c>
      <c r="C44" t="s">
        <v>109</v>
      </c>
      <c r="D44" t="s">
        <v>10</v>
      </c>
      <c r="E44" t="s">
        <v>44</v>
      </c>
      <c r="F44" t="s">
        <v>44</v>
      </c>
      <c r="G44" t="s">
        <v>44</v>
      </c>
      <c r="H44" t="s">
        <v>45</v>
      </c>
      <c r="I44">
        <v>162</v>
      </c>
      <c r="J44">
        <v>165</v>
      </c>
      <c r="K44">
        <v>9</v>
      </c>
      <c r="L44">
        <v>5</v>
      </c>
      <c r="M44">
        <v>20</v>
      </c>
      <c r="N44">
        <v>19.2</v>
      </c>
    </row>
    <row r="45" spans="1:14">
      <c r="A45" t="s">
        <v>232</v>
      </c>
      <c r="B45" s="1">
        <v>45780</v>
      </c>
      <c r="C45" t="s">
        <v>118</v>
      </c>
      <c r="D45" t="s">
        <v>54</v>
      </c>
      <c r="E45" t="s">
        <v>76</v>
      </c>
      <c r="F45" t="s">
        <v>76</v>
      </c>
      <c r="G45" t="s">
        <v>54</v>
      </c>
      <c r="H45" t="s">
        <v>52</v>
      </c>
      <c r="I45">
        <v>196</v>
      </c>
      <c r="J45">
        <v>188</v>
      </c>
      <c r="K45">
        <v>3</v>
      </c>
      <c r="L45">
        <v>8</v>
      </c>
      <c r="M45">
        <v>20</v>
      </c>
      <c r="N45">
        <v>20</v>
      </c>
    </row>
    <row r="46" spans="1:14">
      <c r="A46" t="s">
        <v>233</v>
      </c>
      <c r="B46" s="1">
        <v>45781</v>
      </c>
      <c r="C46" t="s">
        <v>130</v>
      </c>
      <c r="D46" t="s">
        <v>98</v>
      </c>
      <c r="E46" t="s">
        <v>65</v>
      </c>
      <c r="F46" t="s">
        <v>65</v>
      </c>
      <c r="G46" t="s">
        <v>98</v>
      </c>
      <c r="H46" t="s">
        <v>103</v>
      </c>
      <c r="I46">
        <v>184</v>
      </c>
      <c r="J46">
        <v>183</v>
      </c>
      <c r="K46">
        <v>7</v>
      </c>
      <c r="L46">
        <v>9</v>
      </c>
      <c r="M46">
        <v>20</v>
      </c>
      <c r="N46">
        <v>20</v>
      </c>
    </row>
    <row r="47" spans="1:14">
      <c r="A47" t="s">
        <v>234</v>
      </c>
      <c r="B47" s="1">
        <v>45782</v>
      </c>
      <c r="C47" t="s">
        <v>112</v>
      </c>
      <c r="D47" t="s">
        <v>32</v>
      </c>
      <c r="E47" t="s">
        <v>76</v>
      </c>
      <c r="F47" t="s">
        <v>76</v>
      </c>
      <c r="G47" t="s">
        <v>32</v>
      </c>
      <c r="H47" t="s">
        <v>30</v>
      </c>
      <c r="I47">
        <v>192</v>
      </c>
      <c r="J47">
        <v>174</v>
      </c>
      <c r="K47">
        <v>4</v>
      </c>
      <c r="L47">
        <v>8</v>
      </c>
      <c r="M47">
        <v>20</v>
      </c>
      <c r="N47">
        <v>20</v>
      </c>
    </row>
    <row r="48" spans="1:14">
      <c r="A48" t="s">
        <v>235</v>
      </c>
      <c r="B48" s="1">
        <v>45783</v>
      </c>
      <c r="C48" t="s">
        <v>127</v>
      </c>
      <c r="D48" t="s">
        <v>87</v>
      </c>
      <c r="E48" t="s">
        <v>54</v>
      </c>
      <c r="F48" t="s">
        <v>87</v>
      </c>
      <c r="G48" t="s">
        <v>54</v>
      </c>
      <c r="H48" t="s">
        <v>55</v>
      </c>
      <c r="I48">
        <v>208</v>
      </c>
      <c r="J48">
        <v>198</v>
      </c>
      <c r="K48">
        <v>6</v>
      </c>
      <c r="L48">
        <v>7</v>
      </c>
      <c r="M48">
        <v>20</v>
      </c>
      <c r="N48">
        <v>20</v>
      </c>
    </row>
    <row r="49" spans="1:14">
      <c r="A49" t="s">
        <v>236</v>
      </c>
      <c r="B49" s="1">
        <v>45784</v>
      </c>
      <c r="C49" t="s">
        <v>115</v>
      </c>
      <c r="D49" t="s">
        <v>44</v>
      </c>
      <c r="E49" t="s">
        <v>10</v>
      </c>
      <c r="F49" t="s">
        <v>10</v>
      </c>
      <c r="G49" t="s">
        <v>76</v>
      </c>
      <c r="H49" t="s">
        <v>74</v>
      </c>
      <c r="I49">
        <v>193</v>
      </c>
      <c r="J49">
        <v>165</v>
      </c>
      <c r="K49">
        <v>5</v>
      </c>
      <c r="L49">
        <v>10</v>
      </c>
      <c r="M49">
        <v>20</v>
      </c>
      <c r="N49">
        <v>17.2</v>
      </c>
    </row>
    <row r="50" spans="1:14">
      <c r="A50" t="s">
        <v>237</v>
      </c>
      <c r="B50" s="1">
        <v>45785</v>
      </c>
      <c r="C50" t="s">
        <v>121</v>
      </c>
      <c r="D50" t="s">
        <v>65</v>
      </c>
      <c r="E50" t="s">
        <v>44</v>
      </c>
      <c r="F50" t="s">
        <v>44</v>
      </c>
      <c r="G50" t="s">
        <v>76</v>
      </c>
      <c r="H50" t="s">
        <v>83</v>
      </c>
      <c r="I50">
        <v>181</v>
      </c>
      <c r="J50">
        <v>185</v>
      </c>
      <c r="K50">
        <v>5</v>
      </c>
      <c r="L50">
        <v>4</v>
      </c>
      <c r="M50">
        <v>20</v>
      </c>
      <c r="N50">
        <v>19.3</v>
      </c>
    </row>
    <row r="51" spans="1:14">
      <c r="A51" t="s">
        <v>238</v>
      </c>
      <c r="B51" s="1">
        <v>45786</v>
      </c>
      <c r="C51" t="s">
        <v>124</v>
      </c>
      <c r="D51" t="s">
        <v>76</v>
      </c>
      <c r="E51" t="s">
        <v>32</v>
      </c>
      <c r="F51" t="s">
        <v>65</v>
      </c>
      <c r="G51" t="s">
        <v>54</v>
      </c>
      <c r="H51" t="s">
        <v>58</v>
      </c>
      <c r="I51">
        <v>164</v>
      </c>
      <c r="J51">
        <v>165</v>
      </c>
      <c r="K51">
        <v>8</v>
      </c>
      <c r="L51">
        <v>3</v>
      </c>
      <c r="M51">
        <v>20</v>
      </c>
      <c r="N51">
        <v>18.399999999999999</v>
      </c>
    </row>
    <row r="52" spans="1:14">
      <c r="A52" t="s">
        <v>239</v>
      </c>
      <c r="B52" s="1">
        <v>45787</v>
      </c>
      <c r="C52" t="s">
        <v>109</v>
      </c>
      <c r="D52" t="s">
        <v>10</v>
      </c>
      <c r="E52" t="s">
        <v>32</v>
      </c>
      <c r="F52" t="s">
        <v>87</v>
      </c>
      <c r="G52" t="s">
        <v>32</v>
      </c>
      <c r="H52" t="s">
        <v>33</v>
      </c>
      <c r="I52">
        <v>178</v>
      </c>
      <c r="J52">
        <v>169</v>
      </c>
      <c r="K52">
        <v>6</v>
      </c>
      <c r="L52">
        <v>9</v>
      </c>
      <c r="M52">
        <v>20</v>
      </c>
      <c r="N52">
        <v>20</v>
      </c>
    </row>
    <row r="53" spans="1:14">
      <c r="A53" t="s">
        <v>240</v>
      </c>
      <c r="B53" s="1">
        <v>45788</v>
      </c>
      <c r="C53" t="s">
        <v>118</v>
      </c>
      <c r="D53" t="s">
        <v>54</v>
      </c>
      <c r="E53" t="s">
        <v>98</v>
      </c>
      <c r="F53" t="s">
        <v>10</v>
      </c>
      <c r="G53" t="s">
        <v>98</v>
      </c>
      <c r="H53" t="s">
        <v>101</v>
      </c>
      <c r="I53">
        <v>154</v>
      </c>
      <c r="J53">
        <v>155</v>
      </c>
      <c r="K53">
        <v>10</v>
      </c>
      <c r="L53">
        <v>3</v>
      </c>
      <c r="M53">
        <v>19.5</v>
      </c>
      <c r="N53">
        <v>17</v>
      </c>
    </row>
    <row r="54" spans="1:14">
      <c r="A54" t="s">
        <v>241</v>
      </c>
      <c r="B54" s="1">
        <v>45789</v>
      </c>
      <c r="C54" t="s">
        <v>130</v>
      </c>
      <c r="D54" t="s">
        <v>98</v>
      </c>
      <c r="E54" t="s">
        <v>44</v>
      </c>
      <c r="F54" t="s">
        <v>44</v>
      </c>
      <c r="G54" t="s">
        <v>54</v>
      </c>
      <c r="H54" t="s">
        <v>60</v>
      </c>
      <c r="I54">
        <v>171</v>
      </c>
      <c r="J54">
        <v>156</v>
      </c>
      <c r="K54">
        <v>5</v>
      </c>
      <c r="L54">
        <v>9</v>
      </c>
      <c r="M54">
        <v>20</v>
      </c>
      <c r="N54">
        <v>18.3</v>
      </c>
    </row>
    <row r="55" spans="1:14">
      <c r="A55" t="s">
        <v>242</v>
      </c>
      <c r="B55" s="1">
        <v>45790</v>
      </c>
      <c r="C55" t="s">
        <v>127</v>
      </c>
      <c r="D55" t="s">
        <v>87</v>
      </c>
      <c r="E55" t="s">
        <v>65</v>
      </c>
      <c r="F55" t="s">
        <v>65</v>
      </c>
      <c r="G55" t="s">
        <v>65</v>
      </c>
      <c r="H55" t="s">
        <v>66</v>
      </c>
      <c r="I55">
        <v>149</v>
      </c>
      <c r="J55">
        <v>150</v>
      </c>
      <c r="K55">
        <v>9</v>
      </c>
      <c r="L55">
        <v>4</v>
      </c>
      <c r="M55">
        <v>20</v>
      </c>
      <c r="N55">
        <v>18.100000000000001</v>
      </c>
    </row>
    <row r="56" spans="1:14">
      <c r="A56" t="s">
        <v>243</v>
      </c>
      <c r="B56" s="1">
        <v>45791</v>
      </c>
      <c r="C56" t="s">
        <v>115</v>
      </c>
      <c r="D56" t="s">
        <v>44</v>
      </c>
      <c r="E56" t="s">
        <v>76</v>
      </c>
      <c r="F56" t="s">
        <v>10</v>
      </c>
      <c r="G56" t="s">
        <v>87</v>
      </c>
      <c r="H56" t="s">
        <v>85</v>
      </c>
      <c r="I56">
        <v>177</v>
      </c>
      <c r="J56">
        <v>152</v>
      </c>
      <c r="K56">
        <v>7</v>
      </c>
      <c r="L56">
        <v>8</v>
      </c>
      <c r="M56">
        <v>20</v>
      </c>
      <c r="N56">
        <v>18.399999999999999</v>
      </c>
    </row>
    <row r="57" spans="1:14">
      <c r="A57" t="s">
        <v>244</v>
      </c>
      <c r="B57" s="1">
        <v>45792</v>
      </c>
      <c r="C57" t="s">
        <v>109</v>
      </c>
      <c r="D57" t="s">
        <v>10</v>
      </c>
      <c r="E57" t="s">
        <v>54</v>
      </c>
      <c r="F57" t="s">
        <v>32</v>
      </c>
      <c r="G57" t="s">
        <v>32</v>
      </c>
      <c r="H57" t="s">
        <v>36</v>
      </c>
      <c r="I57">
        <v>161</v>
      </c>
      <c r="J57">
        <v>162</v>
      </c>
      <c r="K57">
        <v>8</v>
      </c>
      <c r="L57">
        <v>6</v>
      </c>
      <c r="M57">
        <v>20</v>
      </c>
      <c r="N57">
        <v>19.2</v>
      </c>
    </row>
    <row r="58" spans="1:14">
      <c r="A58" t="s">
        <v>245</v>
      </c>
      <c r="B58" s="1">
        <v>45793</v>
      </c>
      <c r="C58" t="s">
        <v>112</v>
      </c>
      <c r="D58" t="s">
        <v>32</v>
      </c>
      <c r="E58" t="s">
        <v>98</v>
      </c>
      <c r="F58" t="s">
        <v>65</v>
      </c>
      <c r="G58" t="s">
        <v>44</v>
      </c>
      <c r="H58" t="s">
        <v>42</v>
      </c>
      <c r="I58">
        <v>198</v>
      </c>
      <c r="J58">
        <v>187</v>
      </c>
      <c r="K58">
        <v>3</v>
      </c>
      <c r="L58">
        <v>8</v>
      </c>
      <c r="M58">
        <v>20</v>
      </c>
      <c r="N58">
        <v>20</v>
      </c>
    </row>
    <row r="59" spans="1:14">
      <c r="A59" t="s">
        <v>246</v>
      </c>
      <c r="B59" s="1">
        <v>45794</v>
      </c>
      <c r="C59" t="s">
        <v>121</v>
      </c>
      <c r="D59" t="s">
        <v>65</v>
      </c>
      <c r="E59" t="s">
        <v>76</v>
      </c>
      <c r="F59" t="s">
        <v>76</v>
      </c>
      <c r="G59" t="s">
        <v>10</v>
      </c>
      <c r="H59" t="s">
        <v>8</v>
      </c>
      <c r="I59">
        <v>188</v>
      </c>
      <c r="J59">
        <v>186</v>
      </c>
      <c r="K59">
        <v>6</v>
      </c>
      <c r="L59">
        <v>8</v>
      </c>
      <c r="M59">
        <v>20</v>
      </c>
      <c r="N59">
        <v>20</v>
      </c>
    </row>
    <row r="60" spans="1:14">
      <c r="A60" t="s">
        <v>247</v>
      </c>
      <c r="B60" s="1">
        <v>45795</v>
      </c>
      <c r="C60" t="s">
        <v>118</v>
      </c>
      <c r="D60" t="s">
        <v>54</v>
      </c>
      <c r="E60" t="s">
        <v>87</v>
      </c>
      <c r="F60" t="s">
        <v>98</v>
      </c>
      <c r="G60" t="s">
        <v>98</v>
      </c>
      <c r="H60" t="s">
        <v>96</v>
      </c>
      <c r="I60">
        <v>169</v>
      </c>
      <c r="J60">
        <v>170</v>
      </c>
      <c r="K60">
        <v>8</v>
      </c>
      <c r="L60">
        <v>4</v>
      </c>
      <c r="M60">
        <v>20</v>
      </c>
      <c r="N60">
        <v>19.100000000000001</v>
      </c>
    </row>
    <row r="61" spans="1:14">
      <c r="A61" t="s">
        <v>248</v>
      </c>
      <c r="B61" s="1">
        <v>45796</v>
      </c>
      <c r="C61" t="s">
        <v>124</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8CB9-AC98-4AB9-A9F1-0C3A9C485BE1}">
  <dimension ref="A1:K202"/>
  <sheetViews>
    <sheetView workbookViewId="0">
      <selection activeCell="D5" sqref="D5"/>
    </sheetView>
  </sheetViews>
  <sheetFormatPr defaultRowHeight="20"/>
  <cols>
    <col min="1" max="11" width="15.44140625" customWidth="1"/>
  </cols>
  <sheetData>
    <row r="1" spans="1:11">
      <c r="A1" t="s">
        <v>176</v>
      </c>
      <c r="B1" t="s">
        <v>0</v>
      </c>
      <c r="C1" t="s">
        <v>249</v>
      </c>
      <c r="D1" t="s">
        <v>250</v>
      </c>
      <c r="E1" t="s">
        <v>251</v>
      </c>
      <c r="F1" t="s">
        <v>252</v>
      </c>
      <c r="G1" t="s">
        <v>253</v>
      </c>
      <c r="H1" t="s">
        <v>254</v>
      </c>
      <c r="I1" t="s">
        <v>255</v>
      </c>
      <c r="J1" t="s">
        <v>256</v>
      </c>
      <c r="K1" t="s">
        <v>257</v>
      </c>
    </row>
    <row r="2" spans="1:11">
      <c r="A2" t="s">
        <v>189</v>
      </c>
      <c r="B2" t="s">
        <v>30</v>
      </c>
      <c r="C2">
        <v>58</v>
      </c>
      <c r="D2">
        <v>32</v>
      </c>
      <c r="E2">
        <v>6</v>
      </c>
      <c r="F2">
        <v>3</v>
      </c>
      <c r="G2">
        <v>181.25</v>
      </c>
      <c r="H2">
        <v>0</v>
      </c>
      <c r="I2">
        <v>0</v>
      </c>
      <c r="J2">
        <v>0</v>
      </c>
      <c r="K2">
        <v>0</v>
      </c>
    </row>
    <row r="3" spans="1:11">
      <c r="A3" t="s">
        <v>189</v>
      </c>
      <c r="B3" t="s">
        <v>42</v>
      </c>
      <c r="C3">
        <v>72</v>
      </c>
      <c r="D3">
        <v>50</v>
      </c>
      <c r="E3">
        <v>5</v>
      </c>
      <c r="F3">
        <v>2</v>
      </c>
      <c r="G3">
        <v>144</v>
      </c>
      <c r="H3">
        <v>0</v>
      </c>
      <c r="I3">
        <v>0</v>
      </c>
      <c r="J3">
        <v>0</v>
      </c>
      <c r="K3">
        <v>0</v>
      </c>
    </row>
    <row r="4" spans="1:11">
      <c r="A4" t="s">
        <v>189</v>
      </c>
      <c r="B4" t="s">
        <v>47</v>
      </c>
      <c r="C4">
        <v>0</v>
      </c>
      <c r="D4">
        <v>0</v>
      </c>
      <c r="E4">
        <v>0</v>
      </c>
      <c r="F4">
        <v>0</v>
      </c>
      <c r="G4">
        <v>0</v>
      </c>
      <c r="H4">
        <v>4</v>
      </c>
      <c r="I4">
        <v>28</v>
      </c>
      <c r="J4">
        <v>2</v>
      </c>
      <c r="K4">
        <v>7</v>
      </c>
    </row>
    <row r="5" spans="1:11">
      <c r="A5" t="s">
        <v>190</v>
      </c>
      <c r="B5" t="s">
        <v>103</v>
      </c>
      <c r="C5">
        <v>95</v>
      </c>
      <c r="D5">
        <v>58</v>
      </c>
      <c r="E5">
        <v>10</v>
      </c>
      <c r="F5">
        <v>4</v>
      </c>
      <c r="G5">
        <v>163.79</v>
      </c>
      <c r="H5">
        <v>0</v>
      </c>
      <c r="I5">
        <v>0</v>
      </c>
      <c r="J5">
        <v>0</v>
      </c>
      <c r="K5">
        <v>0</v>
      </c>
    </row>
    <row r="6" spans="1:11">
      <c r="A6" t="s">
        <v>190</v>
      </c>
      <c r="B6" t="s">
        <v>63</v>
      </c>
      <c r="C6">
        <v>45</v>
      </c>
      <c r="D6">
        <v>35</v>
      </c>
      <c r="E6">
        <v>4</v>
      </c>
      <c r="F6">
        <v>1</v>
      </c>
      <c r="G6">
        <v>128.57</v>
      </c>
      <c r="H6">
        <v>0</v>
      </c>
      <c r="I6">
        <v>0</v>
      </c>
      <c r="J6">
        <v>0</v>
      </c>
      <c r="K6">
        <v>0</v>
      </c>
    </row>
    <row r="7" spans="1:11">
      <c r="A7" t="s">
        <v>191</v>
      </c>
      <c r="B7" t="s">
        <v>55</v>
      </c>
      <c r="C7">
        <v>34</v>
      </c>
      <c r="D7">
        <v>18</v>
      </c>
      <c r="E7">
        <v>2</v>
      </c>
      <c r="F7">
        <v>3</v>
      </c>
      <c r="G7">
        <v>188.89</v>
      </c>
      <c r="H7">
        <v>4</v>
      </c>
      <c r="I7">
        <v>38</v>
      </c>
      <c r="J7">
        <v>3</v>
      </c>
      <c r="K7">
        <v>9.5</v>
      </c>
    </row>
    <row r="8" spans="1:11">
      <c r="A8" t="s">
        <v>191</v>
      </c>
      <c r="B8" t="s">
        <v>88</v>
      </c>
      <c r="C8">
        <v>0</v>
      </c>
      <c r="D8">
        <v>0</v>
      </c>
      <c r="E8">
        <v>0</v>
      </c>
      <c r="F8">
        <v>0</v>
      </c>
      <c r="G8">
        <v>0</v>
      </c>
      <c r="H8">
        <v>4</v>
      </c>
      <c r="I8">
        <v>30</v>
      </c>
      <c r="J8">
        <v>2</v>
      </c>
      <c r="K8">
        <v>7.5</v>
      </c>
    </row>
    <row r="9" spans="1:11">
      <c r="A9" t="s">
        <v>192</v>
      </c>
      <c r="B9" t="s">
        <v>74</v>
      </c>
      <c r="C9">
        <v>65</v>
      </c>
      <c r="D9">
        <v>40</v>
      </c>
      <c r="E9">
        <v>7</v>
      </c>
      <c r="F9">
        <v>2</v>
      </c>
      <c r="G9">
        <v>162.5</v>
      </c>
      <c r="H9">
        <v>0</v>
      </c>
      <c r="I9">
        <v>0</v>
      </c>
      <c r="J9">
        <v>0</v>
      </c>
      <c r="K9">
        <v>0</v>
      </c>
    </row>
    <row r="10" spans="1:11">
      <c r="A10" t="s">
        <v>192</v>
      </c>
      <c r="B10" t="s">
        <v>15</v>
      </c>
      <c r="C10">
        <v>0</v>
      </c>
      <c r="D10">
        <v>0</v>
      </c>
      <c r="E10">
        <v>0</v>
      </c>
      <c r="F10">
        <v>0</v>
      </c>
      <c r="G10">
        <v>0</v>
      </c>
      <c r="H10">
        <v>3.2</v>
      </c>
      <c r="I10">
        <v>25</v>
      </c>
      <c r="J10">
        <v>3</v>
      </c>
      <c r="K10">
        <v>7.5</v>
      </c>
    </row>
    <row r="11" spans="1:11">
      <c r="A11" t="s">
        <v>193</v>
      </c>
      <c r="B11" t="s">
        <v>83</v>
      </c>
      <c r="C11">
        <v>88</v>
      </c>
      <c r="D11">
        <v>52</v>
      </c>
      <c r="E11">
        <v>8</v>
      </c>
      <c r="F11">
        <v>3</v>
      </c>
      <c r="G11">
        <v>169.23</v>
      </c>
      <c r="H11">
        <v>0</v>
      </c>
      <c r="I11">
        <v>0</v>
      </c>
      <c r="J11">
        <v>0</v>
      </c>
      <c r="K11">
        <v>0</v>
      </c>
    </row>
    <row r="12" spans="1:11">
      <c r="A12" t="s">
        <v>193</v>
      </c>
      <c r="B12" t="s">
        <v>42</v>
      </c>
      <c r="C12">
        <v>5</v>
      </c>
      <c r="D12">
        <v>7</v>
      </c>
      <c r="E12">
        <v>0</v>
      </c>
      <c r="F12">
        <v>0</v>
      </c>
      <c r="G12">
        <v>71.430000000000007</v>
      </c>
      <c r="H12">
        <v>0</v>
      </c>
      <c r="I12">
        <v>0</v>
      </c>
      <c r="J12">
        <v>0</v>
      </c>
      <c r="K12">
        <v>0</v>
      </c>
    </row>
    <row r="13" spans="1:11">
      <c r="A13" t="s">
        <v>194</v>
      </c>
      <c r="B13" t="s">
        <v>58</v>
      </c>
      <c r="C13">
        <v>18</v>
      </c>
      <c r="D13">
        <v>10</v>
      </c>
      <c r="E13">
        <v>1</v>
      </c>
      <c r="F13">
        <v>1</v>
      </c>
      <c r="G13">
        <v>180</v>
      </c>
      <c r="H13">
        <v>4</v>
      </c>
      <c r="I13">
        <v>22</v>
      </c>
      <c r="J13">
        <v>2</v>
      </c>
      <c r="K13">
        <v>5.5</v>
      </c>
    </row>
    <row r="14" spans="1:11">
      <c r="A14" t="s">
        <v>194</v>
      </c>
      <c r="B14" t="s">
        <v>66</v>
      </c>
      <c r="C14">
        <v>0</v>
      </c>
      <c r="D14">
        <v>0</v>
      </c>
      <c r="E14">
        <v>0</v>
      </c>
      <c r="F14">
        <v>0</v>
      </c>
      <c r="G14">
        <v>0</v>
      </c>
      <c r="H14">
        <v>4</v>
      </c>
      <c r="I14">
        <v>25</v>
      </c>
      <c r="J14">
        <v>1</v>
      </c>
      <c r="K14">
        <v>6.25</v>
      </c>
    </row>
    <row r="15" spans="1:11">
      <c r="A15" t="s">
        <v>195</v>
      </c>
      <c r="B15" t="s">
        <v>33</v>
      </c>
      <c r="C15">
        <v>0</v>
      </c>
      <c r="D15">
        <v>0</v>
      </c>
      <c r="E15">
        <v>0</v>
      </c>
      <c r="F15">
        <v>0</v>
      </c>
      <c r="G15">
        <v>0</v>
      </c>
      <c r="H15">
        <v>4</v>
      </c>
      <c r="I15">
        <v>24</v>
      </c>
      <c r="J15">
        <v>3</v>
      </c>
      <c r="K15">
        <v>6</v>
      </c>
    </row>
    <row r="16" spans="1:11">
      <c r="A16" t="s">
        <v>195</v>
      </c>
      <c r="B16" t="s">
        <v>85</v>
      </c>
      <c r="C16">
        <v>35</v>
      </c>
      <c r="D16">
        <v>25</v>
      </c>
      <c r="E16">
        <v>2</v>
      </c>
      <c r="F16">
        <v>2</v>
      </c>
      <c r="G16">
        <v>140</v>
      </c>
      <c r="H16">
        <v>0</v>
      </c>
      <c r="I16">
        <v>0</v>
      </c>
      <c r="J16">
        <v>0</v>
      </c>
      <c r="K16">
        <v>0</v>
      </c>
    </row>
    <row r="17" spans="1:11">
      <c r="A17" t="s">
        <v>196</v>
      </c>
      <c r="B17" t="s">
        <v>101</v>
      </c>
      <c r="C17">
        <v>56</v>
      </c>
      <c r="D17">
        <v>28</v>
      </c>
      <c r="E17">
        <v>3</v>
      </c>
      <c r="F17">
        <v>5</v>
      </c>
      <c r="G17">
        <v>200</v>
      </c>
      <c r="H17">
        <v>0</v>
      </c>
      <c r="I17">
        <v>0</v>
      </c>
      <c r="J17">
        <v>0</v>
      </c>
      <c r="K17">
        <v>0</v>
      </c>
    </row>
    <row r="18" spans="1:11">
      <c r="A18" t="s">
        <v>196</v>
      </c>
      <c r="B18" t="s">
        <v>24</v>
      </c>
      <c r="C18">
        <v>22</v>
      </c>
      <c r="D18">
        <v>19</v>
      </c>
      <c r="E18">
        <v>1</v>
      </c>
      <c r="F18">
        <v>0</v>
      </c>
      <c r="G18">
        <v>115.79</v>
      </c>
      <c r="H18">
        <v>0</v>
      </c>
      <c r="I18">
        <v>0</v>
      </c>
      <c r="J18">
        <v>0</v>
      </c>
      <c r="K18">
        <v>0</v>
      </c>
    </row>
    <row r="19" spans="1:11">
      <c r="A19" t="s">
        <v>197</v>
      </c>
      <c r="B19" t="s">
        <v>60</v>
      </c>
      <c r="C19">
        <v>0</v>
      </c>
      <c r="D19">
        <v>0</v>
      </c>
      <c r="E19">
        <v>0</v>
      </c>
      <c r="F19">
        <v>0</v>
      </c>
      <c r="G19">
        <v>0</v>
      </c>
      <c r="H19">
        <v>3.3</v>
      </c>
      <c r="I19">
        <v>19</v>
      </c>
      <c r="J19">
        <v>4</v>
      </c>
      <c r="K19">
        <v>5.43</v>
      </c>
    </row>
    <row r="20" spans="1:11">
      <c r="A20" t="s">
        <v>197</v>
      </c>
      <c r="B20" t="s">
        <v>42</v>
      </c>
      <c r="C20">
        <v>40</v>
      </c>
      <c r="D20">
        <v>30</v>
      </c>
      <c r="E20">
        <v>3</v>
      </c>
      <c r="F20">
        <v>1</v>
      </c>
      <c r="G20">
        <v>133.33000000000001</v>
      </c>
      <c r="H20">
        <v>0</v>
      </c>
      <c r="I20">
        <v>0</v>
      </c>
      <c r="J20">
        <v>0</v>
      </c>
      <c r="K20">
        <v>0</v>
      </c>
    </row>
    <row r="21" spans="1:11">
      <c r="A21" t="s">
        <v>198</v>
      </c>
      <c r="B21" t="s">
        <v>66</v>
      </c>
      <c r="C21">
        <v>0</v>
      </c>
      <c r="D21">
        <v>0</v>
      </c>
      <c r="E21">
        <v>0</v>
      </c>
      <c r="F21">
        <v>0</v>
      </c>
      <c r="G21">
        <v>0</v>
      </c>
      <c r="H21">
        <v>4</v>
      </c>
      <c r="I21">
        <v>17</v>
      </c>
      <c r="J21">
        <v>2</v>
      </c>
      <c r="K21">
        <v>4.25</v>
      </c>
    </row>
    <row r="22" spans="1:11">
      <c r="A22" t="s">
        <v>198</v>
      </c>
      <c r="B22" t="s">
        <v>83</v>
      </c>
      <c r="C22">
        <v>12</v>
      </c>
      <c r="D22">
        <v>14</v>
      </c>
      <c r="E22">
        <v>1</v>
      </c>
      <c r="F22">
        <v>0</v>
      </c>
      <c r="G22">
        <v>85.71</v>
      </c>
      <c r="H22">
        <v>0</v>
      </c>
      <c r="I22">
        <v>0</v>
      </c>
      <c r="J22">
        <v>0</v>
      </c>
      <c r="K22">
        <v>0</v>
      </c>
    </row>
    <row r="23" spans="1:11">
      <c r="A23" t="s">
        <v>199</v>
      </c>
      <c r="B23" t="s">
        <v>85</v>
      </c>
      <c r="C23">
        <v>75</v>
      </c>
      <c r="D23">
        <v>45</v>
      </c>
      <c r="E23">
        <v>5</v>
      </c>
      <c r="F23">
        <v>4</v>
      </c>
      <c r="G23">
        <v>166.67</v>
      </c>
      <c r="H23">
        <v>0</v>
      </c>
      <c r="I23">
        <v>0</v>
      </c>
      <c r="J23">
        <v>0</v>
      </c>
      <c r="K23">
        <v>0</v>
      </c>
    </row>
    <row r="24" spans="1:11">
      <c r="A24" t="s">
        <v>199</v>
      </c>
      <c r="B24" t="s">
        <v>27</v>
      </c>
      <c r="C24">
        <v>25</v>
      </c>
      <c r="D24">
        <v>18</v>
      </c>
      <c r="E24">
        <v>1</v>
      </c>
      <c r="F24">
        <v>1</v>
      </c>
      <c r="G24">
        <v>138.88999999999999</v>
      </c>
      <c r="H24">
        <v>4</v>
      </c>
      <c r="I24">
        <v>35</v>
      </c>
      <c r="J24">
        <v>1</v>
      </c>
      <c r="K24">
        <v>8.75</v>
      </c>
    </row>
    <row r="25" spans="1:11">
      <c r="A25" t="s">
        <v>200</v>
      </c>
      <c r="B25" t="s">
        <v>36</v>
      </c>
      <c r="C25">
        <v>48</v>
      </c>
      <c r="D25">
        <v>32</v>
      </c>
      <c r="E25">
        <v>4</v>
      </c>
      <c r="F25">
        <v>1</v>
      </c>
      <c r="G25">
        <v>150</v>
      </c>
      <c r="H25">
        <v>0</v>
      </c>
      <c r="I25">
        <v>0</v>
      </c>
      <c r="J25">
        <v>0</v>
      </c>
      <c r="K25">
        <v>0</v>
      </c>
    </row>
    <row r="26" spans="1:11">
      <c r="A26" t="s">
        <v>200</v>
      </c>
      <c r="B26" t="s">
        <v>99</v>
      </c>
      <c r="C26">
        <v>0</v>
      </c>
      <c r="D26">
        <v>0</v>
      </c>
      <c r="E26">
        <v>0</v>
      </c>
      <c r="F26">
        <v>0</v>
      </c>
      <c r="G26">
        <v>0</v>
      </c>
      <c r="H26">
        <v>4</v>
      </c>
      <c r="I26">
        <v>30</v>
      </c>
      <c r="J26">
        <v>2</v>
      </c>
      <c r="K26">
        <v>7.5</v>
      </c>
    </row>
    <row r="27" spans="1:11">
      <c r="A27" t="s">
        <v>201</v>
      </c>
      <c r="B27" t="s">
        <v>42</v>
      </c>
      <c r="C27">
        <v>105</v>
      </c>
      <c r="D27">
        <v>60</v>
      </c>
      <c r="E27">
        <v>12</v>
      </c>
      <c r="F27">
        <v>3</v>
      </c>
      <c r="G27">
        <v>175</v>
      </c>
      <c r="H27">
        <v>0</v>
      </c>
      <c r="I27">
        <v>0</v>
      </c>
      <c r="J27">
        <v>0</v>
      </c>
      <c r="K27">
        <v>0</v>
      </c>
    </row>
    <row r="28" spans="1:11">
      <c r="A28" t="s">
        <v>201</v>
      </c>
      <c r="B28" t="s">
        <v>69</v>
      </c>
      <c r="C28">
        <v>0</v>
      </c>
      <c r="D28">
        <v>0</v>
      </c>
      <c r="E28">
        <v>0</v>
      </c>
      <c r="F28">
        <v>0</v>
      </c>
      <c r="G28">
        <v>0</v>
      </c>
      <c r="H28">
        <v>4</v>
      </c>
      <c r="I28">
        <v>40</v>
      </c>
      <c r="J28">
        <v>1</v>
      </c>
      <c r="K28">
        <v>10</v>
      </c>
    </row>
    <row r="29" spans="1:11">
      <c r="A29" t="s">
        <v>202</v>
      </c>
      <c r="B29" t="s">
        <v>8</v>
      </c>
      <c r="C29">
        <v>88</v>
      </c>
      <c r="D29">
        <v>48</v>
      </c>
      <c r="E29">
        <v>9</v>
      </c>
      <c r="F29">
        <v>4</v>
      </c>
      <c r="G29">
        <v>183.33</v>
      </c>
      <c r="H29">
        <v>0</v>
      </c>
      <c r="I29">
        <v>0</v>
      </c>
      <c r="J29">
        <v>0</v>
      </c>
      <c r="K29">
        <v>0</v>
      </c>
    </row>
    <row r="30" spans="1:11">
      <c r="A30" t="s">
        <v>202</v>
      </c>
      <c r="B30" t="s">
        <v>78</v>
      </c>
      <c r="C30">
        <v>0</v>
      </c>
      <c r="D30">
        <v>0</v>
      </c>
      <c r="E30">
        <v>0</v>
      </c>
      <c r="F30">
        <v>0</v>
      </c>
      <c r="G30">
        <v>0</v>
      </c>
      <c r="H30">
        <v>4</v>
      </c>
      <c r="I30">
        <v>30</v>
      </c>
      <c r="J30">
        <v>1</v>
      </c>
      <c r="K30">
        <v>7.5</v>
      </c>
    </row>
    <row r="31" spans="1:11">
      <c r="A31" t="s">
        <v>203</v>
      </c>
      <c r="B31" t="s">
        <v>96</v>
      </c>
      <c r="C31">
        <v>65</v>
      </c>
      <c r="D31">
        <v>40</v>
      </c>
      <c r="E31">
        <v>6</v>
      </c>
      <c r="F31">
        <v>2</v>
      </c>
      <c r="G31">
        <v>162.5</v>
      </c>
      <c r="H31">
        <v>0</v>
      </c>
      <c r="I31">
        <v>0</v>
      </c>
      <c r="J31">
        <v>0</v>
      </c>
      <c r="K31">
        <v>0</v>
      </c>
    </row>
    <row r="32" spans="1:11">
      <c r="A32" t="s">
        <v>203</v>
      </c>
      <c r="B32" t="s">
        <v>52</v>
      </c>
      <c r="C32">
        <v>10</v>
      </c>
      <c r="D32">
        <v>8</v>
      </c>
      <c r="E32">
        <v>0</v>
      </c>
      <c r="F32">
        <v>1</v>
      </c>
      <c r="G32">
        <v>125</v>
      </c>
      <c r="H32">
        <v>0</v>
      </c>
      <c r="I32">
        <v>0</v>
      </c>
      <c r="J32">
        <v>0</v>
      </c>
      <c r="K32">
        <v>0</v>
      </c>
    </row>
    <row r="33" spans="1:11">
      <c r="A33" t="s">
        <v>204</v>
      </c>
      <c r="B33" t="s">
        <v>88</v>
      </c>
      <c r="C33">
        <v>0</v>
      </c>
      <c r="D33">
        <v>0</v>
      </c>
      <c r="E33">
        <v>0</v>
      </c>
      <c r="F33">
        <v>0</v>
      </c>
      <c r="G33">
        <v>0</v>
      </c>
      <c r="H33">
        <v>4</v>
      </c>
      <c r="I33">
        <v>22</v>
      </c>
      <c r="J33">
        <v>3</v>
      </c>
      <c r="K33">
        <v>5.5</v>
      </c>
    </row>
    <row r="34" spans="1:11">
      <c r="A34" t="s">
        <v>204</v>
      </c>
      <c r="B34" t="s">
        <v>63</v>
      </c>
      <c r="C34">
        <v>40</v>
      </c>
      <c r="D34">
        <v>30</v>
      </c>
      <c r="E34">
        <v>4</v>
      </c>
      <c r="F34">
        <v>1</v>
      </c>
      <c r="G34">
        <v>133.33000000000001</v>
      </c>
      <c r="H34">
        <v>0</v>
      </c>
      <c r="I34">
        <v>0</v>
      </c>
      <c r="J34">
        <v>0</v>
      </c>
      <c r="K34">
        <v>0</v>
      </c>
    </row>
    <row r="35" spans="1:11">
      <c r="A35" t="s">
        <v>205</v>
      </c>
      <c r="B35" t="s">
        <v>30</v>
      </c>
      <c r="C35">
        <v>55</v>
      </c>
      <c r="D35">
        <v>30</v>
      </c>
      <c r="E35">
        <v>5</v>
      </c>
      <c r="F35">
        <v>3</v>
      </c>
      <c r="G35">
        <v>183.33</v>
      </c>
      <c r="H35">
        <v>0</v>
      </c>
      <c r="I35">
        <v>0</v>
      </c>
      <c r="J35">
        <v>0</v>
      </c>
      <c r="K35">
        <v>0</v>
      </c>
    </row>
    <row r="36" spans="1:11">
      <c r="A36" t="s">
        <v>205</v>
      </c>
      <c r="B36" t="s">
        <v>15</v>
      </c>
      <c r="C36">
        <v>0</v>
      </c>
      <c r="D36">
        <v>0</v>
      </c>
      <c r="E36">
        <v>0</v>
      </c>
      <c r="F36">
        <v>0</v>
      </c>
      <c r="G36">
        <v>0</v>
      </c>
      <c r="H36">
        <v>4</v>
      </c>
      <c r="I36">
        <v>32</v>
      </c>
      <c r="J36">
        <v>1</v>
      </c>
      <c r="K36">
        <v>8</v>
      </c>
    </row>
    <row r="37" spans="1:11">
      <c r="A37" t="s">
        <v>206</v>
      </c>
      <c r="B37" t="s">
        <v>47</v>
      </c>
      <c r="C37">
        <v>68</v>
      </c>
      <c r="D37">
        <v>40</v>
      </c>
      <c r="E37">
        <v>6</v>
      </c>
      <c r="F37">
        <v>3</v>
      </c>
      <c r="G37">
        <v>170</v>
      </c>
      <c r="H37">
        <v>0</v>
      </c>
      <c r="I37">
        <v>0</v>
      </c>
      <c r="J37">
        <v>0</v>
      </c>
      <c r="K37">
        <v>0</v>
      </c>
    </row>
    <row r="38" spans="1:11">
      <c r="A38" t="s">
        <v>206</v>
      </c>
      <c r="B38" t="s">
        <v>99</v>
      </c>
      <c r="C38">
        <v>0</v>
      </c>
      <c r="D38">
        <v>0</v>
      </c>
      <c r="E38">
        <v>0</v>
      </c>
      <c r="F38">
        <v>0</v>
      </c>
      <c r="G38">
        <v>0</v>
      </c>
      <c r="H38">
        <v>4</v>
      </c>
      <c r="I38">
        <v>42</v>
      </c>
      <c r="J38">
        <v>1</v>
      </c>
      <c r="K38">
        <v>10.5</v>
      </c>
    </row>
    <row r="39" spans="1:11">
      <c r="A39" t="s">
        <v>207</v>
      </c>
      <c r="B39" t="s">
        <v>78</v>
      </c>
      <c r="C39">
        <v>0</v>
      </c>
      <c r="D39">
        <v>0</v>
      </c>
      <c r="E39">
        <v>0</v>
      </c>
      <c r="F39">
        <v>0</v>
      </c>
      <c r="G39">
        <v>0</v>
      </c>
      <c r="H39">
        <v>4</v>
      </c>
      <c r="I39">
        <v>20</v>
      </c>
      <c r="J39">
        <v>3</v>
      </c>
      <c r="K39">
        <v>5</v>
      </c>
    </row>
    <row r="40" spans="1:11">
      <c r="A40" t="s">
        <v>207</v>
      </c>
      <c r="B40" t="s">
        <v>55</v>
      </c>
      <c r="C40">
        <v>25</v>
      </c>
      <c r="D40">
        <v>15</v>
      </c>
      <c r="E40">
        <v>2</v>
      </c>
      <c r="F40">
        <v>2</v>
      </c>
      <c r="G40">
        <v>166.67</v>
      </c>
      <c r="H40">
        <v>0</v>
      </c>
      <c r="I40">
        <v>0</v>
      </c>
      <c r="J40">
        <v>0</v>
      </c>
      <c r="K40">
        <v>0</v>
      </c>
    </row>
    <row r="41" spans="1:11">
      <c r="A41" t="s">
        <v>208</v>
      </c>
      <c r="B41" t="s">
        <v>69</v>
      </c>
      <c r="C41">
        <v>50</v>
      </c>
      <c r="D41">
        <v>30</v>
      </c>
      <c r="E41">
        <v>4</v>
      </c>
      <c r="F41">
        <v>3</v>
      </c>
      <c r="G41">
        <v>166.67</v>
      </c>
      <c r="H41">
        <v>0</v>
      </c>
      <c r="I41">
        <v>0</v>
      </c>
      <c r="J41">
        <v>0</v>
      </c>
      <c r="K41">
        <v>0</v>
      </c>
    </row>
    <row r="42" spans="1:11">
      <c r="A42" t="s">
        <v>208</v>
      </c>
      <c r="B42" t="s">
        <v>93</v>
      </c>
      <c r="C42">
        <v>0</v>
      </c>
      <c r="D42">
        <v>0</v>
      </c>
      <c r="E42">
        <v>0</v>
      </c>
      <c r="F42">
        <v>0</v>
      </c>
      <c r="G42">
        <v>0</v>
      </c>
      <c r="H42">
        <v>4</v>
      </c>
      <c r="I42">
        <v>40</v>
      </c>
      <c r="J42">
        <v>0</v>
      </c>
      <c r="K42">
        <v>10</v>
      </c>
    </row>
    <row r="43" spans="1:11">
      <c r="A43" t="s">
        <v>209</v>
      </c>
      <c r="B43" t="s">
        <v>15</v>
      </c>
      <c r="C43">
        <v>0</v>
      </c>
      <c r="D43">
        <v>0</v>
      </c>
      <c r="E43">
        <v>0</v>
      </c>
      <c r="F43">
        <v>0</v>
      </c>
      <c r="G43">
        <v>0</v>
      </c>
      <c r="H43">
        <v>4</v>
      </c>
      <c r="I43">
        <v>26</v>
      </c>
      <c r="J43">
        <v>3</v>
      </c>
      <c r="K43">
        <v>6.5</v>
      </c>
    </row>
    <row r="44" spans="1:11">
      <c r="A44" t="s">
        <v>209</v>
      </c>
      <c r="B44" t="s">
        <v>52</v>
      </c>
      <c r="C44">
        <v>35</v>
      </c>
      <c r="D44">
        <v>28</v>
      </c>
      <c r="E44">
        <v>3</v>
      </c>
      <c r="F44">
        <v>1</v>
      </c>
      <c r="G44">
        <v>125</v>
      </c>
      <c r="H44">
        <v>0</v>
      </c>
      <c r="I44">
        <v>0</v>
      </c>
      <c r="J44">
        <v>0</v>
      </c>
      <c r="K44">
        <v>0</v>
      </c>
    </row>
    <row r="45" spans="1:11">
      <c r="A45" t="s">
        <v>210</v>
      </c>
      <c r="B45" t="s">
        <v>99</v>
      </c>
      <c r="C45">
        <v>0</v>
      </c>
      <c r="D45">
        <v>0</v>
      </c>
      <c r="E45">
        <v>0</v>
      </c>
      <c r="F45">
        <v>0</v>
      </c>
      <c r="G45">
        <v>0</v>
      </c>
      <c r="H45">
        <v>4</v>
      </c>
      <c r="I45">
        <v>23</v>
      </c>
      <c r="J45">
        <v>2</v>
      </c>
      <c r="K45">
        <v>5.75</v>
      </c>
    </row>
    <row r="46" spans="1:11">
      <c r="A46" t="s">
        <v>210</v>
      </c>
      <c r="B46" t="s">
        <v>80</v>
      </c>
      <c r="C46">
        <v>0</v>
      </c>
      <c r="D46">
        <v>0</v>
      </c>
      <c r="E46">
        <v>0</v>
      </c>
      <c r="F46">
        <v>0</v>
      </c>
      <c r="G46">
        <v>0</v>
      </c>
      <c r="H46">
        <v>4</v>
      </c>
      <c r="I46">
        <v>34</v>
      </c>
      <c r="J46">
        <v>1</v>
      </c>
      <c r="K46">
        <v>8.5</v>
      </c>
    </row>
    <row r="47" spans="1:11">
      <c r="A47" t="s">
        <v>211</v>
      </c>
      <c r="B47" t="s">
        <v>42</v>
      </c>
      <c r="C47">
        <v>80</v>
      </c>
      <c r="D47">
        <v>55</v>
      </c>
      <c r="E47">
        <v>7</v>
      </c>
      <c r="F47">
        <v>2</v>
      </c>
      <c r="G47">
        <v>145.44999999999999</v>
      </c>
      <c r="H47">
        <v>0</v>
      </c>
      <c r="I47">
        <v>0</v>
      </c>
      <c r="J47">
        <v>0</v>
      </c>
      <c r="K47">
        <v>0</v>
      </c>
    </row>
    <row r="48" spans="1:11">
      <c r="A48" t="s">
        <v>211</v>
      </c>
      <c r="B48" t="s">
        <v>36</v>
      </c>
      <c r="C48">
        <v>30</v>
      </c>
      <c r="D48">
        <v>22</v>
      </c>
      <c r="E48">
        <v>3</v>
      </c>
      <c r="F48">
        <v>0</v>
      </c>
      <c r="G48">
        <v>136.36000000000001</v>
      </c>
      <c r="H48">
        <v>0</v>
      </c>
      <c r="I48">
        <v>0</v>
      </c>
      <c r="J48">
        <v>0</v>
      </c>
      <c r="K48">
        <v>0</v>
      </c>
    </row>
    <row r="49" spans="1:11">
      <c r="A49" t="s">
        <v>212</v>
      </c>
      <c r="B49" t="s">
        <v>19</v>
      </c>
      <c r="C49">
        <v>78</v>
      </c>
      <c r="D49">
        <v>45</v>
      </c>
      <c r="E49">
        <v>8</v>
      </c>
      <c r="F49">
        <v>3</v>
      </c>
      <c r="G49">
        <v>173.33</v>
      </c>
      <c r="H49">
        <v>0</v>
      </c>
      <c r="I49">
        <v>0</v>
      </c>
      <c r="J49">
        <v>0</v>
      </c>
      <c r="K49">
        <v>0</v>
      </c>
    </row>
    <row r="50" spans="1:11">
      <c r="A50" t="s">
        <v>212</v>
      </c>
      <c r="B50" t="s">
        <v>71</v>
      </c>
      <c r="C50">
        <v>0</v>
      </c>
      <c r="D50">
        <v>0</v>
      </c>
      <c r="E50">
        <v>0</v>
      </c>
      <c r="F50">
        <v>0</v>
      </c>
      <c r="G50">
        <v>0</v>
      </c>
      <c r="H50">
        <v>4</v>
      </c>
      <c r="I50">
        <v>28</v>
      </c>
      <c r="J50">
        <v>1</v>
      </c>
      <c r="K50">
        <v>7</v>
      </c>
    </row>
    <row r="51" spans="1:11">
      <c r="A51" t="s">
        <v>213</v>
      </c>
      <c r="B51" t="s">
        <v>103</v>
      </c>
      <c r="C51">
        <v>90</v>
      </c>
      <c r="D51">
        <v>50</v>
      </c>
      <c r="E51">
        <v>11</v>
      </c>
      <c r="F51">
        <v>3</v>
      </c>
      <c r="G51">
        <v>180</v>
      </c>
      <c r="H51">
        <v>0</v>
      </c>
      <c r="I51">
        <v>0</v>
      </c>
      <c r="J51">
        <v>0</v>
      </c>
      <c r="K51">
        <v>0</v>
      </c>
    </row>
    <row r="52" spans="1:11">
      <c r="A52" t="s">
        <v>213</v>
      </c>
      <c r="B52" t="s">
        <v>85</v>
      </c>
      <c r="C52">
        <v>50</v>
      </c>
      <c r="D52">
        <v>35</v>
      </c>
      <c r="E52">
        <v>4</v>
      </c>
      <c r="F52">
        <v>2</v>
      </c>
      <c r="G52">
        <v>142.86000000000001</v>
      </c>
      <c r="H52">
        <v>0</v>
      </c>
      <c r="I52">
        <v>0</v>
      </c>
      <c r="J52">
        <v>0</v>
      </c>
      <c r="K52">
        <v>0</v>
      </c>
    </row>
    <row r="53" spans="1:11">
      <c r="A53" t="s">
        <v>214</v>
      </c>
      <c r="B53" t="s">
        <v>39</v>
      </c>
      <c r="C53">
        <v>0</v>
      </c>
      <c r="D53">
        <v>0</v>
      </c>
      <c r="E53">
        <v>0</v>
      </c>
      <c r="F53">
        <v>0</v>
      </c>
      <c r="G53">
        <v>0</v>
      </c>
      <c r="H53">
        <v>4</v>
      </c>
      <c r="I53">
        <v>21</v>
      </c>
      <c r="J53">
        <v>3</v>
      </c>
      <c r="K53">
        <v>5.25</v>
      </c>
    </row>
    <row r="54" spans="1:11">
      <c r="A54" t="s">
        <v>214</v>
      </c>
      <c r="B54" t="s">
        <v>58</v>
      </c>
      <c r="C54">
        <v>15</v>
      </c>
      <c r="D54">
        <v>10</v>
      </c>
      <c r="E54">
        <v>1</v>
      </c>
      <c r="F54">
        <v>1</v>
      </c>
      <c r="G54">
        <v>150</v>
      </c>
      <c r="H54">
        <v>4</v>
      </c>
      <c r="I54">
        <v>25</v>
      </c>
      <c r="J54">
        <v>1</v>
      </c>
      <c r="K54">
        <v>6.25</v>
      </c>
    </row>
    <row r="55" spans="1:11">
      <c r="A55" t="s">
        <v>215</v>
      </c>
      <c r="B55" t="s">
        <v>74</v>
      </c>
      <c r="C55">
        <v>102</v>
      </c>
      <c r="D55">
        <v>59</v>
      </c>
      <c r="E55">
        <v>10</v>
      </c>
      <c r="F55">
        <v>4</v>
      </c>
      <c r="G55">
        <v>172.88</v>
      </c>
      <c r="H55">
        <v>0</v>
      </c>
      <c r="I55">
        <v>0</v>
      </c>
      <c r="J55">
        <v>0</v>
      </c>
      <c r="K55">
        <v>0</v>
      </c>
    </row>
    <row r="56" spans="1:11">
      <c r="A56" t="s">
        <v>215</v>
      </c>
      <c r="B56" t="s">
        <v>47</v>
      </c>
      <c r="C56">
        <v>33</v>
      </c>
      <c r="D56">
        <v>20</v>
      </c>
      <c r="E56">
        <v>3</v>
      </c>
      <c r="F56">
        <v>2</v>
      </c>
      <c r="G56">
        <v>165</v>
      </c>
      <c r="H56">
        <v>0</v>
      </c>
      <c r="I56">
        <v>0</v>
      </c>
      <c r="J56">
        <v>0</v>
      </c>
      <c r="K56">
        <v>0</v>
      </c>
    </row>
    <row r="57" spans="1:11">
      <c r="A57" t="s">
        <v>216</v>
      </c>
      <c r="B57" t="s">
        <v>24</v>
      </c>
      <c r="C57">
        <v>60</v>
      </c>
      <c r="D57">
        <v>35</v>
      </c>
      <c r="E57">
        <v>5</v>
      </c>
      <c r="F57">
        <v>3</v>
      </c>
      <c r="G57">
        <v>171.43</v>
      </c>
      <c r="H57">
        <v>0</v>
      </c>
      <c r="I57">
        <v>0</v>
      </c>
      <c r="J57">
        <v>0</v>
      </c>
      <c r="K57">
        <v>0</v>
      </c>
    </row>
    <row r="58" spans="1:11">
      <c r="A58" t="s">
        <v>216</v>
      </c>
      <c r="B58" t="s">
        <v>63</v>
      </c>
      <c r="C58">
        <v>25</v>
      </c>
      <c r="D58">
        <v>20</v>
      </c>
      <c r="E58">
        <v>2</v>
      </c>
      <c r="F58">
        <v>0</v>
      </c>
      <c r="G58">
        <v>125</v>
      </c>
      <c r="H58">
        <v>0</v>
      </c>
      <c r="I58">
        <v>0</v>
      </c>
      <c r="J58">
        <v>0</v>
      </c>
      <c r="K58">
        <v>0</v>
      </c>
    </row>
    <row r="59" spans="1:11">
      <c r="A59" t="s">
        <v>217</v>
      </c>
      <c r="B59" t="s">
        <v>91</v>
      </c>
      <c r="C59">
        <v>70</v>
      </c>
      <c r="D59">
        <v>42</v>
      </c>
      <c r="E59">
        <v>8</v>
      </c>
      <c r="F59">
        <v>2</v>
      </c>
      <c r="G59">
        <v>166.67</v>
      </c>
      <c r="H59">
        <v>0</v>
      </c>
      <c r="I59">
        <v>0</v>
      </c>
      <c r="J59">
        <v>0</v>
      </c>
      <c r="K59">
        <v>0</v>
      </c>
    </row>
    <row r="60" spans="1:11">
      <c r="A60" t="s">
        <v>217</v>
      </c>
      <c r="B60" t="s">
        <v>96</v>
      </c>
      <c r="C60">
        <v>20</v>
      </c>
      <c r="D60">
        <v>15</v>
      </c>
      <c r="E60">
        <v>1</v>
      </c>
      <c r="F60">
        <v>1</v>
      </c>
      <c r="G60">
        <v>133.33000000000001</v>
      </c>
      <c r="H60">
        <v>0</v>
      </c>
      <c r="I60">
        <v>0</v>
      </c>
      <c r="J60">
        <v>0</v>
      </c>
      <c r="K60">
        <v>0</v>
      </c>
    </row>
    <row r="61" spans="1:11">
      <c r="A61" t="s">
        <v>218</v>
      </c>
      <c r="B61" t="s">
        <v>52</v>
      </c>
      <c r="C61">
        <v>85</v>
      </c>
      <c r="D61">
        <v>45</v>
      </c>
      <c r="E61">
        <v>7</v>
      </c>
      <c r="F61">
        <v>4</v>
      </c>
      <c r="G61">
        <v>188.89</v>
      </c>
      <c r="H61">
        <v>0</v>
      </c>
      <c r="I61">
        <v>0</v>
      </c>
      <c r="J61">
        <v>0</v>
      </c>
      <c r="K61">
        <v>0</v>
      </c>
    </row>
    <row r="62" spans="1:11">
      <c r="A62" t="s">
        <v>218</v>
      </c>
      <c r="B62" t="s">
        <v>33</v>
      </c>
      <c r="C62">
        <v>0</v>
      </c>
      <c r="D62">
        <v>0</v>
      </c>
      <c r="E62">
        <v>0</v>
      </c>
      <c r="F62">
        <v>0</v>
      </c>
      <c r="G62">
        <v>0</v>
      </c>
      <c r="H62">
        <v>4</v>
      </c>
      <c r="I62">
        <v>35</v>
      </c>
      <c r="J62">
        <v>2</v>
      </c>
      <c r="K62">
        <v>8.75</v>
      </c>
    </row>
    <row r="63" spans="1:11">
      <c r="A63" t="s">
        <v>219</v>
      </c>
      <c r="B63" t="s">
        <v>50</v>
      </c>
      <c r="C63">
        <v>42</v>
      </c>
      <c r="D63">
        <v>21</v>
      </c>
      <c r="E63">
        <v>3</v>
      </c>
      <c r="F63">
        <v>3</v>
      </c>
      <c r="G63">
        <v>200</v>
      </c>
      <c r="H63">
        <v>0</v>
      </c>
      <c r="I63">
        <v>0</v>
      </c>
      <c r="J63">
        <v>0</v>
      </c>
      <c r="K63">
        <v>0</v>
      </c>
    </row>
    <row r="64" spans="1:11">
      <c r="A64" t="s">
        <v>219</v>
      </c>
      <c r="B64" t="s">
        <v>8</v>
      </c>
      <c r="C64">
        <v>65</v>
      </c>
      <c r="D64">
        <v>40</v>
      </c>
      <c r="E64">
        <v>6</v>
      </c>
      <c r="F64">
        <v>2</v>
      </c>
      <c r="G64">
        <v>162.5</v>
      </c>
      <c r="H64">
        <v>0</v>
      </c>
      <c r="I64">
        <v>0</v>
      </c>
      <c r="J64">
        <v>0</v>
      </c>
      <c r="K64">
        <v>0</v>
      </c>
    </row>
    <row r="65" spans="1:11">
      <c r="A65" t="s">
        <v>220</v>
      </c>
      <c r="B65" t="s">
        <v>71</v>
      </c>
      <c r="C65">
        <v>0</v>
      </c>
      <c r="D65">
        <v>0</v>
      </c>
      <c r="E65">
        <v>0</v>
      </c>
      <c r="F65">
        <v>0</v>
      </c>
      <c r="G65">
        <v>0</v>
      </c>
      <c r="H65">
        <v>4</v>
      </c>
      <c r="I65">
        <v>25</v>
      </c>
      <c r="J65">
        <v>2</v>
      </c>
      <c r="K65">
        <v>6.25</v>
      </c>
    </row>
    <row r="66" spans="1:11">
      <c r="A66" t="s">
        <v>220</v>
      </c>
      <c r="B66" t="s">
        <v>78</v>
      </c>
      <c r="C66">
        <v>0</v>
      </c>
      <c r="D66">
        <v>0</v>
      </c>
      <c r="E66">
        <v>0</v>
      </c>
      <c r="F66">
        <v>0</v>
      </c>
      <c r="G66">
        <v>0</v>
      </c>
      <c r="H66">
        <v>4</v>
      </c>
      <c r="I66">
        <v>30</v>
      </c>
      <c r="J66">
        <v>1</v>
      </c>
      <c r="K66">
        <v>7.5</v>
      </c>
    </row>
    <row r="67" spans="1:11">
      <c r="A67" t="s">
        <v>221</v>
      </c>
      <c r="B67" t="s">
        <v>93</v>
      </c>
      <c r="C67">
        <v>0</v>
      </c>
      <c r="D67">
        <v>0</v>
      </c>
      <c r="E67">
        <v>0</v>
      </c>
      <c r="F67">
        <v>0</v>
      </c>
      <c r="G67">
        <v>0</v>
      </c>
      <c r="H67">
        <v>4</v>
      </c>
      <c r="I67">
        <v>20</v>
      </c>
      <c r="J67">
        <v>3</v>
      </c>
      <c r="K67">
        <v>5</v>
      </c>
    </row>
    <row r="68" spans="1:11">
      <c r="A68" t="s">
        <v>221</v>
      </c>
      <c r="B68" t="s">
        <v>30</v>
      </c>
      <c r="C68">
        <v>20</v>
      </c>
      <c r="D68">
        <v>15</v>
      </c>
      <c r="E68">
        <v>1</v>
      </c>
      <c r="F68">
        <v>1</v>
      </c>
      <c r="G68">
        <v>133.33000000000001</v>
      </c>
      <c r="H68">
        <v>0</v>
      </c>
      <c r="I68">
        <v>0</v>
      </c>
      <c r="J68">
        <v>0</v>
      </c>
      <c r="K68">
        <v>0</v>
      </c>
    </row>
    <row r="69" spans="1:11">
      <c r="A69" t="s">
        <v>222</v>
      </c>
      <c r="B69" t="s">
        <v>55</v>
      </c>
      <c r="C69">
        <v>90</v>
      </c>
      <c r="D69">
        <v>48</v>
      </c>
      <c r="E69">
        <v>8</v>
      </c>
      <c r="F69">
        <v>5</v>
      </c>
      <c r="G69">
        <v>187.5</v>
      </c>
      <c r="H69">
        <v>4</v>
      </c>
      <c r="I69">
        <v>35</v>
      </c>
      <c r="J69">
        <v>1</v>
      </c>
      <c r="K69">
        <v>8.75</v>
      </c>
    </row>
    <row r="70" spans="1:11">
      <c r="A70" t="s">
        <v>222</v>
      </c>
      <c r="B70" t="s">
        <v>63</v>
      </c>
      <c r="C70">
        <v>55</v>
      </c>
      <c r="D70">
        <v>35</v>
      </c>
      <c r="E70">
        <v>5</v>
      </c>
      <c r="F70">
        <v>2</v>
      </c>
      <c r="G70">
        <v>157.13999999999999</v>
      </c>
      <c r="H70">
        <v>0</v>
      </c>
      <c r="I70">
        <v>0</v>
      </c>
      <c r="J70">
        <v>0</v>
      </c>
      <c r="K70">
        <v>0</v>
      </c>
    </row>
    <row r="71" spans="1:11">
      <c r="A71" t="s">
        <v>223</v>
      </c>
      <c r="B71" t="s">
        <v>101</v>
      </c>
      <c r="C71">
        <v>110</v>
      </c>
      <c r="D71">
        <v>60</v>
      </c>
      <c r="E71">
        <v>10</v>
      </c>
      <c r="F71">
        <v>6</v>
      </c>
      <c r="G71">
        <v>183.33</v>
      </c>
      <c r="H71">
        <v>0</v>
      </c>
      <c r="I71">
        <v>0</v>
      </c>
      <c r="J71">
        <v>0</v>
      </c>
      <c r="K71">
        <v>0</v>
      </c>
    </row>
    <row r="72" spans="1:11">
      <c r="A72" t="s">
        <v>223</v>
      </c>
      <c r="B72" t="s">
        <v>45</v>
      </c>
      <c r="C72">
        <v>0</v>
      </c>
      <c r="D72">
        <v>0</v>
      </c>
      <c r="E72">
        <v>0</v>
      </c>
      <c r="F72">
        <v>0</v>
      </c>
      <c r="G72">
        <v>0</v>
      </c>
      <c r="H72">
        <v>4</v>
      </c>
      <c r="I72">
        <v>45</v>
      </c>
      <c r="J72">
        <v>1</v>
      </c>
      <c r="K72">
        <v>11.25</v>
      </c>
    </row>
    <row r="73" spans="1:11">
      <c r="A73" t="s">
        <v>224</v>
      </c>
      <c r="B73" t="s">
        <v>27</v>
      </c>
      <c r="C73">
        <v>30</v>
      </c>
      <c r="D73">
        <v>20</v>
      </c>
      <c r="E73">
        <v>2</v>
      </c>
      <c r="F73">
        <v>2</v>
      </c>
      <c r="G73">
        <v>150</v>
      </c>
      <c r="H73">
        <v>4</v>
      </c>
      <c r="I73">
        <v>25</v>
      </c>
      <c r="J73">
        <v>2</v>
      </c>
      <c r="K73">
        <v>6.25</v>
      </c>
    </row>
    <row r="74" spans="1:11">
      <c r="A74" t="s">
        <v>224</v>
      </c>
      <c r="B74" t="s">
        <v>88</v>
      </c>
      <c r="C74">
        <v>0</v>
      </c>
      <c r="D74">
        <v>0</v>
      </c>
      <c r="E74">
        <v>0</v>
      </c>
      <c r="F74">
        <v>0</v>
      </c>
      <c r="G74">
        <v>0</v>
      </c>
      <c r="H74">
        <v>4</v>
      </c>
      <c r="I74">
        <v>38</v>
      </c>
      <c r="J74">
        <v>1</v>
      </c>
      <c r="K74">
        <v>9.5</v>
      </c>
    </row>
    <row r="75" spans="1:11">
      <c r="A75" t="s">
        <v>225</v>
      </c>
      <c r="B75" t="s">
        <v>80</v>
      </c>
      <c r="C75">
        <v>0</v>
      </c>
      <c r="D75">
        <v>0</v>
      </c>
      <c r="E75">
        <v>0</v>
      </c>
      <c r="F75">
        <v>0</v>
      </c>
      <c r="G75">
        <v>0</v>
      </c>
      <c r="H75">
        <v>3.3</v>
      </c>
      <c r="I75">
        <v>18</v>
      </c>
      <c r="J75">
        <v>4</v>
      </c>
      <c r="K75">
        <v>5.14</v>
      </c>
    </row>
    <row r="76" spans="1:11">
      <c r="A76" t="s">
        <v>225</v>
      </c>
      <c r="B76" t="s">
        <v>103</v>
      </c>
      <c r="C76">
        <v>35</v>
      </c>
      <c r="D76">
        <v>28</v>
      </c>
      <c r="E76">
        <v>3</v>
      </c>
      <c r="F76">
        <v>1</v>
      </c>
      <c r="G76">
        <v>125</v>
      </c>
      <c r="H76">
        <v>0</v>
      </c>
      <c r="I76">
        <v>0</v>
      </c>
      <c r="J76">
        <v>0</v>
      </c>
      <c r="K76">
        <v>0</v>
      </c>
    </row>
    <row r="77" spans="1:11">
      <c r="A77" t="s">
        <v>226</v>
      </c>
      <c r="B77" t="s">
        <v>33</v>
      </c>
      <c r="C77">
        <v>0</v>
      </c>
      <c r="D77">
        <v>0</v>
      </c>
      <c r="E77">
        <v>0</v>
      </c>
      <c r="F77">
        <v>0</v>
      </c>
      <c r="G77">
        <v>0</v>
      </c>
      <c r="H77">
        <v>4</v>
      </c>
      <c r="I77">
        <v>22</v>
      </c>
      <c r="J77">
        <v>2</v>
      </c>
      <c r="K77">
        <v>5.5</v>
      </c>
    </row>
    <row r="78" spans="1:11">
      <c r="A78" t="s">
        <v>226</v>
      </c>
      <c r="B78" t="s">
        <v>69</v>
      </c>
      <c r="C78">
        <v>45</v>
      </c>
      <c r="D78">
        <v>30</v>
      </c>
      <c r="E78">
        <v>4</v>
      </c>
      <c r="F78">
        <v>2</v>
      </c>
      <c r="G78">
        <v>150</v>
      </c>
      <c r="H78">
        <v>0</v>
      </c>
      <c r="I78">
        <v>0</v>
      </c>
      <c r="J78">
        <v>0</v>
      </c>
      <c r="K78">
        <v>0</v>
      </c>
    </row>
    <row r="79" spans="1:11">
      <c r="A79" t="s">
        <v>227</v>
      </c>
      <c r="B79" t="s">
        <v>42</v>
      </c>
      <c r="C79">
        <v>120</v>
      </c>
      <c r="D79">
        <v>60</v>
      </c>
      <c r="E79">
        <v>12</v>
      </c>
      <c r="F79">
        <v>7</v>
      </c>
      <c r="G79">
        <v>200</v>
      </c>
      <c r="H79">
        <v>0</v>
      </c>
      <c r="I79">
        <v>0</v>
      </c>
      <c r="J79">
        <v>0</v>
      </c>
      <c r="K79">
        <v>0</v>
      </c>
    </row>
    <row r="80" spans="1:11">
      <c r="A80" t="s">
        <v>227</v>
      </c>
      <c r="B80" t="s">
        <v>58</v>
      </c>
      <c r="C80">
        <v>10</v>
      </c>
      <c r="D80">
        <v>8</v>
      </c>
      <c r="E80">
        <v>0</v>
      </c>
      <c r="F80">
        <v>1</v>
      </c>
      <c r="G80">
        <v>125</v>
      </c>
      <c r="H80">
        <v>4</v>
      </c>
      <c r="I80">
        <v>30</v>
      </c>
      <c r="J80">
        <v>1</v>
      </c>
      <c r="K80">
        <v>7.5</v>
      </c>
    </row>
    <row r="81" spans="1:11">
      <c r="A81" t="s">
        <v>228</v>
      </c>
      <c r="B81" t="s">
        <v>83</v>
      </c>
      <c r="C81">
        <v>85</v>
      </c>
      <c r="D81">
        <v>55</v>
      </c>
      <c r="E81">
        <v>9</v>
      </c>
      <c r="F81">
        <v>2</v>
      </c>
      <c r="G81">
        <v>154.55000000000001</v>
      </c>
      <c r="H81">
        <v>0</v>
      </c>
      <c r="I81">
        <v>0</v>
      </c>
      <c r="J81">
        <v>0</v>
      </c>
      <c r="K81">
        <v>0</v>
      </c>
    </row>
    <row r="82" spans="1:11">
      <c r="A82" t="s">
        <v>228</v>
      </c>
      <c r="B82" t="s">
        <v>93</v>
      </c>
      <c r="C82">
        <v>0</v>
      </c>
      <c r="D82">
        <v>0</v>
      </c>
      <c r="E82">
        <v>0</v>
      </c>
      <c r="F82">
        <v>0</v>
      </c>
      <c r="G82">
        <v>0</v>
      </c>
      <c r="H82">
        <v>4</v>
      </c>
      <c r="I82">
        <v>45</v>
      </c>
      <c r="J82">
        <v>0</v>
      </c>
      <c r="K82">
        <v>11.25</v>
      </c>
    </row>
    <row r="83" spans="1:11">
      <c r="A83" t="s">
        <v>229</v>
      </c>
      <c r="B83" t="s">
        <v>96</v>
      </c>
      <c r="C83">
        <v>70</v>
      </c>
      <c r="D83">
        <v>40</v>
      </c>
      <c r="E83">
        <v>7</v>
      </c>
      <c r="F83">
        <v>3</v>
      </c>
      <c r="G83">
        <v>175</v>
      </c>
      <c r="H83">
        <v>0</v>
      </c>
      <c r="I83">
        <v>0</v>
      </c>
      <c r="J83">
        <v>0</v>
      </c>
      <c r="K83">
        <v>0</v>
      </c>
    </row>
    <row r="84" spans="1:11">
      <c r="A84" t="s">
        <v>229</v>
      </c>
      <c r="B84" t="s">
        <v>15</v>
      </c>
      <c r="C84">
        <v>0</v>
      </c>
      <c r="D84">
        <v>0</v>
      </c>
      <c r="E84">
        <v>0</v>
      </c>
      <c r="F84">
        <v>0</v>
      </c>
      <c r="G84">
        <v>0</v>
      </c>
      <c r="H84">
        <v>4</v>
      </c>
      <c r="I84">
        <v>29</v>
      </c>
      <c r="J84">
        <v>2</v>
      </c>
      <c r="K84">
        <v>7.25</v>
      </c>
    </row>
    <row r="85" spans="1:11">
      <c r="A85" t="s">
        <v>230</v>
      </c>
      <c r="B85" t="s">
        <v>63</v>
      </c>
      <c r="C85">
        <v>90</v>
      </c>
      <c r="D85">
        <v>50</v>
      </c>
      <c r="E85">
        <v>9</v>
      </c>
      <c r="F85">
        <v>4</v>
      </c>
      <c r="G85">
        <v>180</v>
      </c>
      <c r="H85">
        <v>0</v>
      </c>
      <c r="I85">
        <v>0</v>
      </c>
      <c r="J85">
        <v>0</v>
      </c>
      <c r="K85">
        <v>0</v>
      </c>
    </row>
    <row r="86" spans="1:11">
      <c r="A86" t="s">
        <v>230</v>
      </c>
      <c r="B86" t="s">
        <v>36</v>
      </c>
      <c r="C86">
        <v>30</v>
      </c>
      <c r="D86">
        <v>20</v>
      </c>
      <c r="E86">
        <v>2</v>
      </c>
      <c r="F86">
        <v>2</v>
      </c>
      <c r="G86">
        <v>150</v>
      </c>
      <c r="H86">
        <v>0</v>
      </c>
      <c r="I86">
        <v>0</v>
      </c>
      <c r="J86">
        <v>0</v>
      </c>
      <c r="K86">
        <v>0</v>
      </c>
    </row>
    <row r="87" spans="1:11">
      <c r="A87" t="s">
        <v>231</v>
      </c>
      <c r="B87" t="s">
        <v>45</v>
      </c>
      <c r="C87">
        <v>0</v>
      </c>
      <c r="D87">
        <v>0</v>
      </c>
      <c r="E87">
        <v>0</v>
      </c>
      <c r="F87">
        <v>0</v>
      </c>
      <c r="G87">
        <v>0</v>
      </c>
      <c r="H87">
        <v>4</v>
      </c>
      <c r="I87">
        <v>25</v>
      </c>
      <c r="J87">
        <v>3</v>
      </c>
      <c r="K87">
        <v>6.25</v>
      </c>
    </row>
    <row r="88" spans="1:11">
      <c r="A88" t="s">
        <v>231</v>
      </c>
      <c r="B88" t="s">
        <v>19</v>
      </c>
      <c r="C88">
        <v>5</v>
      </c>
      <c r="D88">
        <v>10</v>
      </c>
      <c r="E88">
        <v>0</v>
      </c>
      <c r="F88">
        <v>0</v>
      </c>
      <c r="G88">
        <v>50</v>
      </c>
      <c r="H88">
        <v>0</v>
      </c>
      <c r="I88">
        <v>0</v>
      </c>
      <c r="J88">
        <v>0</v>
      </c>
      <c r="K88">
        <v>0</v>
      </c>
    </row>
    <row r="89" spans="1:11">
      <c r="A89" t="s">
        <v>232</v>
      </c>
      <c r="B89" t="s">
        <v>52</v>
      </c>
      <c r="C89">
        <v>105</v>
      </c>
      <c r="D89">
        <v>55</v>
      </c>
      <c r="E89">
        <v>10</v>
      </c>
      <c r="F89">
        <v>5</v>
      </c>
      <c r="G89">
        <v>190.91</v>
      </c>
      <c r="H89">
        <v>0</v>
      </c>
      <c r="I89">
        <v>0</v>
      </c>
      <c r="J89">
        <v>0</v>
      </c>
      <c r="K89">
        <v>0</v>
      </c>
    </row>
    <row r="90" spans="1:11">
      <c r="A90" t="s">
        <v>232</v>
      </c>
      <c r="B90" t="s">
        <v>78</v>
      </c>
      <c r="C90">
        <v>0</v>
      </c>
      <c r="D90">
        <v>0</v>
      </c>
      <c r="E90">
        <v>0</v>
      </c>
      <c r="F90">
        <v>0</v>
      </c>
      <c r="G90">
        <v>0</v>
      </c>
      <c r="H90">
        <v>4</v>
      </c>
      <c r="I90">
        <v>40</v>
      </c>
      <c r="J90">
        <v>1</v>
      </c>
      <c r="K90">
        <v>10</v>
      </c>
    </row>
    <row r="91" spans="1:11">
      <c r="A91" t="s">
        <v>233</v>
      </c>
      <c r="B91" t="s">
        <v>103</v>
      </c>
      <c r="C91">
        <v>95</v>
      </c>
      <c r="D91">
        <v>58</v>
      </c>
      <c r="E91">
        <v>10</v>
      </c>
      <c r="F91">
        <v>4</v>
      </c>
      <c r="G91">
        <v>163.79</v>
      </c>
      <c r="H91">
        <v>0</v>
      </c>
      <c r="I91">
        <v>0</v>
      </c>
      <c r="J91">
        <v>0</v>
      </c>
      <c r="K91">
        <v>0</v>
      </c>
    </row>
    <row r="92" spans="1:11">
      <c r="A92" t="s">
        <v>233</v>
      </c>
      <c r="B92" t="s">
        <v>63</v>
      </c>
      <c r="C92">
        <v>45</v>
      </c>
      <c r="D92">
        <v>35</v>
      </c>
      <c r="E92">
        <v>4</v>
      </c>
      <c r="F92">
        <v>1</v>
      </c>
      <c r="G92">
        <v>128.57</v>
      </c>
      <c r="H92">
        <v>0</v>
      </c>
      <c r="I92">
        <v>0</v>
      </c>
      <c r="J92">
        <v>0</v>
      </c>
      <c r="K92">
        <v>0</v>
      </c>
    </row>
    <row r="93" spans="1:11">
      <c r="A93" t="s">
        <v>234</v>
      </c>
      <c r="B93" t="s">
        <v>30</v>
      </c>
      <c r="C93">
        <v>58</v>
      </c>
      <c r="D93">
        <v>32</v>
      </c>
      <c r="E93">
        <v>6</v>
      </c>
      <c r="F93">
        <v>3</v>
      </c>
      <c r="G93">
        <v>181.25</v>
      </c>
      <c r="H93">
        <v>0</v>
      </c>
      <c r="I93">
        <v>0</v>
      </c>
      <c r="J93">
        <v>0</v>
      </c>
      <c r="K93">
        <v>0</v>
      </c>
    </row>
    <row r="94" spans="1:11">
      <c r="A94" t="s">
        <v>234</v>
      </c>
      <c r="B94" t="s">
        <v>74</v>
      </c>
      <c r="C94">
        <v>40</v>
      </c>
      <c r="D94">
        <v>28</v>
      </c>
      <c r="E94">
        <v>3</v>
      </c>
      <c r="F94">
        <v>1</v>
      </c>
      <c r="G94">
        <v>142.86000000000001</v>
      </c>
      <c r="H94">
        <v>0</v>
      </c>
      <c r="I94">
        <v>0</v>
      </c>
      <c r="J94">
        <v>0</v>
      </c>
      <c r="K94">
        <v>0</v>
      </c>
    </row>
    <row r="95" spans="1:11">
      <c r="A95" t="s">
        <v>235</v>
      </c>
      <c r="B95" t="s">
        <v>55</v>
      </c>
      <c r="C95">
        <v>34</v>
      </c>
      <c r="D95">
        <v>18</v>
      </c>
      <c r="E95">
        <v>2</v>
      </c>
      <c r="F95">
        <v>3</v>
      </c>
      <c r="G95">
        <v>188.89</v>
      </c>
      <c r="H95">
        <v>4</v>
      </c>
      <c r="I95">
        <v>38</v>
      </c>
      <c r="J95">
        <v>3</v>
      </c>
      <c r="K95">
        <v>9.5</v>
      </c>
    </row>
    <row r="96" spans="1:11">
      <c r="A96" t="s">
        <v>235</v>
      </c>
      <c r="B96" t="s">
        <v>88</v>
      </c>
      <c r="C96">
        <v>0</v>
      </c>
      <c r="D96">
        <v>0</v>
      </c>
      <c r="E96">
        <v>0</v>
      </c>
      <c r="F96">
        <v>0</v>
      </c>
      <c r="G96">
        <v>0</v>
      </c>
      <c r="H96">
        <v>4</v>
      </c>
      <c r="I96">
        <v>30</v>
      </c>
      <c r="J96">
        <v>2</v>
      </c>
      <c r="K96">
        <v>7.5</v>
      </c>
    </row>
    <row r="97" spans="1:11">
      <c r="A97" t="s">
        <v>236</v>
      </c>
      <c r="B97" t="s">
        <v>74</v>
      </c>
      <c r="C97">
        <v>65</v>
      </c>
      <c r="D97">
        <v>40</v>
      </c>
      <c r="E97">
        <v>7</v>
      </c>
      <c r="F97">
        <v>2</v>
      </c>
      <c r="G97">
        <v>162.5</v>
      </c>
      <c r="H97">
        <v>0</v>
      </c>
      <c r="I97">
        <v>0</v>
      </c>
      <c r="J97">
        <v>0</v>
      </c>
      <c r="K97">
        <v>0</v>
      </c>
    </row>
    <row r="98" spans="1:11">
      <c r="A98" t="s">
        <v>236</v>
      </c>
      <c r="B98" t="s">
        <v>15</v>
      </c>
      <c r="C98">
        <v>0</v>
      </c>
      <c r="D98">
        <v>0</v>
      </c>
      <c r="E98">
        <v>0</v>
      </c>
      <c r="F98">
        <v>0</v>
      </c>
      <c r="G98">
        <v>0</v>
      </c>
      <c r="H98">
        <v>3.2</v>
      </c>
      <c r="I98">
        <v>25</v>
      </c>
      <c r="J98">
        <v>3</v>
      </c>
      <c r="K98">
        <v>7.5</v>
      </c>
    </row>
    <row r="99" spans="1:11">
      <c r="A99" t="s">
        <v>237</v>
      </c>
      <c r="B99" t="s">
        <v>83</v>
      </c>
      <c r="C99">
        <v>88</v>
      </c>
      <c r="D99">
        <v>52</v>
      </c>
      <c r="E99">
        <v>8</v>
      </c>
      <c r="F99">
        <v>3</v>
      </c>
      <c r="G99">
        <v>169.23</v>
      </c>
      <c r="H99">
        <v>0</v>
      </c>
      <c r="I99">
        <v>0</v>
      </c>
      <c r="J99">
        <v>0</v>
      </c>
      <c r="K99">
        <v>0</v>
      </c>
    </row>
    <row r="100" spans="1:11">
      <c r="A100" t="s">
        <v>237</v>
      </c>
      <c r="B100" t="s">
        <v>42</v>
      </c>
      <c r="C100">
        <v>5</v>
      </c>
      <c r="D100">
        <v>7</v>
      </c>
      <c r="E100">
        <v>0</v>
      </c>
      <c r="F100">
        <v>0</v>
      </c>
      <c r="G100">
        <v>71.430000000000007</v>
      </c>
      <c r="H100">
        <v>0</v>
      </c>
      <c r="I100">
        <v>0</v>
      </c>
      <c r="J100">
        <v>0</v>
      </c>
      <c r="K100">
        <v>0</v>
      </c>
    </row>
    <row r="101" spans="1:11">
      <c r="A101" t="s">
        <v>238</v>
      </c>
      <c r="B101" t="s">
        <v>58</v>
      </c>
      <c r="C101">
        <v>18</v>
      </c>
      <c r="D101">
        <v>10</v>
      </c>
      <c r="E101">
        <v>1</v>
      </c>
      <c r="F101">
        <v>1</v>
      </c>
      <c r="G101">
        <v>180</v>
      </c>
      <c r="H101">
        <v>4</v>
      </c>
      <c r="I101">
        <v>22</v>
      </c>
      <c r="J101">
        <v>2</v>
      </c>
      <c r="K101">
        <v>5.5</v>
      </c>
    </row>
    <row r="102" spans="1:11">
      <c r="A102" t="s">
        <v>238</v>
      </c>
      <c r="B102" t="s">
        <v>71</v>
      </c>
      <c r="C102">
        <v>0</v>
      </c>
      <c r="D102">
        <v>0</v>
      </c>
      <c r="E102">
        <v>0</v>
      </c>
      <c r="F102">
        <v>0</v>
      </c>
      <c r="G102">
        <v>0</v>
      </c>
      <c r="H102">
        <v>4</v>
      </c>
      <c r="I102">
        <v>25</v>
      </c>
      <c r="J102">
        <v>1</v>
      </c>
      <c r="K102">
        <v>6.25</v>
      </c>
    </row>
    <row r="103" spans="1:11">
      <c r="A103" t="s">
        <v>239</v>
      </c>
      <c r="B103" t="s">
        <v>33</v>
      </c>
      <c r="C103">
        <v>0</v>
      </c>
      <c r="D103">
        <v>0</v>
      </c>
      <c r="E103">
        <v>0</v>
      </c>
      <c r="F103">
        <v>0</v>
      </c>
      <c r="G103">
        <v>0</v>
      </c>
      <c r="H103">
        <v>4</v>
      </c>
      <c r="I103">
        <v>24</v>
      </c>
      <c r="J103">
        <v>3</v>
      </c>
      <c r="K103">
        <v>6</v>
      </c>
    </row>
    <row r="104" spans="1:11">
      <c r="A104" t="s">
        <v>239</v>
      </c>
      <c r="B104" t="s">
        <v>27</v>
      </c>
      <c r="C104">
        <v>35</v>
      </c>
      <c r="D104">
        <v>25</v>
      </c>
      <c r="E104">
        <v>2</v>
      </c>
      <c r="F104">
        <v>2</v>
      </c>
      <c r="G104">
        <v>140</v>
      </c>
      <c r="H104">
        <v>0</v>
      </c>
      <c r="I104">
        <v>0</v>
      </c>
      <c r="J104">
        <v>0</v>
      </c>
      <c r="K104">
        <v>0</v>
      </c>
    </row>
    <row r="105" spans="1:11">
      <c r="A105" t="s">
        <v>240</v>
      </c>
      <c r="B105" t="s">
        <v>101</v>
      </c>
      <c r="C105">
        <v>56</v>
      </c>
      <c r="D105">
        <v>28</v>
      </c>
      <c r="E105">
        <v>3</v>
      </c>
      <c r="F105">
        <v>5</v>
      </c>
      <c r="G105">
        <v>200</v>
      </c>
      <c r="H105">
        <v>0</v>
      </c>
      <c r="I105">
        <v>0</v>
      </c>
      <c r="J105">
        <v>0</v>
      </c>
      <c r="K105">
        <v>0</v>
      </c>
    </row>
    <row r="106" spans="1:11">
      <c r="A106" t="s">
        <v>240</v>
      </c>
      <c r="B106" t="s">
        <v>52</v>
      </c>
      <c r="C106">
        <v>22</v>
      </c>
      <c r="D106">
        <v>19</v>
      </c>
      <c r="E106">
        <v>1</v>
      </c>
      <c r="F106">
        <v>0</v>
      </c>
      <c r="G106">
        <v>115.79</v>
      </c>
      <c r="H106">
        <v>0</v>
      </c>
      <c r="I106">
        <v>0</v>
      </c>
      <c r="J106">
        <v>0</v>
      </c>
      <c r="K106">
        <v>0</v>
      </c>
    </row>
    <row r="107" spans="1:11">
      <c r="A107" t="s">
        <v>241</v>
      </c>
      <c r="B107" t="s">
        <v>60</v>
      </c>
      <c r="C107">
        <v>0</v>
      </c>
      <c r="D107">
        <v>0</v>
      </c>
      <c r="E107">
        <v>0</v>
      </c>
      <c r="F107">
        <v>0</v>
      </c>
      <c r="G107">
        <v>0</v>
      </c>
      <c r="H107">
        <v>3.3</v>
      </c>
      <c r="I107">
        <v>19</v>
      </c>
      <c r="J107">
        <v>4</v>
      </c>
      <c r="K107">
        <v>5.43</v>
      </c>
    </row>
    <row r="108" spans="1:11">
      <c r="A108" t="s">
        <v>241</v>
      </c>
      <c r="B108" t="s">
        <v>42</v>
      </c>
      <c r="C108">
        <v>40</v>
      </c>
      <c r="D108">
        <v>30</v>
      </c>
      <c r="E108">
        <v>3</v>
      </c>
      <c r="F108">
        <v>1</v>
      </c>
      <c r="G108">
        <v>133.33000000000001</v>
      </c>
      <c r="H108">
        <v>0</v>
      </c>
      <c r="I108">
        <v>0</v>
      </c>
      <c r="J108">
        <v>0</v>
      </c>
      <c r="K108">
        <v>0</v>
      </c>
    </row>
    <row r="109" spans="1:11">
      <c r="A109" t="s">
        <v>242</v>
      </c>
      <c r="B109" t="s">
        <v>66</v>
      </c>
      <c r="C109">
        <v>0</v>
      </c>
      <c r="D109">
        <v>0</v>
      </c>
      <c r="E109">
        <v>0</v>
      </c>
      <c r="F109">
        <v>0</v>
      </c>
      <c r="G109">
        <v>0</v>
      </c>
      <c r="H109">
        <v>4</v>
      </c>
      <c r="I109">
        <v>17</v>
      </c>
      <c r="J109">
        <v>2</v>
      </c>
      <c r="K109">
        <v>4.25</v>
      </c>
    </row>
    <row r="110" spans="1:11">
      <c r="A110" t="s">
        <v>242</v>
      </c>
      <c r="B110" t="s">
        <v>91</v>
      </c>
      <c r="C110">
        <v>12</v>
      </c>
      <c r="D110">
        <v>14</v>
      </c>
      <c r="E110">
        <v>1</v>
      </c>
      <c r="F110">
        <v>0</v>
      </c>
      <c r="G110">
        <v>85.71</v>
      </c>
      <c r="H110">
        <v>0</v>
      </c>
      <c r="I110">
        <v>0</v>
      </c>
      <c r="J110">
        <v>0</v>
      </c>
      <c r="K110">
        <v>0</v>
      </c>
    </row>
    <row r="111" spans="1:11">
      <c r="A111" t="s">
        <v>243</v>
      </c>
      <c r="B111" t="s">
        <v>85</v>
      </c>
      <c r="C111">
        <v>75</v>
      </c>
      <c r="D111">
        <v>45</v>
      </c>
      <c r="E111">
        <v>5</v>
      </c>
      <c r="F111">
        <v>4</v>
      </c>
      <c r="G111">
        <v>166.67</v>
      </c>
      <c r="H111">
        <v>0</v>
      </c>
      <c r="I111">
        <v>0</v>
      </c>
      <c r="J111">
        <v>0</v>
      </c>
      <c r="K111">
        <v>0</v>
      </c>
    </row>
    <row r="112" spans="1:11">
      <c r="A112" t="s">
        <v>243</v>
      </c>
      <c r="B112" t="s">
        <v>45</v>
      </c>
      <c r="C112">
        <v>25</v>
      </c>
      <c r="D112">
        <v>18</v>
      </c>
      <c r="E112">
        <v>1</v>
      </c>
      <c r="F112">
        <v>1</v>
      </c>
      <c r="G112">
        <v>138.88999999999999</v>
      </c>
      <c r="H112">
        <v>4</v>
      </c>
      <c r="I112">
        <v>35</v>
      </c>
      <c r="J112">
        <v>1</v>
      </c>
      <c r="K112">
        <v>8.75</v>
      </c>
    </row>
    <row r="113" spans="1:11">
      <c r="A113" t="s">
        <v>244</v>
      </c>
      <c r="B113" t="s">
        <v>36</v>
      </c>
      <c r="C113">
        <v>48</v>
      </c>
      <c r="D113">
        <v>32</v>
      </c>
      <c r="E113">
        <v>4</v>
      </c>
      <c r="F113">
        <v>1</v>
      </c>
      <c r="G113">
        <v>150</v>
      </c>
      <c r="H113">
        <v>0</v>
      </c>
      <c r="I113">
        <v>0</v>
      </c>
      <c r="J113">
        <v>0</v>
      </c>
      <c r="K113">
        <v>0</v>
      </c>
    </row>
    <row r="114" spans="1:11">
      <c r="A114" t="s">
        <v>244</v>
      </c>
      <c r="B114" t="s">
        <v>15</v>
      </c>
      <c r="C114">
        <v>0</v>
      </c>
      <c r="D114">
        <v>0</v>
      </c>
      <c r="E114">
        <v>0</v>
      </c>
      <c r="F114">
        <v>0</v>
      </c>
      <c r="G114">
        <v>0</v>
      </c>
      <c r="H114">
        <v>4</v>
      </c>
      <c r="I114">
        <v>30</v>
      </c>
      <c r="J114">
        <v>2</v>
      </c>
      <c r="K114">
        <v>7.5</v>
      </c>
    </row>
    <row r="115" spans="1:11">
      <c r="A115" t="s">
        <v>245</v>
      </c>
      <c r="B115" t="s">
        <v>42</v>
      </c>
      <c r="C115">
        <v>105</v>
      </c>
      <c r="D115">
        <v>60</v>
      </c>
      <c r="E115">
        <v>12</v>
      </c>
      <c r="F115">
        <v>3</v>
      </c>
      <c r="G115">
        <v>175</v>
      </c>
      <c r="H115">
        <v>0</v>
      </c>
      <c r="I115">
        <v>0</v>
      </c>
      <c r="J115">
        <v>0</v>
      </c>
      <c r="K115">
        <v>0</v>
      </c>
    </row>
    <row r="116" spans="1:11">
      <c r="A116" t="s">
        <v>245</v>
      </c>
      <c r="B116" t="s">
        <v>69</v>
      </c>
      <c r="C116">
        <v>0</v>
      </c>
      <c r="D116">
        <v>0</v>
      </c>
      <c r="E116">
        <v>0</v>
      </c>
      <c r="F116">
        <v>0</v>
      </c>
      <c r="G116">
        <v>0</v>
      </c>
      <c r="H116">
        <v>4</v>
      </c>
      <c r="I116">
        <v>40</v>
      </c>
      <c r="J116">
        <v>1</v>
      </c>
      <c r="K116">
        <v>10</v>
      </c>
    </row>
    <row r="117" spans="1:11">
      <c r="A117" t="s">
        <v>246</v>
      </c>
      <c r="B117" t="s">
        <v>8</v>
      </c>
      <c r="C117">
        <v>88</v>
      </c>
      <c r="D117">
        <v>48</v>
      </c>
      <c r="E117">
        <v>9</v>
      </c>
      <c r="F117">
        <v>4</v>
      </c>
      <c r="G117">
        <v>183.33</v>
      </c>
      <c r="H117">
        <v>0</v>
      </c>
      <c r="I117">
        <v>0</v>
      </c>
      <c r="J117">
        <v>0</v>
      </c>
      <c r="K117">
        <v>0</v>
      </c>
    </row>
    <row r="118" spans="1:11">
      <c r="A118" t="s">
        <v>246</v>
      </c>
      <c r="B118" t="s">
        <v>78</v>
      </c>
      <c r="C118">
        <v>0</v>
      </c>
      <c r="D118">
        <v>0</v>
      </c>
      <c r="E118">
        <v>0</v>
      </c>
      <c r="F118">
        <v>0</v>
      </c>
      <c r="G118">
        <v>0</v>
      </c>
      <c r="H118">
        <v>4</v>
      </c>
      <c r="I118">
        <v>30</v>
      </c>
      <c r="J118">
        <v>1</v>
      </c>
      <c r="K118">
        <v>7.5</v>
      </c>
    </row>
    <row r="119" spans="1:11">
      <c r="A119" t="s">
        <v>247</v>
      </c>
      <c r="B119" t="s">
        <v>96</v>
      </c>
      <c r="C119">
        <v>65</v>
      </c>
      <c r="D119">
        <v>40</v>
      </c>
      <c r="E119">
        <v>6</v>
      </c>
      <c r="F119">
        <v>2</v>
      </c>
      <c r="G119">
        <v>162.5</v>
      </c>
      <c r="H119">
        <v>0</v>
      </c>
      <c r="I119">
        <v>0</v>
      </c>
      <c r="J119">
        <v>0</v>
      </c>
      <c r="K119">
        <v>0</v>
      </c>
    </row>
    <row r="120" spans="1:11">
      <c r="A120" t="s">
        <v>247</v>
      </c>
      <c r="B120" t="s">
        <v>52</v>
      </c>
      <c r="C120">
        <v>10</v>
      </c>
      <c r="D120">
        <v>8</v>
      </c>
      <c r="E120">
        <v>0</v>
      </c>
      <c r="F120">
        <v>1</v>
      </c>
      <c r="G120">
        <v>125</v>
      </c>
      <c r="H120">
        <v>0</v>
      </c>
      <c r="I120">
        <v>0</v>
      </c>
      <c r="J120">
        <v>0</v>
      </c>
      <c r="K120">
        <v>0</v>
      </c>
    </row>
    <row r="121" spans="1:11">
      <c r="A121" t="s">
        <v>248</v>
      </c>
      <c r="B121" t="s">
        <v>88</v>
      </c>
      <c r="C121">
        <v>0</v>
      </c>
      <c r="D121">
        <v>0</v>
      </c>
      <c r="E121">
        <v>0</v>
      </c>
      <c r="F121">
        <v>0</v>
      </c>
      <c r="G121">
        <v>0</v>
      </c>
      <c r="H121">
        <v>4</v>
      </c>
      <c r="I121">
        <v>22</v>
      </c>
      <c r="J121">
        <v>3</v>
      </c>
      <c r="K121">
        <v>5.5</v>
      </c>
    </row>
    <row r="122" spans="1:11">
      <c r="A122" t="s">
        <v>248</v>
      </c>
      <c r="B122" t="s">
        <v>19</v>
      </c>
      <c r="C122">
        <v>40</v>
      </c>
      <c r="D122">
        <v>30</v>
      </c>
      <c r="E122">
        <v>4</v>
      </c>
      <c r="F122">
        <v>1</v>
      </c>
      <c r="G122">
        <v>133.33000000000001</v>
      </c>
      <c r="H122">
        <v>0</v>
      </c>
      <c r="I122">
        <v>0</v>
      </c>
      <c r="J122">
        <v>0</v>
      </c>
      <c r="K122">
        <v>0</v>
      </c>
    </row>
    <row r="123" spans="1:11">
      <c r="A123" t="s">
        <v>258</v>
      </c>
      <c r="B123" t="s">
        <v>30</v>
      </c>
      <c r="C123">
        <v>60</v>
      </c>
      <c r="D123">
        <v>35</v>
      </c>
      <c r="E123">
        <v>7</v>
      </c>
      <c r="F123">
        <v>2</v>
      </c>
      <c r="G123">
        <v>171.43</v>
      </c>
      <c r="H123">
        <v>0</v>
      </c>
      <c r="I123">
        <v>0</v>
      </c>
      <c r="J123">
        <v>0</v>
      </c>
      <c r="K123">
        <v>0</v>
      </c>
    </row>
    <row r="124" spans="1:11">
      <c r="A124" t="s">
        <v>259</v>
      </c>
      <c r="B124" t="s">
        <v>103</v>
      </c>
      <c r="C124">
        <v>75</v>
      </c>
      <c r="D124">
        <v>45</v>
      </c>
      <c r="E124">
        <v>8</v>
      </c>
      <c r="F124">
        <v>3</v>
      </c>
      <c r="G124">
        <v>166.67</v>
      </c>
      <c r="H124">
        <v>0</v>
      </c>
      <c r="I124">
        <v>0</v>
      </c>
      <c r="J124">
        <v>0</v>
      </c>
      <c r="K124">
        <v>0</v>
      </c>
    </row>
    <row r="125" spans="1:11">
      <c r="A125" t="s">
        <v>260</v>
      </c>
      <c r="B125" t="s">
        <v>55</v>
      </c>
      <c r="C125">
        <v>45</v>
      </c>
      <c r="D125">
        <v>25</v>
      </c>
      <c r="E125">
        <v>3</v>
      </c>
      <c r="F125">
        <v>4</v>
      </c>
      <c r="G125">
        <v>180</v>
      </c>
      <c r="H125">
        <v>4</v>
      </c>
      <c r="I125">
        <v>35</v>
      </c>
      <c r="J125">
        <v>2</v>
      </c>
      <c r="K125">
        <v>8.75</v>
      </c>
    </row>
    <row r="126" spans="1:11">
      <c r="A126" t="s">
        <v>261</v>
      </c>
      <c r="B126" t="s">
        <v>74</v>
      </c>
      <c r="C126">
        <v>90</v>
      </c>
      <c r="D126">
        <v>50</v>
      </c>
      <c r="E126">
        <v>9</v>
      </c>
      <c r="F126">
        <v>3</v>
      </c>
      <c r="G126">
        <v>180</v>
      </c>
      <c r="H126">
        <v>0</v>
      </c>
      <c r="I126">
        <v>0</v>
      </c>
      <c r="J126">
        <v>0</v>
      </c>
      <c r="K126">
        <v>0</v>
      </c>
    </row>
    <row r="127" spans="1:11">
      <c r="A127" t="s">
        <v>262</v>
      </c>
      <c r="B127" t="s">
        <v>83</v>
      </c>
      <c r="C127">
        <v>50</v>
      </c>
      <c r="D127">
        <v>30</v>
      </c>
      <c r="E127">
        <v>5</v>
      </c>
      <c r="F127">
        <v>2</v>
      </c>
      <c r="G127">
        <v>166.67</v>
      </c>
      <c r="H127">
        <v>0</v>
      </c>
      <c r="I127">
        <v>0</v>
      </c>
      <c r="J127">
        <v>0</v>
      </c>
      <c r="K127">
        <v>0</v>
      </c>
    </row>
    <row r="128" spans="1:11">
      <c r="A128" t="s">
        <v>263</v>
      </c>
      <c r="B128" t="s">
        <v>58</v>
      </c>
      <c r="C128">
        <v>25</v>
      </c>
      <c r="D128">
        <v>15</v>
      </c>
      <c r="E128">
        <v>2</v>
      </c>
      <c r="F128">
        <v>2</v>
      </c>
      <c r="G128">
        <v>166.67</v>
      </c>
      <c r="H128">
        <v>4</v>
      </c>
      <c r="I128">
        <v>20</v>
      </c>
      <c r="J128">
        <v>3</v>
      </c>
      <c r="K128">
        <v>5</v>
      </c>
    </row>
    <row r="129" spans="1:11">
      <c r="A129" t="s">
        <v>264</v>
      </c>
      <c r="B129" t="s">
        <v>33</v>
      </c>
      <c r="C129">
        <v>0</v>
      </c>
      <c r="D129">
        <v>0</v>
      </c>
      <c r="E129">
        <v>0</v>
      </c>
      <c r="F129">
        <v>0</v>
      </c>
      <c r="G129">
        <v>0</v>
      </c>
      <c r="H129">
        <v>4</v>
      </c>
      <c r="I129">
        <v>25</v>
      </c>
      <c r="J129">
        <v>3</v>
      </c>
      <c r="K129">
        <v>6.25</v>
      </c>
    </row>
    <row r="130" spans="1:11">
      <c r="A130" t="s">
        <v>265</v>
      </c>
      <c r="B130" t="s">
        <v>101</v>
      </c>
      <c r="C130">
        <v>40</v>
      </c>
      <c r="D130">
        <v>20</v>
      </c>
      <c r="E130">
        <v>4</v>
      </c>
      <c r="F130">
        <v>3</v>
      </c>
      <c r="G130">
        <v>200</v>
      </c>
      <c r="H130">
        <v>0</v>
      </c>
      <c r="I130">
        <v>0</v>
      </c>
      <c r="J130">
        <v>0</v>
      </c>
      <c r="K130">
        <v>0</v>
      </c>
    </row>
    <row r="131" spans="1:11">
      <c r="A131" t="s">
        <v>266</v>
      </c>
      <c r="B131" t="s">
        <v>60</v>
      </c>
      <c r="C131">
        <v>0</v>
      </c>
      <c r="D131">
        <v>0</v>
      </c>
      <c r="E131">
        <v>0</v>
      </c>
      <c r="F131">
        <v>0</v>
      </c>
      <c r="G131">
        <v>0</v>
      </c>
      <c r="H131">
        <v>4</v>
      </c>
      <c r="I131">
        <v>22</v>
      </c>
      <c r="J131">
        <v>3</v>
      </c>
      <c r="K131">
        <v>5.5</v>
      </c>
    </row>
    <row r="132" spans="1:11">
      <c r="A132" t="s">
        <v>267</v>
      </c>
      <c r="B132" t="s">
        <v>66</v>
      </c>
      <c r="C132">
        <v>0</v>
      </c>
      <c r="D132">
        <v>0</v>
      </c>
      <c r="E132">
        <v>0</v>
      </c>
      <c r="F132">
        <v>0</v>
      </c>
      <c r="G132">
        <v>0</v>
      </c>
      <c r="H132">
        <v>4</v>
      </c>
      <c r="I132">
        <v>15</v>
      </c>
      <c r="J132">
        <v>2</v>
      </c>
      <c r="K132">
        <v>3.75</v>
      </c>
    </row>
    <row r="133" spans="1:11">
      <c r="A133" t="s">
        <v>268</v>
      </c>
      <c r="B133" t="s">
        <v>85</v>
      </c>
      <c r="C133">
        <v>65</v>
      </c>
      <c r="D133">
        <v>40</v>
      </c>
      <c r="E133">
        <v>6</v>
      </c>
      <c r="F133">
        <v>3</v>
      </c>
      <c r="G133">
        <v>162.5</v>
      </c>
      <c r="H133">
        <v>0</v>
      </c>
      <c r="I133">
        <v>0</v>
      </c>
      <c r="J133">
        <v>0</v>
      </c>
      <c r="K133">
        <v>0</v>
      </c>
    </row>
    <row r="134" spans="1:11">
      <c r="A134" t="s">
        <v>269</v>
      </c>
      <c r="B134" t="s">
        <v>36</v>
      </c>
      <c r="C134">
        <v>55</v>
      </c>
      <c r="D134">
        <v>35</v>
      </c>
      <c r="E134">
        <v>5</v>
      </c>
      <c r="F134">
        <v>2</v>
      </c>
      <c r="G134">
        <v>157.13999999999999</v>
      </c>
      <c r="H134">
        <v>0</v>
      </c>
      <c r="I134">
        <v>0</v>
      </c>
      <c r="J134">
        <v>0</v>
      </c>
      <c r="K134">
        <v>0</v>
      </c>
    </row>
    <row r="135" spans="1:11">
      <c r="A135" t="s">
        <v>270</v>
      </c>
      <c r="B135" t="s">
        <v>42</v>
      </c>
      <c r="C135">
        <v>85</v>
      </c>
      <c r="D135">
        <v>50</v>
      </c>
      <c r="E135">
        <v>8</v>
      </c>
      <c r="F135">
        <v>3</v>
      </c>
      <c r="G135">
        <v>170</v>
      </c>
      <c r="H135">
        <v>0</v>
      </c>
      <c r="I135">
        <v>0</v>
      </c>
      <c r="J135">
        <v>0</v>
      </c>
      <c r="K135">
        <v>0</v>
      </c>
    </row>
    <row r="136" spans="1:11">
      <c r="A136" t="s">
        <v>271</v>
      </c>
      <c r="B136" t="s">
        <v>8</v>
      </c>
      <c r="C136">
        <v>70</v>
      </c>
      <c r="D136">
        <v>45</v>
      </c>
      <c r="E136">
        <v>7</v>
      </c>
      <c r="F136">
        <v>3</v>
      </c>
      <c r="G136">
        <v>155.56</v>
      </c>
      <c r="H136">
        <v>0</v>
      </c>
      <c r="I136">
        <v>0</v>
      </c>
      <c r="J136">
        <v>0</v>
      </c>
      <c r="K136">
        <v>0</v>
      </c>
    </row>
    <row r="137" spans="1:11">
      <c r="A137" t="s">
        <v>272</v>
      </c>
      <c r="B137" t="s">
        <v>96</v>
      </c>
      <c r="C137">
        <v>55</v>
      </c>
      <c r="D137">
        <v>35</v>
      </c>
      <c r="E137">
        <v>5</v>
      </c>
      <c r="F137">
        <v>2</v>
      </c>
      <c r="G137">
        <v>157.13999999999999</v>
      </c>
      <c r="H137">
        <v>0</v>
      </c>
      <c r="I137">
        <v>0</v>
      </c>
      <c r="J137">
        <v>0</v>
      </c>
      <c r="K137">
        <v>0</v>
      </c>
    </row>
    <row r="138" spans="1:11">
      <c r="A138" t="s">
        <v>273</v>
      </c>
      <c r="B138" t="s">
        <v>88</v>
      </c>
      <c r="C138">
        <v>0</v>
      </c>
      <c r="D138">
        <v>0</v>
      </c>
      <c r="E138">
        <v>0</v>
      </c>
      <c r="F138">
        <v>0</v>
      </c>
      <c r="G138">
        <v>0</v>
      </c>
      <c r="H138">
        <v>4</v>
      </c>
      <c r="I138">
        <v>28</v>
      </c>
      <c r="J138">
        <v>3</v>
      </c>
      <c r="K138">
        <v>7</v>
      </c>
    </row>
    <row r="139" spans="1:11">
      <c r="A139" t="s">
        <v>274</v>
      </c>
      <c r="B139" t="s">
        <v>15</v>
      </c>
      <c r="C139">
        <v>0</v>
      </c>
      <c r="D139">
        <v>0</v>
      </c>
      <c r="E139">
        <v>0</v>
      </c>
      <c r="F139">
        <v>0</v>
      </c>
      <c r="G139">
        <v>0</v>
      </c>
      <c r="H139">
        <v>4</v>
      </c>
      <c r="I139">
        <v>25</v>
      </c>
      <c r="J139">
        <v>2</v>
      </c>
      <c r="K139">
        <v>6.25</v>
      </c>
    </row>
    <row r="140" spans="1:11">
      <c r="A140" t="s">
        <v>275</v>
      </c>
      <c r="B140" t="s">
        <v>99</v>
      </c>
      <c r="C140">
        <v>0</v>
      </c>
      <c r="D140">
        <v>0</v>
      </c>
      <c r="E140">
        <v>0</v>
      </c>
      <c r="F140">
        <v>0</v>
      </c>
      <c r="G140">
        <v>0</v>
      </c>
      <c r="H140">
        <v>4</v>
      </c>
      <c r="I140">
        <v>35</v>
      </c>
      <c r="J140">
        <v>1</v>
      </c>
      <c r="K140">
        <v>8.75</v>
      </c>
    </row>
    <row r="141" spans="1:11">
      <c r="A141" t="s">
        <v>276</v>
      </c>
      <c r="B141" t="s">
        <v>42</v>
      </c>
      <c r="C141">
        <v>90</v>
      </c>
      <c r="D141">
        <v>55</v>
      </c>
      <c r="E141">
        <v>9</v>
      </c>
      <c r="F141">
        <v>3</v>
      </c>
      <c r="G141">
        <v>163.63999999999999</v>
      </c>
      <c r="H141">
        <v>0</v>
      </c>
      <c r="I141">
        <v>0</v>
      </c>
      <c r="J141">
        <v>0</v>
      </c>
      <c r="K141">
        <v>0</v>
      </c>
    </row>
    <row r="142" spans="1:11">
      <c r="A142" t="s">
        <v>277</v>
      </c>
      <c r="B142" t="s">
        <v>19</v>
      </c>
      <c r="C142">
        <v>45</v>
      </c>
      <c r="D142">
        <v>30</v>
      </c>
      <c r="E142">
        <v>4</v>
      </c>
      <c r="F142">
        <v>2</v>
      </c>
      <c r="G142">
        <v>150</v>
      </c>
      <c r="H142">
        <v>0</v>
      </c>
      <c r="I142">
        <v>0</v>
      </c>
      <c r="J142">
        <v>0</v>
      </c>
      <c r="K142">
        <v>0</v>
      </c>
    </row>
    <row r="143" spans="1:11">
      <c r="A143" t="s">
        <v>278</v>
      </c>
      <c r="B143" t="s">
        <v>24</v>
      </c>
      <c r="C143">
        <v>50</v>
      </c>
      <c r="D143">
        <v>30</v>
      </c>
      <c r="E143">
        <v>5</v>
      </c>
      <c r="F143">
        <v>2</v>
      </c>
      <c r="G143">
        <v>166.67</v>
      </c>
      <c r="H143">
        <v>0</v>
      </c>
      <c r="I143">
        <v>0</v>
      </c>
      <c r="J143">
        <v>0</v>
      </c>
      <c r="K143">
        <v>0</v>
      </c>
    </row>
    <row r="144" spans="1:11">
      <c r="A144" t="s">
        <v>279</v>
      </c>
      <c r="B144" t="s">
        <v>71</v>
      </c>
      <c r="C144">
        <v>0</v>
      </c>
      <c r="D144">
        <v>0</v>
      </c>
      <c r="E144">
        <v>0</v>
      </c>
      <c r="F144">
        <v>0</v>
      </c>
      <c r="G144">
        <v>0</v>
      </c>
      <c r="H144">
        <v>4</v>
      </c>
      <c r="I144">
        <v>20</v>
      </c>
      <c r="J144">
        <v>3</v>
      </c>
      <c r="K144">
        <v>5</v>
      </c>
    </row>
    <row r="145" spans="1:11">
      <c r="A145" t="s">
        <v>280</v>
      </c>
      <c r="B145" t="s">
        <v>93</v>
      </c>
      <c r="C145">
        <v>0</v>
      </c>
      <c r="D145">
        <v>0</v>
      </c>
      <c r="E145">
        <v>0</v>
      </c>
      <c r="F145">
        <v>0</v>
      </c>
      <c r="G145">
        <v>0</v>
      </c>
      <c r="H145">
        <v>4</v>
      </c>
      <c r="I145">
        <v>22</v>
      </c>
      <c r="J145">
        <v>2</v>
      </c>
      <c r="K145">
        <v>5.5</v>
      </c>
    </row>
    <row r="146" spans="1:11">
      <c r="A146" t="s">
        <v>281</v>
      </c>
      <c r="B146" t="s">
        <v>55</v>
      </c>
      <c r="C146">
        <v>80</v>
      </c>
      <c r="D146">
        <v>40</v>
      </c>
      <c r="E146">
        <v>8</v>
      </c>
      <c r="F146">
        <v>4</v>
      </c>
      <c r="G146">
        <v>200</v>
      </c>
      <c r="H146">
        <v>4</v>
      </c>
      <c r="I146">
        <v>30</v>
      </c>
      <c r="J146">
        <v>1</v>
      </c>
      <c r="K146">
        <v>7.5</v>
      </c>
    </row>
    <row r="147" spans="1:11">
      <c r="A147" t="s">
        <v>282</v>
      </c>
      <c r="B147" t="s">
        <v>101</v>
      </c>
      <c r="C147">
        <v>65</v>
      </c>
      <c r="D147">
        <v>35</v>
      </c>
      <c r="E147">
        <v>6</v>
      </c>
      <c r="F147">
        <v>4</v>
      </c>
      <c r="G147">
        <v>185.71</v>
      </c>
      <c r="H147">
        <v>0</v>
      </c>
      <c r="I147">
        <v>0</v>
      </c>
      <c r="J147">
        <v>0</v>
      </c>
      <c r="K147">
        <v>0</v>
      </c>
    </row>
    <row r="148" spans="1:11">
      <c r="A148" t="s">
        <v>283</v>
      </c>
      <c r="B148" t="s">
        <v>27</v>
      </c>
      <c r="C148">
        <v>40</v>
      </c>
      <c r="D148">
        <v>25</v>
      </c>
      <c r="E148">
        <v>3</v>
      </c>
      <c r="F148">
        <v>2</v>
      </c>
      <c r="G148">
        <v>160</v>
      </c>
      <c r="H148">
        <v>4</v>
      </c>
      <c r="I148">
        <v>30</v>
      </c>
      <c r="J148">
        <v>2</v>
      </c>
      <c r="K148">
        <v>7.5</v>
      </c>
    </row>
    <row r="149" spans="1:11">
      <c r="A149" t="s">
        <v>284</v>
      </c>
      <c r="B149" t="s">
        <v>80</v>
      </c>
      <c r="C149">
        <v>0</v>
      </c>
      <c r="D149">
        <v>0</v>
      </c>
      <c r="E149">
        <v>0</v>
      </c>
      <c r="F149">
        <v>0</v>
      </c>
      <c r="G149">
        <v>0</v>
      </c>
      <c r="H149">
        <v>3.5</v>
      </c>
      <c r="I149">
        <v>15</v>
      </c>
      <c r="J149">
        <v>3</v>
      </c>
      <c r="K149">
        <v>3.86</v>
      </c>
    </row>
    <row r="150" spans="1:11">
      <c r="A150" t="s">
        <v>285</v>
      </c>
      <c r="B150" t="s">
        <v>69</v>
      </c>
      <c r="C150">
        <v>55</v>
      </c>
      <c r="D150">
        <v>30</v>
      </c>
      <c r="E150">
        <v>5</v>
      </c>
      <c r="F150">
        <v>3</v>
      </c>
      <c r="G150">
        <v>183.33</v>
      </c>
      <c r="H150">
        <v>0</v>
      </c>
      <c r="I150">
        <v>0</v>
      </c>
      <c r="J150">
        <v>0</v>
      </c>
      <c r="K150">
        <v>0</v>
      </c>
    </row>
    <row r="151" spans="1:11">
      <c r="A151" t="s">
        <v>286</v>
      </c>
      <c r="B151" t="s">
        <v>42</v>
      </c>
      <c r="C151">
        <v>70</v>
      </c>
      <c r="D151">
        <v>40</v>
      </c>
      <c r="E151">
        <v>7</v>
      </c>
      <c r="F151">
        <v>3</v>
      </c>
      <c r="G151">
        <v>175</v>
      </c>
      <c r="H151">
        <v>0</v>
      </c>
      <c r="I151">
        <v>0</v>
      </c>
      <c r="J151">
        <v>0</v>
      </c>
      <c r="K151">
        <v>0</v>
      </c>
    </row>
    <row r="152" spans="1:11">
      <c r="A152" t="s">
        <v>287</v>
      </c>
      <c r="B152" t="s">
        <v>83</v>
      </c>
      <c r="C152">
        <v>60</v>
      </c>
      <c r="D152">
        <v>40</v>
      </c>
      <c r="E152">
        <v>6</v>
      </c>
      <c r="F152">
        <v>2</v>
      </c>
      <c r="G152">
        <v>150</v>
      </c>
      <c r="H152">
        <v>0</v>
      </c>
      <c r="I152">
        <v>0</v>
      </c>
      <c r="J152">
        <v>0</v>
      </c>
      <c r="K152">
        <v>0</v>
      </c>
    </row>
    <row r="153" spans="1:11">
      <c r="A153" t="s">
        <v>288</v>
      </c>
      <c r="B153" t="s">
        <v>96</v>
      </c>
      <c r="C153">
        <v>80</v>
      </c>
      <c r="D153">
        <v>45</v>
      </c>
      <c r="E153">
        <v>8</v>
      </c>
      <c r="F153">
        <v>3</v>
      </c>
      <c r="G153">
        <v>177.78</v>
      </c>
      <c r="H153">
        <v>0</v>
      </c>
      <c r="I153">
        <v>0</v>
      </c>
      <c r="J153">
        <v>0</v>
      </c>
      <c r="K153">
        <v>0</v>
      </c>
    </row>
    <row r="154" spans="1:11">
      <c r="A154" t="s">
        <v>289</v>
      </c>
      <c r="B154" t="s">
        <v>15</v>
      </c>
      <c r="C154">
        <v>0</v>
      </c>
      <c r="D154">
        <v>0</v>
      </c>
      <c r="E154">
        <v>0</v>
      </c>
      <c r="F154">
        <v>0</v>
      </c>
      <c r="G154">
        <v>0</v>
      </c>
      <c r="H154">
        <v>4</v>
      </c>
      <c r="I154">
        <v>28</v>
      </c>
      <c r="J154">
        <v>3</v>
      </c>
      <c r="K154">
        <v>7</v>
      </c>
    </row>
    <row r="155" spans="1:11">
      <c r="A155" t="s">
        <v>290</v>
      </c>
      <c r="B155" t="s">
        <v>45</v>
      </c>
      <c r="C155">
        <v>0</v>
      </c>
      <c r="D155">
        <v>0</v>
      </c>
      <c r="E155">
        <v>0</v>
      </c>
      <c r="F155">
        <v>0</v>
      </c>
      <c r="G155">
        <v>0</v>
      </c>
      <c r="H155">
        <v>4</v>
      </c>
      <c r="I155">
        <v>30</v>
      </c>
      <c r="J155">
        <v>2</v>
      </c>
      <c r="K155">
        <v>7.5</v>
      </c>
    </row>
    <row r="156" spans="1:11">
      <c r="A156" t="s">
        <v>291</v>
      </c>
      <c r="B156" t="s">
        <v>19</v>
      </c>
      <c r="C156">
        <v>50</v>
      </c>
      <c r="D156">
        <v>35</v>
      </c>
      <c r="E156">
        <v>5</v>
      </c>
      <c r="F156">
        <v>2</v>
      </c>
      <c r="G156">
        <v>142.86000000000001</v>
      </c>
      <c r="H156">
        <v>0</v>
      </c>
      <c r="I156">
        <v>0</v>
      </c>
      <c r="J156">
        <v>0</v>
      </c>
      <c r="K156">
        <v>0</v>
      </c>
    </row>
    <row r="157" spans="1:11">
      <c r="A157" t="s">
        <v>292</v>
      </c>
      <c r="B157" t="s">
        <v>103</v>
      </c>
      <c r="C157">
        <v>60</v>
      </c>
      <c r="D157">
        <v>40</v>
      </c>
      <c r="E157">
        <v>6</v>
      </c>
      <c r="F157">
        <v>2</v>
      </c>
      <c r="G157">
        <v>150</v>
      </c>
      <c r="H157">
        <v>0</v>
      </c>
      <c r="I157">
        <v>0</v>
      </c>
      <c r="J157">
        <v>0</v>
      </c>
      <c r="K157">
        <v>0</v>
      </c>
    </row>
    <row r="158" spans="1:11">
      <c r="A158" t="s">
        <v>293</v>
      </c>
      <c r="B158" t="s">
        <v>52</v>
      </c>
      <c r="C158">
        <v>50</v>
      </c>
      <c r="D158">
        <v>30</v>
      </c>
      <c r="E158">
        <v>5</v>
      </c>
      <c r="F158">
        <v>2</v>
      </c>
      <c r="G158">
        <v>166.67</v>
      </c>
      <c r="H158">
        <v>0</v>
      </c>
      <c r="I158">
        <v>0</v>
      </c>
      <c r="J158">
        <v>0</v>
      </c>
      <c r="K158">
        <v>0</v>
      </c>
    </row>
    <row r="159" spans="1:11">
      <c r="A159" t="s">
        <v>294</v>
      </c>
      <c r="B159" t="s">
        <v>30</v>
      </c>
      <c r="C159">
        <v>70</v>
      </c>
      <c r="D159">
        <v>40</v>
      </c>
      <c r="E159">
        <v>7</v>
      </c>
      <c r="F159">
        <v>3</v>
      </c>
      <c r="G159">
        <v>175</v>
      </c>
      <c r="H159">
        <v>0</v>
      </c>
      <c r="I159">
        <v>0</v>
      </c>
      <c r="J159">
        <v>0</v>
      </c>
      <c r="K159">
        <v>0</v>
      </c>
    </row>
    <row r="160" spans="1:11">
      <c r="A160" t="s">
        <v>295</v>
      </c>
      <c r="B160" t="s">
        <v>74</v>
      </c>
      <c r="C160">
        <v>55</v>
      </c>
      <c r="D160">
        <v>35</v>
      </c>
      <c r="E160">
        <v>5</v>
      </c>
      <c r="F160">
        <v>2</v>
      </c>
      <c r="G160">
        <v>157.13999999999999</v>
      </c>
      <c r="H160">
        <v>0</v>
      </c>
      <c r="I160">
        <v>0</v>
      </c>
      <c r="J160">
        <v>0</v>
      </c>
      <c r="K160">
        <v>0</v>
      </c>
    </row>
    <row r="161" spans="1:11">
      <c r="A161" t="s">
        <v>296</v>
      </c>
      <c r="B161" t="s">
        <v>55</v>
      </c>
      <c r="C161">
        <v>60</v>
      </c>
      <c r="D161">
        <v>30</v>
      </c>
      <c r="E161">
        <v>6</v>
      </c>
      <c r="F161">
        <v>4</v>
      </c>
      <c r="G161">
        <v>200</v>
      </c>
      <c r="H161">
        <v>4</v>
      </c>
      <c r="I161">
        <v>40</v>
      </c>
      <c r="J161">
        <v>1</v>
      </c>
      <c r="K161">
        <v>10</v>
      </c>
    </row>
    <row r="162" spans="1:11">
      <c r="A162" t="s">
        <v>297</v>
      </c>
      <c r="B162" t="s">
        <v>88</v>
      </c>
      <c r="C162">
        <v>0</v>
      </c>
      <c r="D162">
        <v>0</v>
      </c>
      <c r="E162">
        <v>0</v>
      </c>
      <c r="F162">
        <v>0</v>
      </c>
      <c r="G162">
        <v>0</v>
      </c>
      <c r="H162">
        <v>4</v>
      </c>
      <c r="I162">
        <v>32</v>
      </c>
      <c r="J162">
        <v>2</v>
      </c>
      <c r="K162">
        <v>8</v>
      </c>
    </row>
    <row r="163" spans="1:11">
      <c r="A163" t="s">
        <v>298</v>
      </c>
      <c r="B163" t="s">
        <v>74</v>
      </c>
      <c r="C163">
        <v>85</v>
      </c>
      <c r="D163">
        <v>45</v>
      </c>
      <c r="E163">
        <v>8</v>
      </c>
      <c r="F163">
        <v>4</v>
      </c>
      <c r="G163">
        <v>188.89</v>
      </c>
      <c r="H163">
        <v>0</v>
      </c>
      <c r="I163">
        <v>0</v>
      </c>
      <c r="J163">
        <v>0</v>
      </c>
      <c r="K163">
        <v>0</v>
      </c>
    </row>
    <row r="164" spans="1:11">
      <c r="A164" t="s">
        <v>299</v>
      </c>
      <c r="B164" t="s">
        <v>15</v>
      </c>
      <c r="C164">
        <v>0</v>
      </c>
      <c r="D164">
        <v>0</v>
      </c>
      <c r="E164">
        <v>0</v>
      </c>
      <c r="F164">
        <v>0</v>
      </c>
      <c r="G164">
        <v>0</v>
      </c>
      <c r="H164">
        <v>4</v>
      </c>
      <c r="I164">
        <v>25</v>
      </c>
      <c r="J164">
        <v>3</v>
      </c>
      <c r="K164">
        <v>6.25</v>
      </c>
    </row>
    <row r="165" spans="1:11">
      <c r="A165" t="s">
        <v>300</v>
      </c>
      <c r="B165" t="s">
        <v>83</v>
      </c>
      <c r="C165">
        <v>75</v>
      </c>
      <c r="D165">
        <v>40</v>
      </c>
      <c r="E165">
        <v>7</v>
      </c>
      <c r="F165">
        <v>3</v>
      </c>
      <c r="G165">
        <v>187.5</v>
      </c>
      <c r="H165">
        <v>0</v>
      </c>
      <c r="I165">
        <v>0</v>
      </c>
      <c r="J165">
        <v>0</v>
      </c>
      <c r="K165">
        <v>0</v>
      </c>
    </row>
    <row r="166" spans="1:11">
      <c r="A166" t="s">
        <v>301</v>
      </c>
      <c r="B166" t="s">
        <v>42</v>
      </c>
      <c r="C166">
        <v>50</v>
      </c>
      <c r="D166">
        <v>30</v>
      </c>
      <c r="E166">
        <v>5</v>
      </c>
      <c r="F166">
        <v>2</v>
      </c>
      <c r="G166">
        <v>166.67</v>
      </c>
      <c r="H166">
        <v>0</v>
      </c>
      <c r="I166">
        <v>0</v>
      </c>
      <c r="J166">
        <v>0</v>
      </c>
      <c r="K166">
        <v>0</v>
      </c>
    </row>
    <row r="167" spans="1:11">
      <c r="A167" t="s">
        <v>302</v>
      </c>
      <c r="B167" t="s">
        <v>58</v>
      </c>
      <c r="C167">
        <v>30</v>
      </c>
      <c r="D167">
        <v>15</v>
      </c>
      <c r="E167">
        <v>3</v>
      </c>
      <c r="F167">
        <v>2</v>
      </c>
      <c r="G167">
        <v>200</v>
      </c>
      <c r="H167">
        <v>4</v>
      </c>
      <c r="I167">
        <v>28</v>
      </c>
      <c r="J167">
        <v>2</v>
      </c>
      <c r="K167">
        <v>7</v>
      </c>
    </row>
    <row r="168" spans="1:11">
      <c r="A168" t="s">
        <v>303</v>
      </c>
      <c r="B168" t="s">
        <v>71</v>
      </c>
      <c r="C168">
        <v>0</v>
      </c>
      <c r="D168">
        <v>0</v>
      </c>
      <c r="E168">
        <v>0</v>
      </c>
      <c r="F168">
        <v>0</v>
      </c>
      <c r="G168">
        <v>0</v>
      </c>
      <c r="H168">
        <v>4</v>
      </c>
      <c r="I168">
        <v>22</v>
      </c>
      <c r="J168">
        <v>2</v>
      </c>
      <c r="K168">
        <v>5.5</v>
      </c>
    </row>
    <row r="169" spans="1:11">
      <c r="A169" t="s">
        <v>304</v>
      </c>
      <c r="B169" t="s">
        <v>33</v>
      </c>
      <c r="C169">
        <v>0</v>
      </c>
      <c r="D169">
        <v>0</v>
      </c>
      <c r="E169">
        <v>0</v>
      </c>
      <c r="F169">
        <v>0</v>
      </c>
      <c r="G169">
        <v>0</v>
      </c>
      <c r="H169">
        <v>4</v>
      </c>
      <c r="I169">
        <v>30</v>
      </c>
      <c r="J169">
        <v>2</v>
      </c>
      <c r="K169">
        <v>7.5</v>
      </c>
    </row>
    <row r="170" spans="1:11">
      <c r="A170" t="s">
        <v>305</v>
      </c>
      <c r="B170" t="s">
        <v>85</v>
      </c>
      <c r="C170">
        <v>45</v>
      </c>
      <c r="D170">
        <v>30</v>
      </c>
      <c r="E170">
        <v>4</v>
      </c>
      <c r="F170">
        <v>2</v>
      </c>
      <c r="G170">
        <v>150</v>
      </c>
      <c r="H170">
        <v>0</v>
      </c>
      <c r="I170">
        <v>0</v>
      </c>
      <c r="J170">
        <v>0</v>
      </c>
      <c r="K170">
        <v>0</v>
      </c>
    </row>
    <row r="171" spans="1:11">
      <c r="A171" t="s">
        <v>306</v>
      </c>
      <c r="B171" t="s">
        <v>101</v>
      </c>
      <c r="C171">
        <v>75</v>
      </c>
      <c r="D171">
        <v>40</v>
      </c>
      <c r="E171">
        <v>7</v>
      </c>
      <c r="F171">
        <v>4</v>
      </c>
      <c r="G171">
        <v>187.5</v>
      </c>
      <c r="H171">
        <v>0</v>
      </c>
      <c r="I171">
        <v>0</v>
      </c>
      <c r="J171">
        <v>0</v>
      </c>
      <c r="K171">
        <v>0</v>
      </c>
    </row>
    <row r="172" spans="1:11">
      <c r="A172" t="s">
        <v>307</v>
      </c>
      <c r="B172" t="s">
        <v>27</v>
      </c>
      <c r="C172">
        <v>50</v>
      </c>
      <c r="D172">
        <v>30</v>
      </c>
      <c r="E172">
        <v>5</v>
      </c>
      <c r="F172">
        <v>2</v>
      </c>
      <c r="G172">
        <v>166.67</v>
      </c>
      <c r="H172">
        <v>4</v>
      </c>
      <c r="I172">
        <v>35</v>
      </c>
      <c r="J172">
        <v>1</v>
      </c>
      <c r="K172">
        <v>8.75</v>
      </c>
    </row>
    <row r="173" spans="1:11">
      <c r="A173" t="s">
        <v>308</v>
      </c>
      <c r="B173" t="s">
        <v>80</v>
      </c>
      <c r="C173">
        <v>0</v>
      </c>
      <c r="D173">
        <v>0</v>
      </c>
      <c r="E173">
        <v>0</v>
      </c>
      <c r="F173">
        <v>0</v>
      </c>
      <c r="G173">
        <v>0</v>
      </c>
      <c r="H173">
        <v>4</v>
      </c>
      <c r="I173">
        <v>22</v>
      </c>
      <c r="J173">
        <v>3</v>
      </c>
      <c r="K173">
        <v>5.5</v>
      </c>
    </row>
    <row r="174" spans="1:11">
      <c r="A174" t="s">
        <v>309</v>
      </c>
      <c r="B174" t="s">
        <v>103</v>
      </c>
      <c r="C174">
        <v>40</v>
      </c>
      <c r="D174">
        <v>25</v>
      </c>
      <c r="E174">
        <v>4</v>
      </c>
      <c r="F174">
        <v>1</v>
      </c>
      <c r="G174">
        <v>160</v>
      </c>
      <c r="H174">
        <v>0</v>
      </c>
      <c r="I174">
        <v>0</v>
      </c>
      <c r="J174">
        <v>0</v>
      </c>
      <c r="K174">
        <v>0</v>
      </c>
    </row>
    <row r="175" spans="1:11">
      <c r="A175" t="s">
        <v>310</v>
      </c>
      <c r="B175" t="s">
        <v>42</v>
      </c>
      <c r="C175">
        <v>70</v>
      </c>
      <c r="D175">
        <v>45</v>
      </c>
      <c r="E175">
        <v>7</v>
      </c>
      <c r="F175">
        <v>2</v>
      </c>
      <c r="G175">
        <v>155.56</v>
      </c>
      <c r="H175">
        <v>0</v>
      </c>
      <c r="I175">
        <v>0</v>
      </c>
      <c r="J175">
        <v>0</v>
      </c>
      <c r="K175">
        <v>0</v>
      </c>
    </row>
    <row r="176" spans="1:11">
      <c r="A176" t="s">
        <v>311</v>
      </c>
      <c r="B176" t="s">
        <v>58</v>
      </c>
      <c r="C176">
        <v>20</v>
      </c>
      <c r="D176">
        <v>10</v>
      </c>
      <c r="E176">
        <v>2</v>
      </c>
      <c r="F176">
        <v>1</v>
      </c>
      <c r="G176">
        <v>200</v>
      </c>
      <c r="H176">
        <v>4</v>
      </c>
      <c r="I176">
        <v>25</v>
      </c>
      <c r="J176">
        <v>3</v>
      </c>
      <c r="K176">
        <v>6.25</v>
      </c>
    </row>
    <row r="177" spans="1:11">
      <c r="A177" t="s">
        <v>312</v>
      </c>
      <c r="B177" t="s">
        <v>69</v>
      </c>
      <c r="C177">
        <v>60</v>
      </c>
      <c r="D177">
        <v>35</v>
      </c>
      <c r="E177">
        <v>6</v>
      </c>
      <c r="F177">
        <v>3</v>
      </c>
      <c r="G177">
        <v>171.43</v>
      </c>
      <c r="H177">
        <v>0</v>
      </c>
      <c r="I177">
        <v>0</v>
      </c>
      <c r="J177">
        <v>0</v>
      </c>
      <c r="K177">
        <v>0</v>
      </c>
    </row>
    <row r="178" spans="1:11">
      <c r="A178" t="s">
        <v>313</v>
      </c>
      <c r="B178" t="s">
        <v>66</v>
      </c>
      <c r="C178">
        <v>0</v>
      </c>
      <c r="D178">
        <v>0</v>
      </c>
      <c r="E178">
        <v>0</v>
      </c>
      <c r="F178">
        <v>0</v>
      </c>
      <c r="G178">
        <v>0</v>
      </c>
      <c r="H178">
        <v>4</v>
      </c>
      <c r="I178">
        <v>18</v>
      </c>
      <c r="J178">
        <v>3</v>
      </c>
      <c r="K178">
        <v>4.5</v>
      </c>
    </row>
    <row r="179" spans="1:11">
      <c r="A179" t="s">
        <v>314</v>
      </c>
      <c r="B179" t="s">
        <v>30</v>
      </c>
      <c r="C179">
        <v>80</v>
      </c>
      <c r="D179">
        <v>45</v>
      </c>
      <c r="E179">
        <v>8</v>
      </c>
      <c r="F179">
        <v>4</v>
      </c>
      <c r="G179">
        <v>177.78</v>
      </c>
      <c r="H179">
        <v>0</v>
      </c>
      <c r="I179">
        <v>0</v>
      </c>
      <c r="J179">
        <v>0</v>
      </c>
      <c r="K179">
        <v>0</v>
      </c>
    </row>
    <row r="180" spans="1:11">
      <c r="A180" t="s">
        <v>315</v>
      </c>
      <c r="B180" t="s">
        <v>78</v>
      </c>
      <c r="C180">
        <v>0</v>
      </c>
      <c r="D180">
        <v>0</v>
      </c>
      <c r="E180">
        <v>0</v>
      </c>
      <c r="F180">
        <v>0</v>
      </c>
      <c r="G180">
        <v>0</v>
      </c>
      <c r="H180">
        <v>4</v>
      </c>
      <c r="I180">
        <v>30</v>
      </c>
      <c r="J180">
        <v>2</v>
      </c>
      <c r="K180">
        <v>7.5</v>
      </c>
    </row>
    <row r="181" spans="1:11">
      <c r="A181" t="s">
        <v>316</v>
      </c>
      <c r="B181" t="s">
        <v>47</v>
      </c>
      <c r="C181">
        <v>50</v>
      </c>
      <c r="D181">
        <v>25</v>
      </c>
      <c r="E181">
        <v>5</v>
      </c>
      <c r="F181">
        <v>3</v>
      </c>
      <c r="G181">
        <v>200</v>
      </c>
      <c r="H181">
        <v>0</v>
      </c>
      <c r="I181">
        <v>0</v>
      </c>
      <c r="J181">
        <v>0</v>
      </c>
      <c r="K181">
        <v>0</v>
      </c>
    </row>
    <row r="182" spans="1:11">
      <c r="A182" t="s">
        <v>317</v>
      </c>
      <c r="B182" t="s">
        <v>60</v>
      </c>
      <c r="C182">
        <v>0</v>
      </c>
      <c r="D182">
        <v>0</v>
      </c>
      <c r="E182">
        <v>0</v>
      </c>
      <c r="F182">
        <v>0</v>
      </c>
      <c r="G182">
        <v>0</v>
      </c>
      <c r="H182">
        <v>4</v>
      </c>
      <c r="I182">
        <v>28</v>
      </c>
      <c r="J182">
        <v>2</v>
      </c>
      <c r="K182">
        <v>7</v>
      </c>
    </row>
    <row r="183" spans="1:11">
      <c r="A183" t="s">
        <v>318</v>
      </c>
      <c r="B183" t="s">
        <v>83</v>
      </c>
      <c r="C183">
        <v>70</v>
      </c>
      <c r="D183">
        <v>40</v>
      </c>
      <c r="E183">
        <v>7</v>
      </c>
      <c r="F183">
        <v>3</v>
      </c>
      <c r="G183">
        <v>175</v>
      </c>
      <c r="H183">
        <v>0</v>
      </c>
      <c r="I183">
        <v>0</v>
      </c>
      <c r="J183">
        <v>0</v>
      </c>
      <c r="K183">
        <v>0</v>
      </c>
    </row>
    <row r="184" spans="1:11">
      <c r="A184" t="s">
        <v>319</v>
      </c>
      <c r="B184" t="s">
        <v>93</v>
      </c>
      <c r="C184">
        <v>0</v>
      </c>
      <c r="D184">
        <v>0</v>
      </c>
      <c r="E184">
        <v>0</v>
      </c>
      <c r="F184">
        <v>0</v>
      </c>
      <c r="G184">
        <v>0</v>
      </c>
      <c r="H184">
        <v>4</v>
      </c>
      <c r="I184">
        <v>35</v>
      </c>
      <c r="J184">
        <v>1</v>
      </c>
      <c r="K184">
        <v>8.75</v>
      </c>
    </row>
    <row r="185" spans="1:11">
      <c r="A185" t="s">
        <v>320</v>
      </c>
      <c r="B185" t="s">
        <v>96</v>
      </c>
      <c r="C185">
        <v>85</v>
      </c>
      <c r="D185">
        <v>50</v>
      </c>
      <c r="E185">
        <v>8</v>
      </c>
      <c r="F185">
        <v>4</v>
      </c>
      <c r="G185">
        <v>170</v>
      </c>
      <c r="H185">
        <v>0</v>
      </c>
      <c r="I185">
        <v>0</v>
      </c>
      <c r="J185">
        <v>0</v>
      </c>
      <c r="K185">
        <v>0</v>
      </c>
    </row>
    <row r="186" spans="1:11">
      <c r="A186" t="s">
        <v>321</v>
      </c>
      <c r="B186" t="s">
        <v>15</v>
      </c>
      <c r="C186">
        <v>0</v>
      </c>
      <c r="D186">
        <v>0</v>
      </c>
      <c r="E186">
        <v>0</v>
      </c>
      <c r="F186">
        <v>0</v>
      </c>
      <c r="G186">
        <v>0</v>
      </c>
      <c r="H186">
        <v>4</v>
      </c>
      <c r="I186">
        <v>22</v>
      </c>
      <c r="J186">
        <v>3</v>
      </c>
      <c r="K186">
        <v>5.5</v>
      </c>
    </row>
    <row r="187" spans="1:11">
      <c r="A187" t="s">
        <v>322</v>
      </c>
      <c r="B187" t="s">
        <v>45</v>
      </c>
      <c r="C187">
        <v>0</v>
      </c>
      <c r="D187">
        <v>0</v>
      </c>
      <c r="E187">
        <v>0</v>
      </c>
      <c r="F187">
        <v>0</v>
      </c>
      <c r="G187">
        <v>0</v>
      </c>
      <c r="H187">
        <v>4</v>
      </c>
      <c r="I187">
        <v>30</v>
      </c>
      <c r="J187">
        <v>2</v>
      </c>
      <c r="K187">
        <v>7.5</v>
      </c>
    </row>
    <row r="188" spans="1:11">
      <c r="A188" t="s">
        <v>323</v>
      </c>
      <c r="B188" t="s">
        <v>19</v>
      </c>
      <c r="C188">
        <v>60</v>
      </c>
      <c r="D188">
        <v>35</v>
      </c>
      <c r="E188">
        <v>6</v>
      </c>
      <c r="F188">
        <v>2</v>
      </c>
      <c r="G188">
        <v>171.43</v>
      </c>
      <c r="H188">
        <v>0</v>
      </c>
      <c r="I188">
        <v>0</v>
      </c>
      <c r="J188">
        <v>0</v>
      </c>
      <c r="K188">
        <v>0</v>
      </c>
    </row>
    <row r="189" spans="1:11">
      <c r="A189" t="s">
        <v>324</v>
      </c>
      <c r="B189" t="s">
        <v>88</v>
      </c>
      <c r="C189">
        <v>0</v>
      </c>
      <c r="D189">
        <v>0</v>
      </c>
      <c r="E189">
        <v>0</v>
      </c>
      <c r="F189">
        <v>0</v>
      </c>
      <c r="G189">
        <v>0</v>
      </c>
      <c r="H189">
        <v>4</v>
      </c>
      <c r="I189">
        <v>30</v>
      </c>
      <c r="J189">
        <v>3</v>
      </c>
      <c r="K189">
        <v>7.5</v>
      </c>
    </row>
    <row r="190" spans="1:11">
      <c r="A190" t="s">
        <v>325</v>
      </c>
      <c r="B190" t="s">
        <v>8</v>
      </c>
      <c r="C190">
        <v>75</v>
      </c>
      <c r="D190">
        <v>45</v>
      </c>
      <c r="E190">
        <v>7</v>
      </c>
      <c r="F190">
        <v>3</v>
      </c>
      <c r="G190">
        <v>166.67</v>
      </c>
      <c r="H190">
        <v>0</v>
      </c>
      <c r="I190">
        <v>0</v>
      </c>
      <c r="J190">
        <v>0</v>
      </c>
      <c r="K190">
        <v>0</v>
      </c>
    </row>
    <row r="191" spans="1:11">
      <c r="A191" t="s">
        <v>326</v>
      </c>
      <c r="B191" t="s">
        <v>33</v>
      </c>
      <c r="C191">
        <v>0</v>
      </c>
      <c r="D191">
        <v>0</v>
      </c>
      <c r="E191">
        <v>0</v>
      </c>
      <c r="F191">
        <v>0</v>
      </c>
      <c r="G191">
        <v>0</v>
      </c>
      <c r="H191">
        <v>4</v>
      </c>
      <c r="I191">
        <v>28</v>
      </c>
      <c r="J191">
        <v>2</v>
      </c>
      <c r="K191">
        <v>7</v>
      </c>
    </row>
    <row r="192" spans="1:11">
      <c r="A192" t="s">
        <v>327</v>
      </c>
      <c r="B192" t="s">
        <v>52</v>
      </c>
      <c r="C192">
        <v>65</v>
      </c>
      <c r="D192">
        <v>40</v>
      </c>
      <c r="E192">
        <v>6</v>
      </c>
      <c r="F192">
        <v>3</v>
      </c>
      <c r="G192">
        <v>162.5</v>
      </c>
      <c r="H192">
        <v>0</v>
      </c>
      <c r="I192">
        <v>0</v>
      </c>
      <c r="J192">
        <v>0</v>
      </c>
      <c r="K192">
        <v>0</v>
      </c>
    </row>
    <row r="193" spans="1:11">
      <c r="A193" t="s">
        <v>328</v>
      </c>
      <c r="B193" t="s">
        <v>74</v>
      </c>
      <c r="C193">
        <v>95</v>
      </c>
      <c r="D193">
        <v>50</v>
      </c>
      <c r="E193">
        <v>10</v>
      </c>
      <c r="F193">
        <v>4</v>
      </c>
      <c r="G193">
        <v>190</v>
      </c>
      <c r="H193">
        <v>0</v>
      </c>
      <c r="I193">
        <v>0</v>
      </c>
      <c r="J193">
        <v>0</v>
      </c>
      <c r="K193">
        <v>0</v>
      </c>
    </row>
    <row r="194" spans="1:11">
      <c r="A194" t="s">
        <v>329</v>
      </c>
      <c r="B194" t="s">
        <v>80</v>
      </c>
      <c r="C194">
        <v>0</v>
      </c>
      <c r="D194">
        <v>0</v>
      </c>
      <c r="E194">
        <v>0</v>
      </c>
      <c r="F194">
        <v>0</v>
      </c>
      <c r="G194">
        <v>0</v>
      </c>
      <c r="H194">
        <v>4</v>
      </c>
      <c r="I194">
        <v>25</v>
      </c>
      <c r="J194">
        <v>2</v>
      </c>
      <c r="K194">
        <v>6.25</v>
      </c>
    </row>
    <row r="195" spans="1:11">
      <c r="A195" t="s">
        <v>330</v>
      </c>
      <c r="B195" t="s">
        <v>83</v>
      </c>
      <c r="C195">
        <v>80</v>
      </c>
      <c r="D195">
        <v>45</v>
      </c>
      <c r="E195">
        <v>8</v>
      </c>
      <c r="F195">
        <v>3</v>
      </c>
      <c r="G195">
        <v>177.78</v>
      </c>
      <c r="H195">
        <v>0</v>
      </c>
      <c r="I195">
        <v>0</v>
      </c>
      <c r="J195">
        <v>0</v>
      </c>
      <c r="K195">
        <v>0</v>
      </c>
    </row>
    <row r="196" spans="1:11">
      <c r="A196" t="s">
        <v>331</v>
      </c>
      <c r="B196" t="s">
        <v>42</v>
      </c>
      <c r="C196">
        <v>45</v>
      </c>
      <c r="D196">
        <v>25</v>
      </c>
      <c r="E196">
        <v>4</v>
      </c>
      <c r="F196">
        <v>2</v>
      </c>
      <c r="G196">
        <v>180</v>
      </c>
      <c r="H196">
        <v>0</v>
      </c>
      <c r="I196">
        <v>0</v>
      </c>
      <c r="J196">
        <v>0</v>
      </c>
      <c r="K196">
        <v>0</v>
      </c>
    </row>
    <row r="197" spans="1:11">
      <c r="A197" t="s">
        <v>332</v>
      </c>
      <c r="B197" t="s">
        <v>58</v>
      </c>
      <c r="C197">
        <v>35</v>
      </c>
      <c r="D197">
        <v>20</v>
      </c>
      <c r="E197">
        <v>4</v>
      </c>
      <c r="F197">
        <v>2</v>
      </c>
      <c r="G197">
        <v>175</v>
      </c>
      <c r="H197">
        <v>4</v>
      </c>
      <c r="I197">
        <v>30</v>
      </c>
      <c r="J197">
        <v>2</v>
      </c>
      <c r="K197">
        <v>7.5</v>
      </c>
    </row>
    <row r="198" spans="1:11">
      <c r="A198" t="s">
        <v>333</v>
      </c>
      <c r="B198" t="s">
        <v>60</v>
      </c>
      <c r="C198">
        <v>0</v>
      </c>
      <c r="D198">
        <v>0</v>
      </c>
      <c r="E198">
        <v>0</v>
      </c>
      <c r="F198">
        <v>0</v>
      </c>
      <c r="G198">
        <v>0</v>
      </c>
      <c r="H198">
        <v>4</v>
      </c>
      <c r="I198">
        <v>25</v>
      </c>
      <c r="J198">
        <v>2</v>
      </c>
      <c r="K198">
        <v>6.25</v>
      </c>
    </row>
    <row r="199" spans="1:11">
      <c r="A199" t="s">
        <v>334</v>
      </c>
      <c r="B199" t="s">
        <v>30</v>
      </c>
      <c r="C199">
        <v>90</v>
      </c>
      <c r="D199">
        <v>50</v>
      </c>
      <c r="E199">
        <v>9</v>
      </c>
      <c r="F199">
        <v>4</v>
      </c>
      <c r="G199">
        <v>180</v>
      </c>
      <c r="H199">
        <v>0</v>
      </c>
      <c r="I199">
        <v>0</v>
      </c>
      <c r="J199">
        <v>0</v>
      </c>
      <c r="K199">
        <v>0</v>
      </c>
    </row>
    <row r="200" spans="1:11">
      <c r="A200" t="s">
        <v>335</v>
      </c>
      <c r="B200" t="s">
        <v>36</v>
      </c>
      <c r="C200">
        <v>50</v>
      </c>
      <c r="D200">
        <v>30</v>
      </c>
      <c r="E200">
        <v>5</v>
      </c>
      <c r="F200">
        <v>2</v>
      </c>
      <c r="G200">
        <v>166.67</v>
      </c>
      <c r="H200">
        <v>0</v>
      </c>
      <c r="I200">
        <v>0</v>
      </c>
      <c r="J200">
        <v>0</v>
      </c>
      <c r="K200">
        <v>0</v>
      </c>
    </row>
    <row r="201" spans="1:11">
      <c r="A201" t="s">
        <v>336</v>
      </c>
      <c r="B201" t="s">
        <v>101</v>
      </c>
      <c r="C201">
        <v>80</v>
      </c>
      <c r="D201">
        <v>45</v>
      </c>
      <c r="E201">
        <v>8</v>
      </c>
      <c r="F201">
        <v>3</v>
      </c>
      <c r="G201">
        <v>177.78</v>
      </c>
      <c r="H201">
        <v>0</v>
      </c>
      <c r="I201">
        <v>0</v>
      </c>
      <c r="J201">
        <v>0</v>
      </c>
      <c r="K201">
        <v>0</v>
      </c>
    </row>
    <row r="202" spans="1:11">
      <c r="A202" t="s">
        <v>337</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1A0B-3BDC-4D94-BA3F-EF31CC60BB06}">
  <dimension ref="A1:D11"/>
  <sheetViews>
    <sheetView workbookViewId="0">
      <selection activeCell="C13" sqref="C13"/>
    </sheetView>
  </sheetViews>
  <sheetFormatPr defaultRowHeight="20"/>
  <cols>
    <col min="1" max="1" width="9.88671875" bestFit="1" customWidth="1"/>
    <col min="2" max="2" width="47.609375" bestFit="1" customWidth="1"/>
    <col min="3" max="3" width="10" bestFit="1" customWidth="1"/>
    <col min="4" max="4" width="9.109375" bestFit="1" customWidth="1"/>
  </cols>
  <sheetData>
    <row r="1" spans="1:4">
      <c r="A1" t="s">
        <v>105</v>
      </c>
      <c r="B1" t="s">
        <v>106</v>
      </c>
      <c r="C1" t="s">
        <v>107</v>
      </c>
      <c r="D1" t="s">
        <v>108</v>
      </c>
    </row>
    <row r="2" spans="1:4">
      <c r="A2" t="s">
        <v>109</v>
      </c>
      <c r="B2" t="s">
        <v>110</v>
      </c>
      <c r="C2" t="s">
        <v>111</v>
      </c>
      <c r="D2">
        <v>33108</v>
      </c>
    </row>
    <row r="3" spans="1:4">
      <c r="A3" t="s">
        <v>112</v>
      </c>
      <c r="B3" t="s">
        <v>113</v>
      </c>
      <c r="C3" t="s">
        <v>114</v>
      </c>
      <c r="D3">
        <v>38000</v>
      </c>
    </row>
    <row r="4" spans="1:4">
      <c r="A4" t="s">
        <v>115</v>
      </c>
      <c r="B4" t="s">
        <v>116</v>
      </c>
      <c r="C4" t="s">
        <v>117</v>
      </c>
      <c r="D4">
        <v>42000</v>
      </c>
    </row>
    <row r="5" spans="1:4">
      <c r="A5" t="s">
        <v>118</v>
      </c>
      <c r="B5" t="s">
        <v>119</v>
      </c>
      <c r="C5" t="s">
        <v>120</v>
      </c>
      <c r="D5">
        <v>68000</v>
      </c>
    </row>
    <row r="6" spans="1:4">
      <c r="A6" t="s">
        <v>121</v>
      </c>
      <c r="B6" t="s">
        <v>122</v>
      </c>
      <c r="C6" t="s">
        <v>123</v>
      </c>
      <c r="D6">
        <v>41820</v>
      </c>
    </row>
    <row r="7" spans="1:4">
      <c r="A7" t="s">
        <v>124</v>
      </c>
      <c r="B7" t="s">
        <v>125</v>
      </c>
      <c r="C7" t="s">
        <v>126</v>
      </c>
      <c r="D7">
        <v>30000</v>
      </c>
    </row>
    <row r="8" spans="1:4">
      <c r="A8" t="s">
        <v>127</v>
      </c>
      <c r="B8" t="s">
        <v>128</v>
      </c>
      <c r="C8" t="s">
        <v>129</v>
      </c>
      <c r="D8">
        <v>38000</v>
      </c>
    </row>
    <row r="9" spans="1:4">
      <c r="A9" t="s">
        <v>130</v>
      </c>
      <c r="B9" t="s">
        <v>131</v>
      </c>
      <c r="C9" t="s">
        <v>132</v>
      </c>
      <c r="D9">
        <v>39200</v>
      </c>
    </row>
    <row r="10" spans="1:4">
      <c r="A10" t="s">
        <v>133</v>
      </c>
      <c r="B10" t="s">
        <v>134</v>
      </c>
      <c r="C10" t="s">
        <v>135</v>
      </c>
      <c r="D10">
        <v>132000</v>
      </c>
    </row>
    <row r="11" spans="1:4">
      <c r="A11" t="s">
        <v>136</v>
      </c>
      <c r="B11" t="s">
        <v>137</v>
      </c>
      <c r="C11" t="s">
        <v>138</v>
      </c>
      <c r="D11">
        <v>50000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3ABC-B5ED-45E1-94A6-EA224C76EC3A}">
  <dimension ref="A1:G9"/>
  <sheetViews>
    <sheetView workbookViewId="0"/>
  </sheetViews>
  <sheetFormatPr defaultRowHeight="20"/>
  <cols>
    <col min="1" max="1" width="9.109375" bestFit="1" customWidth="1"/>
    <col min="2" max="2" width="27.71875" bestFit="1" customWidth="1"/>
    <col min="3" max="3" width="13.44140625" bestFit="1" customWidth="1"/>
    <col min="4" max="4" width="16" bestFit="1" customWidth="1"/>
    <col min="5" max="5" width="37.109375" bestFit="1" customWidth="1"/>
    <col min="6" max="6" width="9.1640625" bestFit="1" customWidth="1"/>
    <col min="7" max="7" width="15.44140625" bestFit="1" customWidth="1"/>
  </cols>
  <sheetData>
    <row r="1" spans="1:7">
      <c r="A1" t="s">
        <v>2</v>
      </c>
      <c r="B1" t="s">
        <v>139</v>
      </c>
      <c r="C1" t="s">
        <v>140</v>
      </c>
      <c r="D1" t="s">
        <v>141</v>
      </c>
      <c r="E1" t="s">
        <v>142</v>
      </c>
      <c r="F1" t="s">
        <v>107</v>
      </c>
      <c r="G1" t="s">
        <v>143</v>
      </c>
    </row>
    <row r="2" spans="1:7">
      <c r="A2" t="s">
        <v>10</v>
      </c>
      <c r="B2" t="s">
        <v>144</v>
      </c>
      <c r="C2" t="s">
        <v>145</v>
      </c>
      <c r="D2" t="s">
        <v>146</v>
      </c>
      <c r="E2" t="s">
        <v>110</v>
      </c>
      <c r="F2" t="s">
        <v>111</v>
      </c>
      <c r="G2" t="s">
        <v>147</v>
      </c>
    </row>
    <row r="3" spans="1:7">
      <c r="A3" t="s">
        <v>32</v>
      </c>
      <c r="B3" t="s">
        <v>148</v>
      </c>
      <c r="C3" t="s">
        <v>149</v>
      </c>
      <c r="D3" t="s">
        <v>150</v>
      </c>
      <c r="E3" t="s">
        <v>113</v>
      </c>
      <c r="F3" t="s">
        <v>114</v>
      </c>
      <c r="G3" t="s">
        <v>151</v>
      </c>
    </row>
    <row r="4" spans="1:7">
      <c r="A4" t="s">
        <v>44</v>
      </c>
      <c r="B4" t="s">
        <v>152</v>
      </c>
      <c r="C4" t="s">
        <v>153</v>
      </c>
      <c r="D4" t="s">
        <v>154</v>
      </c>
      <c r="E4" t="s">
        <v>116</v>
      </c>
      <c r="F4" t="s">
        <v>117</v>
      </c>
      <c r="G4" t="s">
        <v>155</v>
      </c>
    </row>
    <row r="5" spans="1:7">
      <c r="A5" t="s">
        <v>54</v>
      </c>
      <c r="B5" t="s">
        <v>156</v>
      </c>
      <c r="C5" t="s">
        <v>157</v>
      </c>
      <c r="D5" t="s">
        <v>158</v>
      </c>
      <c r="E5" t="s">
        <v>119</v>
      </c>
      <c r="F5" t="s">
        <v>120</v>
      </c>
      <c r="G5" t="s">
        <v>159</v>
      </c>
    </row>
    <row r="6" spans="1:7">
      <c r="A6" t="s">
        <v>65</v>
      </c>
      <c r="B6" t="s">
        <v>160</v>
      </c>
      <c r="C6" t="s">
        <v>161</v>
      </c>
      <c r="D6" t="s">
        <v>162</v>
      </c>
      <c r="E6" t="s">
        <v>122</v>
      </c>
      <c r="F6" t="s">
        <v>123</v>
      </c>
      <c r="G6" t="s">
        <v>163</v>
      </c>
    </row>
    <row r="7" spans="1:7">
      <c r="A7" t="s">
        <v>76</v>
      </c>
      <c r="B7" t="s">
        <v>164</v>
      </c>
      <c r="C7" t="s">
        <v>165</v>
      </c>
      <c r="D7" t="s">
        <v>166</v>
      </c>
      <c r="E7" t="s">
        <v>125</v>
      </c>
      <c r="F7" t="s">
        <v>126</v>
      </c>
      <c r="G7" t="s">
        <v>167</v>
      </c>
    </row>
    <row r="8" spans="1:7">
      <c r="A8" t="s">
        <v>87</v>
      </c>
      <c r="B8" t="s">
        <v>168</v>
      </c>
      <c r="C8" t="s">
        <v>169</v>
      </c>
      <c r="D8" t="s">
        <v>170</v>
      </c>
      <c r="E8" t="s">
        <v>128</v>
      </c>
      <c r="F8" t="s">
        <v>129</v>
      </c>
      <c r="G8" t="s">
        <v>171</v>
      </c>
    </row>
    <row r="9" spans="1:7">
      <c r="A9" t="s">
        <v>98</v>
      </c>
      <c r="B9" t="s">
        <v>172</v>
      </c>
      <c r="C9" t="s">
        <v>173</v>
      </c>
      <c r="D9" t="s">
        <v>174</v>
      </c>
      <c r="E9" t="s">
        <v>131</v>
      </c>
      <c r="F9" t="s">
        <v>132</v>
      </c>
      <c r="G9" t="s">
        <v>175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A0CC-6D51-4AB5-8C15-5E09BFC66AB8}">
  <dimension ref="A1:H34"/>
  <sheetViews>
    <sheetView workbookViewId="0">
      <selection activeCell="K13" sqref="K13"/>
    </sheetView>
  </sheetViews>
  <sheetFormatPr defaultRowHeight="20"/>
  <cols>
    <col min="1" max="1" width="9.71875" bestFit="1" customWidth="1"/>
    <col min="2" max="2" width="17" bestFit="1" customWidth="1"/>
    <col min="3" max="3" width="9.109375" bestFit="1" customWidth="1"/>
    <col min="4" max="4" width="11.109375" bestFit="1" customWidth="1"/>
    <col min="5" max="5" width="12.1640625" bestFit="1" customWidth="1"/>
    <col min="6" max="6" width="5.27734375" bestFit="1" customWidth="1"/>
    <col min="7" max="7" width="12.71875" bestFit="1" customWidth="1"/>
    <col min="8" max="8" width="18.609375" bestFit="1" customWidth="1"/>
  </cols>
  <sheetData>
    <row r="1" spans="1:8">
      <c r="A1" t="s">
        <v>0</v>
      </c>
      <c r="B1" t="s">
        <v>1</v>
      </c>
      <c r="C1" t="s">
        <v>2</v>
      </c>
      <c r="D1" t="s">
        <v>3</v>
      </c>
      <c r="E1" t="s">
        <v>4</v>
      </c>
      <c r="F1" t="s">
        <v>5</v>
      </c>
      <c r="G1" t="s">
        <v>6</v>
      </c>
      <c r="H1" t="s">
        <v>7</v>
      </c>
    </row>
    <row r="2" spans="1:8">
      <c r="A2" t="s">
        <v>8</v>
      </c>
      <c r="B2" t="s">
        <v>9</v>
      </c>
      <c r="C2" t="s">
        <v>10</v>
      </c>
      <c r="D2" t="s">
        <v>11</v>
      </c>
      <c r="E2" t="s">
        <v>12</v>
      </c>
      <c r="F2">
        <v>33</v>
      </c>
      <c r="G2" t="s">
        <v>13</v>
      </c>
      <c r="H2" t="s">
        <v>14</v>
      </c>
    </row>
    <row r="3" spans="1:8">
      <c r="A3" t="s">
        <v>15</v>
      </c>
      <c r="B3" t="s">
        <v>16</v>
      </c>
      <c r="C3" t="s">
        <v>10</v>
      </c>
      <c r="D3" t="s">
        <v>17</v>
      </c>
      <c r="E3" t="s">
        <v>12</v>
      </c>
      <c r="F3">
        <v>31</v>
      </c>
      <c r="G3" t="s">
        <v>13</v>
      </c>
      <c r="H3" t="s">
        <v>18</v>
      </c>
    </row>
    <row r="4" spans="1:8">
      <c r="A4" t="s">
        <v>19</v>
      </c>
      <c r="B4" t="s">
        <v>20</v>
      </c>
      <c r="C4" t="s">
        <v>10</v>
      </c>
      <c r="D4" t="s">
        <v>21</v>
      </c>
      <c r="E4" t="s">
        <v>12</v>
      </c>
      <c r="F4">
        <v>26</v>
      </c>
      <c r="G4" t="s">
        <v>22</v>
      </c>
      <c r="H4" t="s">
        <v>23</v>
      </c>
    </row>
    <row r="5" spans="1:8">
      <c r="A5" t="s">
        <v>24</v>
      </c>
      <c r="B5" t="s">
        <v>25</v>
      </c>
      <c r="C5" t="s">
        <v>10</v>
      </c>
      <c r="D5" t="s">
        <v>26</v>
      </c>
      <c r="E5" t="s">
        <v>12</v>
      </c>
      <c r="F5">
        <v>22</v>
      </c>
      <c r="G5" t="s">
        <v>22</v>
      </c>
      <c r="H5" t="s">
        <v>14</v>
      </c>
    </row>
    <row r="6" spans="1:8">
      <c r="A6" t="s">
        <v>27</v>
      </c>
      <c r="B6" t="s">
        <v>28</v>
      </c>
      <c r="C6" t="s">
        <v>10</v>
      </c>
      <c r="D6" t="s">
        <v>26</v>
      </c>
      <c r="E6" t="s">
        <v>12</v>
      </c>
      <c r="F6">
        <v>31</v>
      </c>
      <c r="G6" t="s">
        <v>13</v>
      </c>
      <c r="H6" t="s">
        <v>29</v>
      </c>
    </row>
    <row r="7" spans="1:8">
      <c r="A7" t="s">
        <v>30</v>
      </c>
      <c r="B7" t="s">
        <v>31</v>
      </c>
      <c r="C7" t="s">
        <v>32</v>
      </c>
      <c r="D7" t="s">
        <v>26</v>
      </c>
      <c r="E7" t="s">
        <v>12</v>
      </c>
      <c r="F7">
        <v>31</v>
      </c>
      <c r="G7" t="s">
        <v>22</v>
      </c>
      <c r="H7" t="s">
        <v>29</v>
      </c>
    </row>
    <row r="8" spans="1:8">
      <c r="A8" t="s">
        <v>33</v>
      </c>
      <c r="B8" t="s">
        <v>34</v>
      </c>
      <c r="C8" t="s">
        <v>32</v>
      </c>
      <c r="D8" t="s">
        <v>17</v>
      </c>
      <c r="E8" t="s">
        <v>12</v>
      </c>
      <c r="F8">
        <v>32</v>
      </c>
      <c r="G8" t="s">
        <v>13</v>
      </c>
      <c r="H8" t="s">
        <v>35</v>
      </c>
    </row>
    <row r="9" spans="1:8">
      <c r="A9" t="s">
        <v>36</v>
      </c>
      <c r="B9" t="s">
        <v>37</v>
      </c>
      <c r="C9" t="s">
        <v>32</v>
      </c>
      <c r="D9" t="s">
        <v>26</v>
      </c>
      <c r="E9" t="s">
        <v>38</v>
      </c>
      <c r="F9">
        <v>33</v>
      </c>
      <c r="G9" t="s">
        <v>13</v>
      </c>
      <c r="H9" t="s">
        <v>29</v>
      </c>
    </row>
    <row r="10" spans="1:8">
      <c r="A10" t="s">
        <v>39</v>
      </c>
      <c r="B10" t="s">
        <v>40</v>
      </c>
      <c r="C10" t="s">
        <v>32</v>
      </c>
      <c r="D10" t="s">
        <v>17</v>
      </c>
      <c r="E10" t="s">
        <v>41</v>
      </c>
      <c r="F10">
        <v>22</v>
      </c>
      <c r="G10" t="s">
        <v>13</v>
      </c>
      <c r="H10" t="s">
        <v>18</v>
      </c>
    </row>
    <row r="11" spans="1:8">
      <c r="A11" t="s">
        <v>42</v>
      </c>
      <c r="B11" t="s">
        <v>43</v>
      </c>
      <c r="C11" t="s">
        <v>44</v>
      </c>
      <c r="D11" t="s">
        <v>11</v>
      </c>
      <c r="E11" t="s">
        <v>12</v>
      </c>
      <c r="F11">
        <v>36</v>
      </c>
      <c r="G11" t="s">
        <v>13</v>
      </c>
      <c r="H11" t="s">
        <v>29</v>
      </c>
    </row>
    <row r="12" spans="1:8">
      <c r="A12" t="s">
        <v>45</v>
      </c>
      <c r="B12" t="s">
        <v>46</v>
      </c>
      <c r="C12" t="s">
        <v>44</v>
      </c>
      <c r="D12" t="s">
        <v>17</v>
      </c>
      <c r="E12" t="s">
        <v>12</v>
      </c>
      <c r="F12">
        <v>31</v>
      </c>
      <c r="G12" t="s">
        <v>13</v>
      </c>
      <c r="H12" t="s">
        <v>18</v>
      </c>
    </row>
    <row r="13" spans="1:8">
      <c r="A13" t="s">
        <v>47</v>
      </c>
      <c r="B13" t="s">
        <v>48</v>
      </c>
      <c r="C13" t="s">
        <v>44</v>
      </c>
      <c r="D13" t="s">
        <v>26</v>
      </c>
      <c r="E13" t="s">
        <v>49</v>
      </c>
      <c r="F13">
        <v>36</v>
      </c>
      <c r="G13" t="s">
        <v>13</v>
      </c>
      <c r="H13" t="s">
        <v>14</v>
      </c>
    </row>
    <row r="14" spans="1:8">
      <c r="A14" t="s">
        <v>50</v>
      </c>
      <c r="B14" t="s">
        <v>51</v>
      </c>
      <c r="C14" t="s">
        <v>44</v>
      </c>
      <c r="D14" t="s">
        <v>21</v>
      </c>
      <c r="E14" t="s">
        <v>12</v>
      </c>
      <c r="F14">
        <v>39</v>
      </c>
      <c r="G14" t="s">
        <v>13</v>
      </c>
      <c r="H14" t="s">
        <v>23</v>
      </c>
    </row>
    <row r="15" spans="1:8">
      <c r="A15" t="s">
        <v>52</v>
      </c>
      <c r="B15" t="s">
        <v>53</v>
      </c>
      <c r="C15" t="s">
        <v>54</v>
      </c>
      <c r="D15" t="s">
        <v>11</v>
      </c>
      <c r="E15" t="s">
        <v>12</v>
      </c>
      <c r="F15">
        <v>27</v>
      </c>
      <c r="G15" t="s">
        <v>22</v>
      </c>
      <c r="H15" t="s">
        <v>14</v>
      </c>
    </row>
    <row r="16" spans="1:8">
      <c r="A16" t="s">
        <v>55</v>
      </c>
      <c r="B16" t="s">
        <v>56</v>
      </c>
      <c r="C16" t="s">
        <v>54</v>
      </c>
      <c r="D16" t="s">
        <v>26</v>
      </c>
      <c r="E16" t="s">
        <v>57</v>
      </c>
      <c r="F16">
        <v>36</v>
      </c>
      <c r="G16" t="s">
        <v>13</v>
      </c>
      <c r="H16" t="s">
        <v>18</v>
      </c>
    </row>
    <row r="17" spans="1:8">
      <c r="A17" t="s">
        <v>58</v>
      </c>
      <c r="B17" t="s">
        <v>59</v>
      </c>
      <c r="C17" t="s">
        <v>54</v>
      </c>
      <c r="D17" t="s">
        <v>26</v>
      </c>
      <c r="E17" t="s">
        <v>57</v>
      </c>
      <c r="F17">
        <v>36</v>
      </c>
      <c r="G17" t="s">
        <v>22</v>
      </c>
      <c r="H17" t="s">
        <v>14</v>
      </c>
    </row>
    <row r="18" spans="1:8">
      <c r="A18" t="s">
        <v>60</v>
      </c>
      <c r="B18" t="s">
        <v>61</v>
      </c>
      <c r="C18" t="s">
        <v>54</v>
      </c>
      <c r="D18" t="s">
        <v>17</v>
      </c>
      <c r="E18" t="s">
        <v>12</v>
      </c>
      <c r="F18">
        <v>33</v>
      </c>
      <c r="G18" t="s">
        <v>13</v>
      </c>
      <c r="H18" t="s">
        <v>62</v>
      </c>
    </row>
    <row r="19" spans="1:8">
      <c r="A19" t="s">
        <v>63</v>
      </c>
      <c r="B19" t="s">
        <v>64</v>
      </c>
      <c r="C19" t="s">
        <v>65</v>
      </c>
      <c r="D19" t="s">
        <v>11</v>
      </c>
      <c r="E19" t="s">
        <v>49</v>
      </c>
      <c r="F19">
        <v>38</v>
      </c>
      <c r="G19" t="s">
        <v>22</v>
      </c>
      <c r="H19" t="s">
        <v>62</v>
      </c>
    </row>
    <row r="20" spans="1:8">
      <c r="A20" t="s">
        <v>66</v>
      </c>
      <c r="B20" t="s">
        <v>67</v>
      </c>
      <c r="C20" t="s">
        <v>65</v>
      </c>
      <c r="D20" t="s">
        <v>17</v>
      </c>
      <c r="E20" t="s">
        <v>12</v>
      </c>
      <c r="F20">
        <v>30</v>
      </c>
      <c r="G20" t="s">
        <v>22</v>
      </c>
      <c r="H20" t="s">
        <v>68</v>
      </c>
    </row>
    <row r="21" spans="1:8">
      <c r="A21" t="s">
        <v>69</v>
      </c>
      <c r="B21" t="s">
        <v>70</v>
      </c>
      <c r="C21" t="s">
        <v>65</v>
      </c>
      <c r="D21" t="s">
        <v>26</v>
      </c>
      <c r="E21" t="s">
        <v>49</v>
      </c>
      <c r="F21">
        <v>33</v>
      </c>
      <c r="G21" t="s">
        <v>13</v>
      </c>
      <c r="H21" t="s">
        <v>29</v>
      </c>
    </row>
    <row r="22" spans="1:8">
      <c r="A22" t="s">
        <v>71</v>
      </c>
      <c r="B22" t="s">
        <v>72</v>
      </c>
      <c r="C22" t="s">
        <v>65</v>
      </c>
      <c r="D22" t="s">
        <v>26</v>
      </c>
      <c r="E22" t="s">
        <v>12</v>
      </c>
      <c r="F22">
        <v>31</v>
      </c>
      <c r="G22" t="s">
        <v>22</v>
      </c>
      <c r="H22" t="s">
        <v>73</v>
      </c>
    </row>
    <row r="23" spans="1:8">
      <c r="A23" t="s">
        <v>74</v>
      </c>
      <c r="B23" t="s">
        <v>75</v>
      </c>
      <c r="C23" t="s">
        <v>76</v>
      </c>
      <c r="D23" t="s">
        <v>21</v>
      </c>
      <c r="E23" t="s">
        <v>77</v>
      </c>
      <c r="F23">
        <v>34</v>
      </c>
      <c r="G23" t="s">
        <v>13</v>
      </c>
      <c r="H23" t="s">
        <v>23</v>
      </c>
    </row>
    <row r="24" spans="1:8">
      <c r="A24" t="s">
        <v>78</v>
      </c>
      <c r="B24" t="s">
        <v>79</v>
      </c>
      <c r="C24" t="s">
        <v>76</v>
      </c>
      <c r="D24" t="s">
        <v>17</v>
      </c>
      <c r="E24" t="s">
        <v>12</v>
      </c>
      <c r="F24">
        <v>34</v>
      </c>
      <c r="G24" t="s">
        <v>13</v>
      </c>
      <c r="H24" t="s">
        <v>62</v>
      </c>
    </row>
    <row r="25" spans="1:8">
      <c r="A25" t="s">
        <v>80</v>
      </c>
      <c r="B25" t="s">
        <v>81</v>
      </c>
      <c r="C25" t="s">
        <v>76</v>
      </c>
      <c r="D25" t="s">
        <v>17</v>
      </c>
      <c r="E25" t="s">
        <v>38</v>
      </c>
      <c r="F25">
        <v>35</v>
      </c>
      <c r="G25" t="s">
        <v>22</v>
      </c>
      <c r="H25" t="s">
        <v>82</v>
      </c>
    </row>
    <row r="26" spans="1:8">
      <c r="A26" t="s">
        <v>83</v>
      </c>
      <c r="B26" t="s">
        <v>84</v>
      </c>
      <c r="C26" t="s">
        <v>76</v>
      </c>
      <c r="D26" t="s">
        <v>11</v>
      </c>
      <c r="E26" t="s">
        <v>12</v>
      </c>
      <c r="F26">
        <v>23</v>
      </c>
      <c r="G26" t="s">
        <v>22</v>
      </c>
      <c r="H26" t="s">
        <v>62</v>
      </c>
    </row>
    <row r="27" spans="1:8">
      <c r="A27" t="s">
        <v>85</v>
      </c>
      <c r="B27" t="s">
        <v>86</v>
      </c>
      <c r="C27" t="s">
        <v>87</v>
      </c>
      <c r="D27" t="s">
        <v>26</v>
      </c>
      <c r="E27" t="s">
        <v>77</v>
      </c>
      <c r="F27">
        <v>31</v>
      </c>
      <c r="G27" t="s">
        <v>13</v>
      </c>
      <c r="H27" t="s">
        <v>62</v>
      </c>
    </row>
    <row r="28" spans="1:8">
      <c r="A28" t="s">
        <v>88</v>
      </c>
      <c r="B28" t="s">
        <v>89</v>
      </c>
      <c r="C28" t="s">
        <v>87</v>
      </c>
      <c r="D28" t="s">
        <v>17</v>
      </c>
      <c r="E28" t="s">
        <v>12</v>
      </c>
      <c r="F28">
        <v>25</v>
      </c>
      <c r="G28" t="s">
        <v>22</v>
      </c>
      <c r="H28" t="s">
        <v>90</v>
      </c>
    </row>
    <row r="29" spans="1:8">
      <c r="A29" t="s">
        <v>91</v>
      </c>
      <c r="B29" t="s">
        <v>92</v>
      </c>
      <c r="C29" t="s">
        <v>87</v>
      </c>
      <c r="D29" t="s">
        <v>21</v>
      </c>
      <c r="E29" t="s">
        <v>12</v>
      </c>
      <c r="F29">
        <v>31</v>
      </c>
      <c r="G29" t="s">
        <v>13</v>
      </c>
      <c r="H29" t="s">
        <v>23</v>
      </c>
    </row>
    <row r="30" spans="1:8">
      <c r="A30" t="s">
        <v>93</v>
      </c>
      <c r="B30" t="s">
        <v>94</v>
      </c>
      <c r="C30" t="s">
        <v>87</v>
      </c>
      <c r="D30" t="s">
        <v>17</v>
      </c>
      <c r="E30" t="s">
        <v>95</v>
      </c>
      <c r="F30">
        <v>29</v>
      </c>
      <c r="G30" t="s">
        <v>13</v>
      </c>
      <c r="H30" t="s">
        <v>18</v>
      </c>
    </row>
    <row r="31" spans="1:8">
      <c r="A31" t="s">
        <v>96</v>
      </c>
      <c r="B31" t="s">
        <v>97</v>
      </c>
      <c r="C31" t="s">
        <v>98</v>
      </c>
      <c r="D31" t="s">
        <v>11</v>
      </c>
      <c r="E31" t="s">
        <v>12</v>
      </c>
      <c r="F31">
        <v>24</v>
      </c>
      <c r="G31" t="s">
        <v>22</v>
      </c>
      <c r="H31" t="s">
        <v>73</v>
      </c>
    </row>
    <row r="32" spans="1:8">
      <c r="A32" t="s">
        <v>99</v>
      </c>
      <c r="B32" t="s">
        <v>100</v>
      </c>
      <c r="C32" t="s">
        <v>98</v>
      </c>
      <c r="D32" t="s">
        <v>17</v>
      </c>
      <c r="E32" t="s">
        <v>12</v>
      </c>
      <c r="F32">
        <v>35</v>
      </c>
      <c r="G32" t="s">
        <v>13</v>
      </c>
      <c r="H32" t="s">
        <v>29</v>
      </c>
    </row>
    <row r="33" spans="1:8">
      <c r="A33" t="s">
        <v>101</v>
      </c>
      <c r="B33" t="s">
        <v>102</v>
      </c>
      <c r="C33" t="s">
        <v>98</v>
      </c>
      <c r="D33" t="s">
        <v>21</v>
      </c>
      <c r="E33" t="s">
        <v>95</v>
      </c>
      <c r="F33">
        <v>33</v>
      </c>
      <c r="G33" t="s">
        <v>13</v>
      </c>
      <c r="H33" t="s">
        <v>14</v>
      </c>
    </row>
    <row r="34" spans="1:8">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1788-DF3E-43B1-8DD7-D6FAD9359210}">
  <dimension ref="A3:C20"/>
  <sheetViews>
    <sheetView workbookViewId="0">
      <selection activeCell="A3" sqref="A3"/>
    </sheetView>
  </sheetViews>
  <sheetFormatPr defaultRowHeight="20"/>
  <sheetData>
    <row r="3" spans="1:3">
      <c r="A3" s="2"/>
      <c r="B3" s="3"/>
      <c r="C3" s="4"/>
    </row>
    <row r="4" spans="1:3">
      <c r="A4" s="5"/>
      <c r="B4" s="6"/>
      <c r="C4" s="7"/>
    </row>
    <row r="5" spans="1:3">
      <c r="A5" s="5"/>
      <c r="B5" s="6"/>
      <c r="C5" s="7"/>
    </row>
    <row r="6" spans="1:3">
      <c r="A6" s="5"/>
      <c r="B6" s="6"/>
      <c r="C6" s="7"/>
    </row>
    <row r="7" spans="1:3">
      <c r="A7" s="5"/>
      <c r="B7" s="6"/>
      <c r="C7" s="7"/>
    </row>
    <row r="8" spans="1:3">
      <c r="A8" s="5"/>
      <c r="B8" s="6"/>
      <c r="C8" s="7"/>
    </row>
    <row r="9" spans="1:3">
      <c r="A9" s="5"/>
      <c r="B9" s="6"/>
      <c r="C9" s="7"/>
    </row>
    <row r="10" spans="1:3">
      <c r="A10" s="5"/>
      <c r="B10" s="6"/>
      <c r="C10" s="7"/>
    </row>
    <row r="11" spans="1:3">
      <c r="A11" s="5"/>
      <c r="B11" s="6"/>
      <c r="C11" s="7"/>
    </row>
    <row r="12" spans="1:3">
      <c r="A12" s="5"/>
      <c r="B12" s="6"/>
      <c r="C12" s="7"/>
    </row>
    <row r="13" spans="1:3">
      <c r="A13" s="5"/>
      <c r="B13" s="6"/>
      <c r="C13" s="7"/>
    </row>
    <row r="14" spans="1:3">
      <c r="A14" s="5"/>
      <c r="B14" s="6"/>
      <c r="C14" s="7"/>
    </row>
    <row r="15" spans="1:3">
      <c r="A15" s="5"/>
      <c r="B15" s="6"/>
      <c r="C15" s="7"/>
    </row>
    <row r="16" spans="1:3">
      <c r="A16" s="5"/>
      <c r="B16" s="6"/>
      <c r="C16" s="7"/>
    </row>
    <row r="17" spans="1:3">
      <c r="A17" s="5"/>
      <c r="B17" s="6"/>
      <c r="C17" s="7"/>
    </row>
    <row r="18" spans="1:3">
      <c r="A18" s="5"/>
      <c r="B18" s="6"/>
      <c r="C18" s="7"/>
    </row>
    <row r="19" spans="1:3">
      <c r="A19" s="5"/>
      <c r="B19" s="6"/>
      <c r="C19" s="7"/>
    </row>
    <row r="20" spans="1:3">
      <c r="A20" s="8"/>
      <c r="B20" s="9"/>
      <c r="C20"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80605D75-963B-4542-BBCB-D5B5F210DA26}">
  <ds:schemaRefs/>
</ds:datastoreItem>
</file>

<file path=customXml/itemProps2.xml><?xml version="1.0" encoding="utf-8"?>
<ds:datastoreItem xmlns:ds="http://schemas.openxmlformats.org/officeDocument/2006/customXml" ds:itemID="{8A5981EE-99D9-473F-A6D9-2E35D5276367}">
  <ds:schemaRefs/>
</ds:datastoreItem>
</file>

<file path=customXml/itemProps3.xml><?xml version="1.0" encoding="utf-8"?>
<ds:datastoreItem xmlns:ds="http://schemas.openxmlformats.org/officeDocument/2006/customXml" ds:itemID="{E060C429-F626-492B-9B1A-AC557242DA25}">
  <ds:schemaRefs/>
</ds:datastoreItem>
</file>

<file path=customXml/itemProps4.xml><?xml version="1.0" encoding="utf-8"?>
<ds:datastoreItem xmlns:ds="http://schemas.openxmlformats.org/officeDocument/2006/customXml" ds:itemID="{9C97707F-59C3-47AF-AF7C-E209F18861A3}">
  <ds:schemaRefs/>
</ds:datastoreItem>
</file>

<file path=customXml/itemProps5.xml><?xml version="1.0" encoding="utf-8"?>
<ds:datastoreItem xmlns:ds="http://schemas.openxmlformats.org/officeDocument/2006/customXml" ds:itemID="{EB9266A7-63E6-4115-BD3A-A043E8799E48}">
  <ds:schemaRefs/>
</ds:datastoreItem>
</file>

<file path=customXml/itemProps6.xml><?xml version="1.0" encoding="utf-8"?>
<ds:datastoreItem xmlns:ds="http://schemas.openxmlformats.org/officeDocument/2006/customXml" ds:itemID="{4388BC58-1614-4EA1-A25D-6F82BECA84B9}">
  <ds:schemaRefs/>
</ds:datastoreItem>
</file>

<file path=customXml/itemProps7.xml><?xml version="1.0" encoding="utf-8"?>
<ds:datastoreItem xmlns:ds="http://schemas.openxmlformats.org/officeDocument/2006/customXml" ds:itemID="{39A59BC2-EE2B-4E68-BF70-5B586C9B375A}">
  <ds:schemaRefs/>
</ds:datastoreItem>
</file>

<file path=customXml/itemProps8.xml><?xml version="1.0" encoding="utf-8"?>
<ds:datastoreItem xmlns:ds="http://schemas.openxmlformats.org/officeDocument/2006/customXml" ds:itemID="{52B7B946-3A93-4AB4-808E-11DC44170FFA}">
  <ds:schemaRefs/>
</ds:datastoreItem>
</file>

<file path=customXml/itemProps9.xml><?xml version="1.0" encoding="utf-8"?>
<ds:datastoreItem xmlns:ds="http://schemas.openxmlformats.org/officeDocument/2006/customXml" ds:itemID="{8AC34EEA-A463-4831-95B3-C49204CFE06D}">
  <ds:schemaRefs/>
</ds:datastoreItem>
</file>

<file path=customXml/itemProps10.xml><?xml version="1.0" encoding="utf-8"?>
<ds:datastoreItem xmlns:ds="http://schemas.openxmlformats.org/officeDocument/2006/customXml" ds:itemID="{22DDC767-68CB-47FA-B77F-C7699EC864EB}">
  <ds:schemaRefs/>
</ds:datastoreItem>
</file>

<file path=customXml/itemProps11.xml><?xml version="1.0" encoding="utf-8"?>
<ds:datastoreItem xmlns:ds="http://schemas.openxmlformats.org/officeDocument/2006/customXml" ds:itemID="{94E7F3E4-B809-44D9-ABD1-2FC6EA4AA056}">
  <ds:schemaRefs/>
</ds:datastoreItem>
</file>

<file path=customXml/itemProps12.xml><?xml version="1.0" encoding="utf-8"?>
<ds:datastoreItem xmlns:ds="http://schemas.openxmlformats.org/officeDocument/2006/customXml" ds:itemID="{8EA3411A-F4BB-463B-9066-92CE21D662E5}">
  <ds:schemaRefs>
    <ds:schemaRef ds:uri="http://schemas.microsoft.com/DataMashup"/>
  </ds:schemaRefs>
</ds:datastoreItem>
</file>

<file path=customXml/itemProps13.xml><?xml version="1.0" encoding="utf-8"?>
<ds:datastoreItem xmlns:ds="http://schemas.openxmlformats.org/officeDocument/2006/customXml" ds:itemID="{1A47FD3A-7C20-4960-80E2-9D22923A78B6}">
  <ds:schemaRefs/>
</ds:datastoreItem>
</file>

<file path=customXml/itemProps14.xml><?xml version="1.0" encoding="utf-8"?>
<ds:datastoreItem xmlns:ds="http://schemas.openxmlformats.org/officeDocument/2006/customXml" ds:itemID="{A880381C-EF1C-43B5-8DAA-CF923959308D}">
  <ds:schemaRefs/>
</ds:datastoreItem>
</file>

<file path=customXml/itemProps15.xml><?xml version="1.0" encoding="utf-8"?>
<ds:datastoreItem xmlns:ds="http://schemas.openxmlformats.org/officeDocument/2006/customXml" ds:itemID="{A9791151-0EED-4487-8762-A3C405390FEB}">
  <ds:schemaRefs/>
</ds:datastoreItem>
</file>

<file path=customXml/itemProps16.xml><?xml version="1.0" encoding="utf-8"?>
<ds:datastoreItem xmlns:ds="http://schemas.openxmlformats.org/officeDocument/2006/customXml" ds:itemID="{5989AE53-BB62-4EEA-9890-4B90D124F2A9}">
  <ds:schemaRefs/>
</ds:datastoreItem>
</file>

<file path=customXml/itemProps17.xml><?xml version="1.0" encoding="utf-8"?>
<ds:datastoreItem xmlns:ds="http://schemas.openxmlformats.org/officeDocument/2006/customXml" ds:itemID="{C46A2BEE-25CB-43C3-8065-022B845C22F7}">
  <ds:schemaRefs/>
</ds:datastoreItem>
</file>

<file path=customXml/itemProps18.xml><?xml version="1.0" encoding="utf-8"?>
<ds:datastoreItem xmlns:ds="http://schemas.openxmlformats.org/officeDocument/2006/customXml" ds:itemID="{9D1A5D2B-C07F-41D6-A5C6-8902D95FE8C2}">
  <ds:schemaRefs/>
</ds:datastoreItem>
</file>

<file path=customXml/itemProps19.xml><?xml version="1.0" encoding="utf-8"?>
<ds:datastoreItem xmlns:ds="http://schemas.openxmlformats.org/officeDocument/2006/customXml" ds:itemID="{7E8700D9-BAE7-48F5-BFFA-884EA137368D}">
  <ds:schemaRefs/>
</ds:datastoreItem>
</file>

<file path=customXml/itemProps20.xml><?xml version="1.0" encoding="utf-8"?>
<ds:datastoreItem xmlns:ds="http://schemas.openxmlformats.org/officeDocument/2006/customXml" ds:itemID="{EA76072B-66CC-4BF5-A0F2-0D54257DD425}">
  <ds:schemaRefs/>
</ds:datastoreItem>
</file>

<file path=customXml/itemProps21.xml><?xml version="1.0" encoding="utf-8"?>
<ds:datastoreItem xmlns:ds="http://schemas.openxmlformats.org/officeDocument/2006/customXml" ds:itemID="{75BDEE0A-FD64-46EC-9DFF-2CD76192B97E}">
  <ds:schemaRefs/>
</ds:datastoreItem>
</file>

<file path=customXml/itemProps22.xml><?xml version="1.0" encoding="utf-8"?>
<ds:datastoreItem xmlns:ds="http://schemas.openxmlformats.org/officeDocument/2006/customXml" ds:itemID="{20AAD06C-5277-4F54-B71A-E28C0D7A9B12}">
  <ds:schemaRefs/>
</ds:datastoreItem>
</file>

<file path=customXml/itemProps23.xml><?xml version="1.0" encoding="utf-8"?>
<ds:datastoreItem xmlns:ds="http://schemas.openxmlformats.org/officeDocument/2006/customXml" ds:itemID="{BACF7734-693F-4CA9-B07E-088DFA61225D}">
  <ds:schemaRefs/>
</ds:datastoreItem>
</file>

<file path=customXml/itemProps24.xml><?xml version="1.0" encoding="utf-8"?>
<ds:datastoreItem xmlns:ds="http://schemas.openxmlformats.org/officeDocument/2006/customXml" ds:itemID="{8549B7DF-910A-4466-B839-E842708F0997}">
  <ds:schemaRefs/>
</ds:datastoreItem>
</file>

<file path=customXml/itemProps25.xml><?xml version="1.0" encoding="utf-8"?>
<ds:datastoreItem xmlns:ds="http://schemas.openxmlformats.org/officeDocument/2006/customXml" ds:itemID="{CB4BFF74-9563-48D2-B5F3-24FB33EA8C32}">
  <ds:schemaRefs/>
</ds:datastoreItem>
</file>

<file path=customXml/itemProps26.xml><?xml version="1.0" encoding="utf-8"?>
<ds:datastoreItem xmlns:ds="http://schemas.openxmlformats.org/officeDocument/2006/customXml" ds:itemID="{75D6983F-39FD-4C55-90CA-A81C84E66425}">
  <ds:schemaRefs/>
</ds:datastoreItem>
</file>

<file path=customXml/itemProps27.xml><?xml version="1.0" encoding="utf-8"?>
<ds:datastoreItem xmlns:ds="http://schemas.openxmlformats.org/officeDocument/2006/customXml" ds:itemID="{5A7DF2AB-4E11-47A3-829B-BB4C1E138316}">
  <ds:schemaRefs/>
</ds:datastoreItem>
</file>

<file path=customXml/itemProps28.xml><?xml version="1.0" encoding="utf-8"?>
<ds:datastoreItem xmlns:ds="http://schemas.openxmlformats.org/officeDocument/2006/customXml" ds:itemID="{BE522B80-6110-4C3A-9F93-C2E5C4BFCC80}">
  <ds:schemaRefs/>
</ds:datastoreItem>
</file>

<file path=customXml/itemProps29.xml><?xml version="1.0" encoding="utf-8"?>
<ds:datastoreItem xmlns:ds="http://schemas.openxmlformats.org/officeDocument/2006/customXml" ds:itemID="{FF6000FB-0B49-450F-A426-0BFF6F1E6807}">
  <ds:schemaRefs/>
</ds:datastoreItem>
</file>

<file path=customXml/itemProps30.xml><?xml version="1.0" encoding="utf-8"?>
<ds:datastoreItem xmlns:ds="http://schemas.openxmlformats.org/officeDocument/2006/customXml" ds:itemID="{43BB41AE-ABFB-4B04-AB0D-CCA172805C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 Summary</vt:lpstr>
      <vt:lpstr>Team Performance Dashboard</vt:lpstr>
      <vt:lpstr>Player Performance Dashboard</vt:lpstr>
      <vt:lpstr>Player Summary</vt:lpstr>
      <vt:lpstr>fact_match</vt:lpstr>
      <vt:lpstr>fact_player</vt:lpstr>
      <vt:lpstr>dim_venue</vt:lpstr>
      <vt:lpstr>dim_team</vt:lpstr>
      <vt:lpstr>dim_player</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2025-11-12T11:55:23Z</dcterms:created>
  <dcterms:modified xsi:type="dcterms:W3CDTF">2026-04-29T06:41:36Z</dcterms:modified>
</cp:coreProperties>
</file>