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30" windowWidth="14340" windowHeight="7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M3" i="1" l="1"/>
  <c r="M4" i="1"/>
  <c r="M5" i="1"/>
  <c r="M6" i="1"/>
  <c r="M7" i="1"/>
  <c r="M8" i="1"/>
  <c r="M9" i="1"/>
  <c r="M10" i="1"/>
  <c r="M11" i="1"/>
  <c r="M12" i="1"/>
  <c r="M13" i="1"/>
  <c r="M2" i="1"/>
  <c r="B3" i="1"/>
  <c r="B4" i="1"/>
  <c r="B5" i="1"/>
  <c r="B6" i="1"/>
  <c r="B7" i="1"/>
  <c r="B8" i="1"/>
  <c r="B9" i="1"/>
  <c r="B10" i="1"/>
  <c r="B11" i="1"/>
  <c r="B12" i="1"/>
  <c r="B13" i="1"/>
  <c r="B2" i="1"/>
  <c r="L3" i="1"/>
  <c r="L4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  <c r="G3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F2" i="1" l="1"/>
  <c r="G2" i="1" s="1"/>
  <c r="J2" i="1" l="1"/>
  <c r="K2" i="1" s="1"/>
  <c r="L2" i="1" s="1"/>
</calcChain>
</file>

<file path=xl/sharedStrings.xml><?xml version="1.0" encoding="utf-8"?>
<sst xmlns="http://schemas.openxmlformats.org/spreadsheetml/2006/main" count="13" uniqueCount="13">
  <si>
    <t>speed cmd</t>
  </si>
  <si>
    <t>turn cmd</t>
  </si>
  <si>
    <t>time per rev</t>
  </si>
  <si>
    <t>diam of circle (in)</t>
  </si>
  <si>
    <t>Diam (ft)</t>
  </si>
  <si>
    <t>Diam (in)</t>
  </si>
  <si>
    <t>turn circumference</t>
  </si>
  <si>
    <t>inches/sec</t>
  </si>
  <si>
    <t>cm/sec</t>
  </si>
  <si>
    <t>(diam - car width)</t>
  </si>
  <si>
    <t>turn angle</t>
  </si>
  <si>
    <t>neg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</si>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</sst>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top" wrapText="1"/>
    </xf>
    <xf numFmtId="2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449696496916215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cm/sec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6564686380146755E-3"/>
                  <c:y val="-1.7061791504312661E-2"/>
                </c:manualLayout>
              </c:layout>
              <c:numFmt formatCode="General" sourceLinked="0"/>
            </c:trendlineLbl>
          </c:trendline>
          <c:xVal>
            <c:numRef>
              <c:f>Sheet1!$C$2:$C$14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</c:numCache>
            </c:numRef>
          </c:xVal>
          <c:yVal>
            <c:numRef>
              <c:f>Sheet1!$L$2:$L$14</c:f>
              <c:numCache>
                <c:formatCode>0.00</c:formatCode>
                <c:ptCount val="13"/>
                <c:pt idx="0">
                  <c:v>80.708412868622801</c:v>
                </c:pt>
                <c:pt idx="1">
                  <c:v>444.26211498238774</c:v>
                </c:pt>
                <c:pt idx="2">
                  <c:v>137.73561739247288</c:v>
                </c:pt>
                <c:pt idx="3">
                  <c:v>156.07645292366541</c:v>
                </c:pt>
                <c:pt idx="4">
                  <c:v>197.13351101609877</c:v>
                </c:pt>
                <c:pt idx="5">
                  <c:v>228.82371868838587</c:v>
                </c:pt>
                <c:pt idx="6">
                  <c:v>166.32573255808612</c:v>
                </c:pt>
                <c:pt idx="7">
                  <c:v>129.90862613712227</c:v>
                </c:pt>
                <c:pt idx="8">
                  <c:v>110.2304495820962</c:v>
                </c:pt>
                <c:pt idx="9">
                  <c:v>249.02515835009993</c:v>
                </c:pt>
                <c:pt idx="10">
                  <c:v>230.89489903502945</c:v>
                </c:pt>
                <c:pt idx="11">
                  <c:v>301.75658825657035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9936"/>
        <c:axId val="186721408"/>
      </c:scatterChart>
      <c:valAx>
        <c:axId val="160279936"/>
        <c:scaling>
          <c:orientation val="minMax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86721408"/>
        <c:crosses val="autoZero"/>
        <c:crossBetween val="midCat"/>
      </c:valAx>
      <c:valAx>
        <c:axId val="186721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027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turn angle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3.3963254593175852E-3"/>
                  <c:y val="-4.2742782152230971E-2"/>
                </c:manualLayout>
              </c:layout>
              <c:numFmt formatCode="General" sourceLinked="0"/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-40</c:v>
                </c:pt>
                <c:pt idx="7">
                  <c:v>-60</c:v>
                </c:pt>
                <c:pt idx="8">
                  <c:v>-80</c:v>
                </c:pt>
                <c:pt idx="9">
                  <c:v>-40</c:v>
                </c:pt>
                <c:pt idx="10">
                  <c:v>-40</c:v>
                </c:pt>
                <c:pt idx="11">
                  <c:v>-30</c:v>
                </c:pt>
              </c:numCache>
            </c:numRef>
          </c:xVal>
          <c:yVal>
            <c:numRef>
              <c:f>Sheet1!$M$2:$M$14</c:f>
              <c:numCache>
                <c:formatCode>General</c:formatCode>
                <c:ptCount val="13"/>
                <c:pt idx="0">
                  <c:v>31.859666890730967</c:v>
                </c:pt>
                <c:pt idx="1">
                  <c:v>5.2505292990611832</c:v>
                </c:pt>
                <c:pt idx="2">
                  <c:v>15.486886613014864</c:v>
                </c:pt>
                <c:pt idx="3">
                  <c:v>10.793423578963187</c:v>
                </c:pt>
                <c:pt idx="4">
                  <c:v>5.778429638923348</c:v>
                </c:pt>
                <c:pt idx="5">
                  <c:v>2.03419032567257</c:v>
                </c:pt>
                <c:pt idx="6">
                  <c:v>-9.3647857126059222</c:v>
                </c:pt>
                <c:pt idx="7">
                  <c:v>-15.124007308310565</c:v>
                </c:pt>
                <c:pt idx="8">
                  <c:v>-20.323136829662943</c:v>
                </c:pt>
                <c:pt idx="9">
                  <c:v>-7.576490250937292</c:v>
                </c:pt>
                <c:pt idx="10">
                  <c:v>-6.9913316818436169</c:v>
                </c:pt>
                <c:pt idx="11">
                  <c:v>-4.3773616033037985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37792"/>
        <c:axId val="186739328"/>
      </c:scatterChart>
      <c:valAx>
        <c:axId val="1867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739328"/>
        <c:crosses val="autoZero"/>
        <c:crossBetween val="midCat"/>
      </c:valAx>
      <c:valAx>
        <c:axId val="18673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3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3</xdr:row>
      <xdr:rowOff>92074</xdr:rowOff>
    </xdr:from>
    <xdr:to>
      <xdr:col>14</xdr:col>
      <xdr:colOff>425450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</xdr:colOff>
      <xdr:row>13</xdr:row>
      <xdr:rowOff>123825</xdr:rowOff>
    </xdr:from>
    <xdr:to>
      <xdr:col>9</xdr:col>
      <xdr:colOff>165100</xdr:colOff>
      <xdr:row>28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M10" sqref="M10"/>
    </sheetView>
  </sheetViews>
  <sheetFormatPr defaultRowHeight="14.5" x14ac:dyDescent="0.35"/>
  <cols>
    <col min="1" max="1" width="9.1796875" customWidth="1"/>
    <col min="2" max="2" width="4.90625" customWidth="1"/>
    <col min="3" max="3" width="10.6328125" customWidth="1"/>
    <col min="4" max="5" width="9.1796875" customWidth="1"/>
    <col min="6" max="6" width="9.26953125" customWidth="1"/>
    <col min="7" max="7" width="12" customWidth="1"/>
    <col min="8" max="8" width="9.26953125" customWidth="1"/>
    <col min="9" max="9" width="2" customWidth="1"/>
    <col min="10" max="10" width="12.6328125" style="1" customWidth="1"/>
    <col min="11" max="12" width="10.36328125" style="1" customWidth="1"/>
    <col min="13" max="13" width="14.453125" customWidth="1"/>
  </cols>
  <sheetData>
    <row r="1" spans="1:14" s="2" customFormat="1" ht="29" x14ac:dyDescent="0.35">
      <c r="A1" s="2" t="s">
        <v>1</v>
      </c>
      <c r="B1" s="2" t="s">
        <v>11</v>
      </c>
      <c r="C1" s="2" t="s">
        <v>0</v>
      </c>
      <c r="D1" s="2" t="s">
        <v>4</v>
      </c>
      <c r="E1" s="2" t="s">
        <v>5</v>
      </c>
      <c r="F1" s="2" t="s">
        <v>3</v>
      </c>
      <c r="G1" s="2" t="s">
        <v>9</v>
      </c>
      <c r="H1" s="2" t="s">
        <v>2</v>
      </c>
      <c r="J1" s="3" t="s">
        <v>6</v>
      </c>
      <c r="K1" s="3" t="s">
        <v>7</v>
      </c>
      <c r="L1" s="3" t="s">
        <v>8</v>
      </c>
      <c r="M1" s="2" t="s">
        <v>10</v>
      </c>
      <c r="N1" s="2" t="s">
        <v>12</v>
      </c>
    </row>
    <row r="2" spans="1:14" x14ac:dyDescent="0.35">
      <c r="A2">
        <v>100</v>
      </c>
      <c r="B2">
        <f>IF(A2&gt;0,1,-1)</f>
        <v>1</v>
      </c>
      <c r="C2">
        <v>20</v>
      </c>
      <c r="D2">
        <v>4</v>
      </c>
      <c r="E2">
        <v>0</v>
      </c>
      <c r="F2">
        <f>D2*12+E2</f>
        <v>48</v>
      </c>
      <c r="G2">
        <f>F2-12.6</f>
        <v>35.4</v>
      </c>
      <c r="H2">
        <v>3.5</v>
      </c>
      <c r="J2" s="1">
        <f>G2*PI()</f>
        <v>111.21237993707867</v>
      </c>
      <c r="K2" s="1">
        <f>J2/H2</f>
        <v>31.77496569630819</v>
      </c>
      <c r="L2" s="1">
        <f>K2*2.54</f>
        <v>80.708412868622801</v>
      </c>
      <c r="M2">
        <f>B2*DEGREES(ATAN(11/(G2/2)))</f>
        <v>31.859666890730967</v>
      </c>
      <c r="N2">
        <f>M2*5</f>
        <v>159.29833445365483</v>
      </c>
    </row>
    <row r="3" spans="1:14" x14ac:dyDescent="0.35">
      <c r="A3">
        <v>100</v>
      </c>
      <c r="B3">
        <f t="shared" ref="B3:B13" si="0">IF(A3&gt;0,1,-1)</f>
        <v>1</v>
      </c>
      <c r="C3">
        <v>40</v>
      </c>
      <c r="D3">
        <v>21</v>
      </c>
      <c r="E3">
        <v>0</v>
      </c>
      <c r="F3">
        <f t="shared" ref="F3:F13" si="1">D3*12+E3</f>
        <v>252</v>
      </c>
      <c r="G3">
        <f t="shared" ref="G3:G13" si="2">F3-12.6</f>
        <v>239.4</v>
      </c>
      <c r="H3">
        <v>4.3</v>
      </c>
      <c r="J3" s="1">
        <f t="shared" ref="J3:J13" si="3">G3*PI()</f>
        <v>752.09728126939649</v>
      </c>
      <c r="K3" s="1">
        <f t="shared" ref="K3:K13" si="4">J3/H3</f>
        <v>174.90634448125502</v>
      </c>
      <c r="L3" s="1">
        <f t="shared" ref="L3:L13" si="5">K3*2.54</f>
        <v>444.26211498238774</v>
      </c>
      <c r="M3">
        <f t="shared" ref="M3:M13" si="6">B3*DEGREES(ATAN(11/(G3/2)))</f>
        <v>5.2505292990611832</v>
      </c>
      <c r="N3">
        <f t="shared" ref="N3:N13" si="7">M3*5</f>
        <v>26.252646495305918</v>
      </c>
    </row>
    <row r="4" spans="1:14" x14ac:dyDescent="0.35">
      <c r="A4">
        <v>80</v>
      </c>
      <c r="B4">
        <f t="shared" si="0"/>
        <v>1</v>
      </c>
      <c r="C4">
        <v>20</v>
      </c>
      <c r="D4">
        <v>7</v>
      </c>
      <c r="E4">
        <v>8</v>
      </c>
      <c r="F4">
        <f t="shared" si="1"/>
        <v>92</v>
      </c>
      <c r="G4">
        <f t="shared" si="2"/>
        <v>79.400000000000006</v>
      </c>
      <c r="H4">
        <v>4.5999999999999996</v>
      </c>
      <c r="J4" s="1">
        <f t="shared" si="3"/>
        <v>249.44245669502959</v>
      </c>
      <c r="K4" s="1">
        <f t="shared" si="4"/>
        <v>54.226621020658612</v>
      </c>
      <c r="L4" s="1">
        <f t="shared" si="5"/>
        <v>137.73561739247288</v>
      </c>
      <c r="M4">
        <f t="shared" si="6"/>
        <v>15.486886613014864</v>
      </c>
      <c r="N4">
        <f t="shared" si="7"/>
        <v>77.434433065074316</v>
      </c>
    </row>
    <row r="5" spans="1:14" x14ac:dyDescent="0.35">
      <c r="A5">
        <v>60</v>
      </c>
      <c r="B5">
        <f t="shared" si="0"/>
        <v>1</v>
      </c>
      <c r="C5">
        <v>20</v>
      </c>
      <c r="D5">
        <v>10</v>
      </c>
      <c r="E5">
        <v>8</v>
      </c>
      <c r="F5">
        <f t="shared" si="1"/>
        <v>128</v>
      </c>
      <c r="G5">
        <f t="shared" si="2"/>
        <v>115.4</v>
      </c>
      <c r="H5">
        <v>5.9</v>
      </c>
      <c r="J5" s="1">
        <f t="shared" si="3"/>
        <v>362.53979222426216</v>
      </c>
      <c r="K5" s="1">
        <f t="shared" si="4"/>
        <v>61.447422410891889</v>
      </c>
      <c r="L5" s="1">
        <f t="shared" si="5"/>
        <v>156.07645292366541</v>
      </c>
      <c r="M5">
        <f t="shared" si="6"/>
        <v>10.793423578963187</v>
      </c>
      <c r="N5">
        <f t="shared" si="7"/>
        <v>53.967117894815935</v>
      </c>
    </row>
    <row r="6" spans="1:14" x14ac:dyDescent="0.35">
      <c r="A6">
        <v>40</v>
      </c>
      <c r="B6">
        <f t="shared" si="0"/>
        <v>1</v>
      </c>
      <c r="C6">
        <v>20</v>
      </c>
      <c r="D6">
        <v>19</v>
      </c>
      <c r="E6">
        <v>2</v>
      </c>
      <c r="F6">
        <f t="shared" si="1"/>
        <v>230</v>
      </c>
      <c r="G6">
        <f t="shared" si="2"/>
        <v>217.4</v>
      </c>
      <c r="H6">
        <v>8.8000000000000007</v>
      </c>
      <c r="J6" s="1">
        <f t="shared" si="3"/>
        <v>682.98224289042105</v>
      </c>
      <c r="K6" s="1">
        <f t="shared" si="4"/>
        <v>77.611618510275107</v>
      </c>
      <c r="L6" s="1">
        <f t="shared" si="5"/>
        <v>197.13351101609877</v>
      </c>
      <c r="M6">
        <f t="shared" si="6"/>
        <v>5.778429638923348</v>
      </c>
      <c r="N6">
        <f t="shared" si="7"/>
        <v>28.892148194616741</v>
      </c>
    </row>
    <row r="7" spans="1:14" x14ac:dyDescent="0.35">
      <c r="A7">
        <v>20</v>
      </c>
      <c r="B7">
        <f t="shared" si="0"/>
        <v>1</v>
      </c>
      <c r="C7">
        <v>20</v>
      </c>
      <c r="D7">
        <v>52</v>
      </c>
      <c r="E7">
        <v>8</v>
      </c>
      <c r="F7">
        <f t="shared" si="1"/>
        <v>632</v>
      </c>
      <c r="G7">
        <f t="shared" si="2"/>
        <v>619.4</v>
      </c>
      <c r="H7">
        <v>21.6</v>
      </c>
      <c r="J7" s="1">
        <f t="shared" si="3"/>
        <v>1945.9024896335177</v>
      </c>
      <c r="K7" s="1">
        <f t="shared" si="4"/>
        <v>90.088078223773962</v>
      </c>
      <c r="L7" s="1">
        <f t="shared" si="5"/>
        <v>228.82371868838587</v>
      </c>
      <c r="M7">
        <f t="shared" si="6"/>
        <v>2.03419032567257</v>
      </c>
      <c r="N7">
        <f t="shared" si="7"/>
        <v>10.17095162836285</v>
      </c>
    </row>
    <row r="8" spans="1:14" x14ac:dyDescent="0.35">
      <c r="A8">
        <v>-40</v>
      </c>
      <c r="B8">
        <f t="shared" si="0"/>
        <v>-1</v>
      </c>
      <c r="C8">
        <v>20</v>
      </c>
      <c r="D8">
        <v>12</v>
      </c>
      <c r="E8">
        <v>2</v>
      </c>
      <c r="F8">
        <f t="shared" si="1"/>
        <v>146</v>
      </c>
      <c r="G8">
        <f t="shared" si="2"/>
        <v>133.4</v>
      </c>
      <c r="H8">
        <v>6.4</v>
      </c>
      <c r="J8" s="1">
        <f t="shared" si="3"/>
        <v>419.08845998887841</v>
      </c>
      <c r="K8" s="1">
        <f t="shared" si="4"/>
        <v>65.482571873262245</v>
      </c>
      <c r="L8" s="1">
        <f t="shared" si="5"/>
        <v>166.32573255808612</v>
      </c>
      <c r="M8">
        <f t="shared" si="6"/>
        <v>-9.3647857126059222</v>
      </c>
      <c r="N8">
        <f t="shared" si="7"/>
        <v>-46.823928563029611</v>
      </c>
    </row>
    <row r="9" spans="1:14" x14ac:dyDescent="0.35">
      <c r="A9">
        <v>-60</v>
      </c>
      <c r="B9">
        <f t="shared" si="0"/>
        <v>-1</v>
      </c>
      <c r="C9">
        <v>20</v>
      </c>
      <c r="D9">
        <v>7</v>
      </c>
      <c r="E9">
        <v>10</v>
      </c>
      <c r="F9">
        <f t="shared" si="1"/>
        <v>94</v>
      </c>
      <c r="G9">
        <f t="shared" si="2"/>
        <v>81.400000000000006</v>
      </c>
      <c r="H9">
        <v>5</v>
      </c>
      <c r="J9" s="1">
        <f t="shared" si="3"/>
        <v>255.72564200220918</v>
      </c>
      <c r="K9" s="1">
        <f t="shared" si="4"/>
        <v>51.145128400441834</v>
      </c>
      <c r="L9" s="1">
        <f t="shared" si="5"/>
        <v>129.90862613712227</v>
      </c>
      <c r="M9">
        <f t="shared" si="6"/>
        <v>-15.124007308310565</v>
      </c>
      <c r="N9">
        <f t="shared" si="7"/>
        <v>-75.620036541552821</v>
      </c>
    </row>
    <row r="10" spans="1:14" x14ac:dyDescent="0.35">
      <c r="A10">
        <v>-80</v>
      </c>
      <c r="B10">
        <f t="shared" si="0"/>
        <v>-1</v>
      </c>
      <c r="C10">
        <v>20</v>
      </c>
      <c r="D10">
        <v>6</v>
      </c>
      <c r="E10">
        <v>0</v>
      </c>
      <c r="F10">
        <f t="shared" si="1"/>
        <v>72</v>
      </c>
      <c r="G10">
        <f t="shared" si="2"/>
        <v>59.4</v>
      </c>
      <c r="H10">
        <v>4.3</v>
      </c>
      <c r="J10" s="1">
        <f t="shared" si="3"/>
        <v>186.61060362323371</v>
      </c>
      <c r="K10" s="1">
        <f t="shared" si="4"/>
        <v>43.397814796100867</v>
      </c>
      <c r="L10" s="1">
        <f t="shared" si="5"/>
        <v>110.2304495820962</v>
      </c>
      <c r="M10">
        <f t="shared" si="6"/>
        <v>-20.323136829662943</v>
      </c>
      <c r="N10">
        <f t="shared" si="7"/>
        <v>-101.61568414831471</v>
      </c>
    </row>
    <row r="11" spans="1:14" x14ac:dyDescent="0.35">
      <c r="A11">
        <v>-40</v>
      </c>
      <c r="B11">
        <f t="shared" si="0"/>
        <v>-1</v>
      </c>
      <c r="C11">
        <v>25</v>
      </c>
      <c r="D11">
        <v>14</v>
      </c>
      <c r="E11">
        <v>10</v>
      </c>
      <c r="F11">
        <f t="shared" si="1"/>
        <v>178</v>
      </c>
      <c r="G11">
        <f t="shared" si="2"/>
        <v>165.4</v>
      </c>
      <c r="H11">
        <v>5.3</v>
      </c>
      <c r="J11" s="1">
        <f t="shared" si="3"/>
        <v>519.61942490375179</v>
      </c>
      <c r="K11" s="1">
        <f t="shared" si="4"/>
        <v>98.041400925236189</v>
      </c>
      <c r="L11" s="1">
        <f t="shared" si="5"/>
        <v>249.02515835009993</v>
      </c>
      <c r="M11">
        <f t="shared" si="6"/>
        <v>-7.576490250937292</v>
      </c>
      <c r="N11">
        <f t="shared" si="7"/>
        <v>-37.882451254686458</v>
      </c>
    </row>
    <row r="12" spans="1:14" x14ac:dyDescent="0.35">
      <c r="A12">
        <v>-40</v>
      </c>
      <c r="B12">
        <f t="shared" si="0"/>
        <v>-1</v>
      </c>
      <c r="C12">
        <v>30</v>
      </c>
      <c r="D12">
        <v>16</v>
      </c>
      <c r="E12">
        <v>0</v>
      </c>
      <c r="F12">
        <f t="shared" si="1"/>
        <v>192</v>
      </c>
      <c r="G12">
        <f t="shared" si="2"/>
        <v>179.4</v>
      </c>
      <c r="H12">
        <v>6.2</v>
      </c>
      <c r="J12" s="1">
        <f t="shared" si="3"/>
        <v>563.60172205400886</v>
      </c>
      <c r="K12" s="1">
        <f t="shared" si="4"/>
        <v>90.903503557098205</v>
      </c>
      <c r="L12" s="1">
        <f t="shared" si="5"/>
        <v>230.89489903502945</v>
      </c>
      <c r="M12">
        <f t="shared" si="6"/>
        <v>-6.9913316818436169</v>
      </c>
      <c r="N12">
        <f t="shared" si="7"/>
        <v>-34.956658409218086</v>
      </c>
    </row>
    <row r="13" spans="1:14" x14ac:dyDescent="0.35">
      <c r="A13">
        <v>-30</v>
      </c>
      <c r="B13">
        <f t="shared" si="0"/>
        <v>-1</v>
      </c>
      <c r="C13">
        <v>35</v>
      </c>
      <c r="D13">
        <v>25</v>
      </c>
      <c r="E13">
        <v>0</v>
      </c>
      <c r="F13">
        <f t="shared" si="1"/>
        <v>300</v>
      </c>
      <c r="G13">
        <f t="shared" si="2"/>
        <v>287.39999999999998</v>
      </c>
      <c r="H13">
        <v>7.6</v>
      </c>
      <c r="J13" s="1">
        <f t="shared" si="3"/>
        <v>902.8937286417065</v>
      </c>
      <c r="K13" s="1">
        <f t="shared" si="4"/>
        <v>118.80180640022455</v>
      </c>
      <c r="L13" s="1">
        <f t="shared" si="5"/>
        <v>301.75658825657035</v>
      </c>
      <c r="M13">
        <f t="shared" si="6"/>
        <v>-4.3773616033037985</v>
      </c>
      <c r="N13">
        <f t="shared" si="7"/>
        <v>-21.886808016518991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2018-07-30T21:28:59Z</dcterms:created>
  <dcterms:modified xsi:type="dcterms:W3CDTF">2018-08-04T21:06:08Z</dcterms:modified>
</cp:coreProperties>
</file>