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10380" yWindow="0" windowWidth="15360" windowHeight="11025" tabRatio="828" activeTab="4"/>
  </bookViews>
  <sheets>
    <sheet name="Rpi to Iop Cmds" sheetId="1" r:id="rId1"/>
    <sheet name="IOP Tlm to Rpi" sheetId="3" r:id="rId2"/>
    <sheet name="IOP Diag to Rpi" sheetId="4" r:id="rId3"/>
    <sheet name="Rpi to Vis Cmds" sheetId="2" r:id="rId4"/>
    <sheet name="Vis to Rpi Tlm" sheetId="8" r:id="rId5"/>
    <sheet name="GUI to Rpi Cmds" sheetId="7" r:id="rId6"/>
    <sheet name="Rpi to GUI Tlm-IOP" sheetId="6" r:id="rId7"/>
    <sheet name="Rpi to GUI Tlm-Rpi" sheetId="9" r:id="rId8"/>
    <sheet name="Rpi to GUI Tlm-Diag" sheetId="10" r:id="rId9"/>
  </sheets>
  <definedNames>
    <definedName name="_xlnm.Print_Area" localSheetId="5">'GUI to Rpi Cmds'!$A$1:$G$22</definedName>
    <definedName name="_xlnm.Print_Area" localSheetId="1">'IOP Tlm to Rpi'!$A$1:$F$28</definedName>
    <definedName name="_xlnm.Print_Area" localSheetId="7">'Rpi to GUI Tlm-Rpi'!$A$1:$H$9</definedName>
  </definedNames>
  <calcPr calcId="145621"/>
</workbook>
</file>

<file path=xl/calcChain.xml><?xml version="1.0" encoding="utf-8"?>
<calcChain xmlns="http://schemas.openxmlformats.org/spreadsheetml/2006/main">
  <c r="G6" i="9" l="1"/>
  <c r="G7" i="9" s="1"/>
  <c r="G8" i="9" s="1"/>
  <c r="G9" i="9" s="1"/>
  <c r="G5" i="9"/>
  <c r="E5" i="9"/>
  <c r="F5" i="9"/>
  <c r="F6" i="9" s="1"/>
  <c r="F7" i="9" s="1"/>
  <c r="F8" i="9" s="1"/>
  <c r="F9" i="9" s="1"/>
  <c r="E6" i="9"/>
  <c r="E7" i="9"/>
  <c r="E8" i="9"/>
  <c r="E9" i="9"/>
  <c r="E4" i="9"/>
  <c r="F4" i="9" s="1"/>
  <c r="E25" i="3" l="1"/>
  <c r="F25" i="3" s="1"/>
  <c r="H25" i="3"/>
  <c r="E26" i="3"/>
  <c r="H26" i="3"/>
  <c r="F26" i="3" l="1"/>
  <c r="E12" i="10"/>
  <c r="E11" i="10"/>
  <c r="E10" i="10"/>
  <c r="E9" i="10"/>
  <c r="E8" i="10"/>
  <c r="E7" i="10"/>
  <c r="E6" i="10"/>
  <c r="E5" i="10"/>
  <c r="H4" i="10"/>
  <c r="H5" i="10" s="1"/>
  <c r="H6" i="10" s="1"/>
  <c r="H7" i="10" s="1"/>
  <c r="H8" i="10" s="1"/>
  <c r="H9" i="10" s="1"/>
  <c r="H10" i="10" s="1"/>
  <c r="H11" i="10" s="1"/>
  <c r="H12" i="10" s="1"/>
  <c r="E4" i="10"/>
  <c r="H3" i="10"/>
  <c r="E3" i="10"/>
  <c r="F3" i="10" s="1"/>
  <c r="F4" i="10" s="1"/>
  <c r="F5" i="10" s="1"/>
  <c r="F6" i="10" s="1"/>
  <c r="F7" i="10" s="1"/>
  <c r="F8" i="10" s="1"/>
  <c r="F9" i="10" s="1"/>
  <c r="F10" i="10" s="1"/>
  <c r="F11" i="10" s="1"/>
  <c r="F12" i="10" s="1"/>
  <c r="E2" i="10"/>
  <c r="H3" i="9"/>
  <c r="H5" i="9" s="1"/>
  <c r="H6" i="9" s="1"/>
  <c r="H7" i="9" s="1"/>
  <c r="H8" i="9" s="1"/>
  <c r="H9" i="9" s="1"/>
  <c r="E3" i="9"/>
  <c r="F3" i="9" s="1"/>
  <c r="E2" i="9"/>
  <c r="E2" i="6"/>
  <c r="C6" i="8"/>
  <c r="E13" i="10" l="1"/>
  <c r="E4" i="3"/>
  <c r="E5" i="3"/>
  <c r="E6" i="3"/>
  <c r="E7" i="3"/>
  <c r="E8" i="3"/>
  <c r="E9" i="3"/>
  <c r="E10" i="3"/>
  <c r="E11" i="3"/>
  <c r="E12" i="3"/>
  <c r="E13" i="3"/>
  <c r="E14" i="3"/>
  <c r="E15" i="3"/>
  <c r="E16" i="3"/>
  <c r="E17" i="3"/>
  <c r="E18" i="3"/>
  <c r="E19" i="3"/>
  <c r="E20" i="3"/>
  <c r="E21" i="3"/>
  <c r="E22" i="3"/>
  <c r="E23" i="3"/>
  <c r="E24" i="3"/>
  <c r="E6" i="4"/>
  <c r="E7" i="4"/>
  <c r="E8" i="4"/>
  <c r="E9" i="4"/>
  <c r="E10" i="4"/>
  <c r="E11" i="4"/>
  <c r="E12" i="4"/>
  <c r="E5" i="4"/>
  <c r="E4" i="4"/>
  <c r="G3" i="4"/>
  <c r="G4" i="4" s="1"/>
  <c r="G5" i="4" s="1"/>
  <c r="G6" i="4" s="1"/>
  <c r="G7" i="4" s="1"/>
  <c r="G8" i="4" s="1"/>
  <c r="G9" i="4" s="1"/>
  <c r="G10" i="4" s="1"/>
  <c r="G11" i="4" s="1"/>
  <c r="G12" i="4" s="1"/>
  <c r="E3" i="4"/>
  <c r="F3" i="4" s="1"/>
  <c r="E2" i="4"/>
  <c r="H3" i="3"/>
  <c r="E2" i="3"/>
  <c r="E13" i="4" l="1"/>
  <c r="F4" i="4"/>
  <c r="F5" i="4" s="1"/>
  <c r="F6" i="4" s="1"/>
  <c r="F7" i="4" s="1"/>
  <c r="F8" i="4" s="1"/>
  <c r="F9" i="4" s="1"/>
  <c r="F10" i="4" s="1"/>
  <c r="F11" i="4" s="1"/>
  <c r="F12" i="4" s="1"/>
  <c r="H4" i="3" l="1"/>
  <c r="H5" i="3" s="1"/>
  <c r="H6" i="3" s="1"/>
  <c r="H7" i="3" s="1"/>
  <c r="H8" i="3" s="1"/>
  <c r="H9" i="3" s="1"/>
  <c r="H10" i="3" s="1"/>
  <c r="H11" i="3" s="1"/>
  <c r="H12" i="3" s="1"/>
  <c r="H13" i="3" s="1"/>
  <c r="H14" i="3" s="1"/>
  <c r="H15" i="3" s="1"/>
  <c r="H16" i="3" s="1"/>
  <c r="H17" i="3" s="1"/>
  <c r="H18" i="3" s="1"/>
  <c r="H19" i="3" s="1"/>
  <c r="H20" i="3" s="1"/>
  <c r="H21" i="3" s="1"/>
  <c r="H22" i="3" s="1"/>
  <c r="H23" i="3" s="1"/>
  <c r="H24" i="3" s="1"/>
  <c r="E3" i="3"/>
  <c r="F3" i="3" l="1"/>
  <c r="F4" i="3" s="1"/>
  <c r="F5" i="3" s="1"/>
  <c r="F6" i="3" s="1"/>
  <c r="F7" i="3" s="1"/>
  <c r="F8" i="3" s="1"/>
  <c r="F9" i="3" s="1"/>
  <c r="F10" i="3" s="1"/>
  <c r="F11" i="3" s="1"/>
  <c r="F12" i="3" s="1"/>
  <c r="F13" i="3" s="1"/>
  <c r="F14" i="3" s="1"/>
  <c r="F15" i="3" s="1"/>
  <c r="F16" i="3" s="1"/>
  <c r="F17" i="3" s="1"/>
  <c r="F18" i="3" s="1"/>
  <c r="F19" i="3" s="1"/>
  <c r="F20" i="3" s="1"/>
  <c r="F21" i="3" s="1"/>
  <c r="F22" i="3" s="1"/>
  <c r="F23" i="3" s="1"/>
  <c r="F24" i="3" s="1"/>
  <c r="E27" i="3"/>
</calcChain>
</file>

<file path=xl/sharedStrings.xml><?xml version="1.0" encoding="utf-8"?>
<sst xmlns="http://schemas.openxmlformats.org/spreadsheetml/2006/main" count="449" uniqueCount="271">
  <si>
    <t>Notes</t>
  </si>
  <si>
    <t>causes an immediate emergency stop of chassis</t>
  </si>
  <si>
    <t>heartbeat</t>
  </si>
  <si>
    <t>Number of accepted commands</t>
  </si>
  <si>
    <t>Curr Time</t>
  </si>
  <si>
    <t>Curr Velocity</t>
  </si>
  <si>
    <t>Heartbeat value</t>
  </si>
  <si>
    <t>Move at given speed.  Speed is given in real units, Arduino will implement the control loop utilizing the wheel encoders to maintain speed.</t>
  </si>
  <si>
    <t>Turn</t>
  </si>
  <si>
    <t>Turn at given angle.  Angle given in real units, Arduino will implement the control loop utilizing wheel encoders to maintain given steering angle.</t>
  </si>
  <si>
    <t>Angle in 0.1 degrees.  Positive angle is turning to the right, Negative angle turns to the left.</t>
  </si>
  <si>
    <t>lighting scenes will vary.  Each will be a preprogrammed sequence of lights.</t>
  </si>
  <si>
    <t>scene number 'n'.</t>
  </si>
  <si>
    <t>Set Speed control parameters</t>
  </si>
  <si>
    <t>Proportional</t>
  </si>
  <si>
    <t>Integral</t>
  </si>
  <si>
    <t>Derivitive</t>
  </si>
  <si>
    <t>Set Steering control parameters</t>
  </si>
  <si>
    <t>lntegral</t>
  </si>
  <si>
    <t>derivitive</t>
  </si>
  <si>
    <t>Autonomous actions of Arduino</t>
  </si>
  <si>
    <t>stop if e-stop button pushed</t>
  </si>
  <si>
    <t>stop if don't receive a heartbeat from Pi.</t>
  </si>
  <si>
    <t>Implement speed control loop</t>
  </si>
  <si>
    <t>Implement steering control loop</t>
  </si>
  <si>
    <t>Curr steering angle</t>
  </si>
  <si>
    <t>stop if a bumper switch activated</t>
  </si>
  <si>
    <t>continually scan the front looking IR sensors</t>
  </si>
  <si>
    <t>Current Mode</t>
  </si>
  <si>
    <t>Mode 0 - BIST, Mode 1 - Normal, Mode 2 - Estop</t>
  </si>
  <si>
    <t>Go to mode</t>
  </si>
  <si>
    <t>mode</t>
  </si>
  <si>
    <t>On power-on, reset go into BIST mode.  Stay in BIST mode until commanded to another mode</t>
  </si>
  <si>
    <t>#Bytes total</t>
  </si>
  <si>
    <t>total</t>
  </si>
  <si>
    <t>Move</t>
  </si>
  <si>
    <t>#Bytes / value</t>
  </si>
  <si>
    <t>0.1 degress resolution</t>
  </si>
  <si>
    <t>convert all IR sensor values to real world values</t>
  </si>
  <si>
    <t>Current angle  front looking IR sensors</t>
  </si>
  <si>
    <t>milliVolts</t>
  </si>
  <si>
    <t>Current status of 'Start button' and each bumper switch</t>
  </si>
  <si>
    <t>Units, etc.</t>
  </si>
  <si>
    <t>Actions in each mode</t>
  </si>
  <si>
    <t>BIST/Initalize</t>
  </si>
  <si>
    <t>Normal</t>
  </si>
  <si>
    <t>Estop</t>
  </si>
  <si>
    <t xml:space="preserve">Only mode in which Move and Turn command will be accepted. </t>
  </si>
  <si>
    <t>Perform emergency stop.  Report reason in telemetry.</t>
  </si>
  <si>
    <t>estop (redundant with go to estop mode)</t>
  </si>
  <si>
    <t xml:space="preserve">Initiate lighting scene 'n'  </t>
  </si>
  <si>
    <t>Set speed of servo scanning for front looking IR sensors</t>
  </si>
  <si>
    <t>cm</t>
  </si>
  <si>
    <t>Param1</t>
  </si>
  <si>
    <t>Param2</t>
  </si>
  <si>
    <t>Param3</t>
  </si>
  <si>
    <t>2 bytes</t>
  </si>
  <si>
    <t>CMD ID</t>
  </si>
  <si>
    <t>Ascii 'T'</t>
  </si>
  <si>
    <t>Word Num</t>
  </si>
  <si>
    <t>0.1 degrees/second units</t>
  </si>
  <si>
    <t>Current vertical acceleration from the 9 DOF accelerometer</t>
  </si>
  <si>
    <t>?</t>
  </si>
  <si>
    <t>Current rotational speed in the horizontal plane from the 9 DOF gyroscope</t>
  </si>
  <si>
    <t>Cumulative distance from when put into Normal mode</t>
  </si>
  <si>
    <t>spares</t>
  </si>
  <si>
    <t>milliseconds (32 bits total)</t>
  </si>
  <si>
    <t>Results of BIST mode / reason for Estop.  If in BIST (initialization) mode this field will give BIST results (All bits will fail until BIST complete).  
If in Normal mode this field will report a zero.
if in Estop mode wil give reason for giong into Estop mode.</t>
  </si>
  <si>
    <t>Run BIST for each sensor and report in telemetry.  During actual BIST report all failures for each sensor.   Reset all the counters accumulators (time, command counter, distance value).  Command to do a light scene or play wav file will be accepted.  If Move or Steer command received, do not increment command counter.  Must be commanded to switch to Normal mode. If commanded to go into BIST/Initialize mode, this will reset the processor.</t>
  </si>
  <si>
    <t>Set Arduino/Teensie mode: 
Mode 0 - BIST/Reset - causes a reset of the processor
Mode 1 - Normal - go into 'nominal' mode
Mode 2 - Estop - cause an immediate estop</t>
  </si>
  <si>
    <t>Set Scan Speed</t>
  </si>
  <si>
    <t>Set Scan Min/Max angle</t>
  </si>
  <si>
    <t>Sensors will scan only between these limits, for example -
 -45 to +45 degrees.</t>
  </si>
  <si>
    <t>Set Accelerations</t>
  </si>
  <si>
    <t>Accelerations for normal and estop modes (very low priority - just a nice to have)</t>
  </si>
  <si>
    <t>Accelerations in Normal mode cm/sec/sec</t>
  </si>
  <si>
    <t>Accelerations in Estop mode cm/sec/sec</t>
  </si>
  <si>
    <t>Num of Accepted Cmds.  For each valid command increment this value.  Do not increment if command is invalid, for example receiveing a 'Move' command in estop mode.</t>
  </si>
  <si>
    <t>Current compass angle (from 9 DOF magnotometer)</t>
  </si>
  <si>
    <t>BIST MODE - bitfield of results:
bit 0 - dev 1 failed
bit 1 - dev 2 failed, etc.
ESTOP MODE - reason for estop:
0 - none, not in estop
1 - commanded to estop by Rpi
2 - estop switch pushed
3 - bumper switch activated
4 - missed heart beat</t>
  </si>
  <si>
    <t>NOP</t>
  </si>
  <si>
    <t>do nothing but increment the accept counter</t>
  </si>
  <si>
    <t>Current battery voltage 1</t>
  </si>
  <si>
    <t>Current battery voltage 2</t>
  </si>
  <si>
    <t>continually incrementing value.  Must come at least every 0.5 seconds otherwise the Teensie puter will go into an estop mode. Allow no more than one heartbeat to be skipped. (This command WILL NOT increment the Accepted Cmd counter)</t>
  </si>
  <si>
    <t>Set Scan sensor</t>
  </si>
  <si>
    <t>This will start data collection from either the 20-150 or the 100-550 IR sensor</t>
  </si>
  <si>
    <t>1 - use the 20-150 sensor
2 - use the 100-550 sensor</t>
  </si>
  <si>
    <t>PID coefficients for the speed control loop  (If you think they'll be handy)</t>
  </si>
  <si>
    <t>PID coefficients for the steering control loop (If you think they'll be handy)</t>
  </si>
  <si>
    <t>Array Val number</t>
  </si>
  <si>
    <t>bitfield  (start button is bit 0)</t>
  </si>
  <si>
    <t>Current vertical angle of camera (0deg is horizontal, up positive, down, negative)</t>
  </si>
  <si>
    <t>0.1 deg resolution</t>
  </si>
  <si>
    <t>set camera angle</t>
  </si>
  <si>
    <t>0 to -90 deg</t>
  </si>
  <si>
    <t>Look for barrels</t>
  </si>
  <si>
    <t>Look for pedstrian/stop sign</t>
  </si>
  <si>
    <t>Look for hoop</t>
  </si>
  <si>
    <t>Look for Ramp</t>
  </si>
  <si>
    <t>Look for horizontal end-of-course strip (color?)</t>
  </si>
  <si>
    <t>Look for horizontal crosswalk strip (color?)</t>
  </si>
  <si>
    <t>Horizontal centroid (degrees from center).  Positive is to the right, negative is to the left.</t>
  </si>
  <si>
    <t>Vertical centroid (degrees from center). Positive is up, negative is down.</t>
  </si>
  <si>
    <t>Spare</t>
  </si>
  <si>
    <t>#Bytes</t>
  </si>
  <si>
    <t>Object found</t>
  </si>
  <si>
    <t>Ascii 'E'  (69)</t>
  </si>
  <si>
    <t>Ascii 'C'  (67)</t>
  </si>
  <si>
    <t>Ascii 'R'  (82)</t>
  </si>
  <si>
    <t>Ascii 'H'  (72)</t>
  </si>
  <si>
    <t>Ascii 'P'  (80)</t>
  </si>
  <si>
    <t>Ascii 'B'  (66)</t>
  </si>
  <si>
    <t>Message value
2 bytes</t>
  </si>
  <si>
    <t>Object Found</t>
  </si>
  <si>
    <t>Horiz centroid</t>
  </si>
  <si>
    <t>Vert centroid</t>
  </si>
  <si>
    <t>Ascii 'A'  (65)</t>
  </si>
  <si>
    <t>Look for all vertical obstacles</t>
  </si>
  <si>
    <t>Look for stop sign</t>
  </si>
  <si>
    <t>Ascii 'S'  (83)</t>
  </si>
  <si>
    <t>Terminate the task</t>
  </si>
  <si>
    <t xml:space="preserve">Ascii 'Q' </t>
  </si>
  <si>
    <t>Test</t>
  </si>
  <si>
    <t>n/a</t>
  </si>
  <si>
    <t>1- Send move cmd with distance = 100 cm.  
    - Verify it moved ~100 cm (+/- 10%) and then stopped.  
    - Verify the accept counter incremented
2-Send move cmd with speed = 10 cm/sec. 
    -  Verify it moves at ~ this speed.
3- Send move cmd with a speed of -10 cm/sec.  
    - Verify it moves backwards at approx this speed.</t>
  </si>
  <si>
    <t>1- Send turn command while moving. 
    - Calculate the expected turn radius and verify it turns at this radius (+/- 10%)
2-Send turn command of the opposite direction.  
    - Verify it turns at this radius.
3 - Send another turn command of a different angle
    - Verify it turns at this radius</t>
  </si>
  <si>
    <t>1-  Send a move cmd and in the middle of the move cmd send the estop cmd.  
    - Verify it stops immediately
    - Verify it uses the brake, 
    - Verify it goes into estop mode
    - Verify it sets the 'reason for estop'  to 1 (commanded by Rpi)</t>
  </si>
  <si>
    <t>1-Send a move cmd and in the middle of the move stop sending  heartbeats.  
    - Verify it stops after 1/2 second, 
    - Verify it uses the the brake 
    - Verify it goes into estop mode and sets the 'reason for estop' to 4 (missed heartbeat)</t>
  </si>
  <si>
    <t xml:space="preserve">1- Power on the teensie.  
    - Verify it goes into BIST mode.
2- Reset the the teensie.
    - Verify it goes into BIST mode.
3 - Disconnect the scanner step motor.  Reset the Teensie.
    - Verify it goes into BIST mode and sets a BIST error code. </t>
  </si>
  <si>
    <t>1 - Send the NOP command. 
    - Verify it increments the accept counter</t>
  </si>
  <si>
    <t>1 - Set the scan speed to 0
    - Verify the scanner stops scanning
2 - set the scan speed to some value
    - Verify the scanner scans at approx this value</t>
  </si>
  <si>
    <t xml:space="preserve">1 - Send camera angle command at 0 degrees
    - Verify the camera looks ~ straight ahead
2 - Send camera angle command at -60 degrees
    - Verify the camera looks down at ~60 degrees.  </t>
  </si>
  <si>
    <t>1 - Send the scan min/max to -60/0
    - Verify the scanner only scans at the left of vehicle center
2- Send the scan min/max to 0/60
    - Verify the scanner only scans to the right of vehicle center
3 - Send the scan min/max to -30/30
    - Verify the scanner only scan approx between these limits.</t>
  </si>
  <si>
    <t>1 - Send the command to use the 20-150 sensor
    - verify this sensor is the one being used (change dist to sensor between ~40 and 80 cm)
2 - Send the command to use the 100-550 sensor
    - verify this sensor is the one being used (change dist to sensor between ~300 and 400 cm)</t>
  </si>
  <si>
    <t>Set Brake on/off</t>
  </si>
  <si>
    <t>Turn the motor brake on or off</t>
  </si>
  <si>
    <t>0 - turn brake off
1 - turn brake on</t>
  </si>
  <si>
    <t>1 - Send the Brake on command
    - Verify the brake turn on
2 - Send the Brake off command
   - Verify the brake turns off
3- Send a command to move the vehicle and in the middle of move send the brake command
    - Verify the vehicle comes to an immediate halt and the brake turns on.</t>
  </si>
  <si>
    <t>Cmd ID 
(2 bytes)</t>
  </si>
  <si>
    <t>Param 2 
(2 bytes)</t>
  </si>
  <si>
    <t>Param 1 
(2 bytes)</t>
  </si>
  <si>
    <t>Param 3 
(2 bytes)</t>
  </si>
  <si>
    <t>Minimum scan angle (deg)</t>
  </si>
  <si>
    <t>Maximum scan angle (deg)</t>
  </si>
  <si>
    <t>Desired scan speed (degrees/second)</t>
  </si>
  <si>
    <t>Desied camera angle (degrees)</t>
  </si>
  <si>
    <t>Move speed (cm per second. positive is forward, negative is backward)</t>
  </si>
  <si>
    <t xml:space="preserve">Distance to move (cm).  At end of distance stop the move. </t>
  </si>
  <si>
    <t>TEST</t>
  </si>
  <si>
    <t>1 - Verify the time increments by 25 msec between each telemetry message.</t>
  </si>
  <si>
    <t>1 - In BIST mode send Move command.  
    - Verify the vehicle does not move and the accept counter does not increment.
2 - In BIST mode send Normal mode command
    - Verify it goes into normal mode
3 - In normal mode send move command
    - Verify the vehicle moves and the accept counter increments
3 - In Normal mode send the ESTOP mode command
   - Verify it goes into estop mode and sets proper reason
5 - In ESTOP mode sned move command
   - Verify it does not move and the accept counter does not increment</t>
  </si>
  <si>
    <t>tested above</t>
  </si>
  <si>
    <t>1 - in BIST mode push the estop button
    - verify it goes into estop mode and set the proper reason
2 - in Normal mode push the estop button
    - verify it goes into estop mode and sets the proper reason</t>
  </si>
  <si>
    <t>1 - with vehicle at rest
   - verify the speed is reported as 0
2 - Move the vehicle at a given speed
   - veriy the vehicle reports that speed
3 - Move the vehilce at a negative speed
   - verify the vehicle reports the negative speed</t>
  </si>
  <si>
    <t>1 - send various turn commands
    - verify the vehicle reports the commanded steering angle</t>
  </si>
  <si>
    <t xml:space="preserve">1 - Send a move command for 100 cm
   - verify that during the move command cum. Dist increments
   - verify at the end of the command is reports a distance of 100 cm more than before the command.
2 - Send a command to put vehicle in BIST mode, then send command to put vehicle in normal mode
    - verify the cumulative distance is now reported as 0 cm. </t>
  </si>
  <si>
    <t>1 - Verify distance reported</t>
  </si>
  <si>
    <t>1 - Push start button
    - verify the telemetry goes to '1'</t>
  </si>
  <si>
    <t>1 - Send command to set scan range to +/- 0.1 degree. 
   - verify all the angles are within this range
2 - Send command to set scan range to 45 +/- 0.1 degree
   - verify all the angles are within this range</t>
  </si>
  <si>
    <t>1 - send command to use the 100-550 sensor.  Change range between 200 and 400 cm.
    - Verify the reported range is in this range and the telemetry reflects this sensor
2 - send command to use the 20-150 sensor.  Change range between40 and 100 cm.
    - Verify the reported range is in this range and the telemetry reflects this sensor</t>
  </si>
  <si>
    <t>Done above</t>
  </si>
  <si>
    <t>Use multimeter to verify voltages reported</t>
  </si>
  <si>
    <t>Jar the vehicle in all three axis.  
    - verify the largest signal is when the jarring is vertical</t>
  </si>
  <si>
    <t>Rotate the vehicle in all three axis
   -verify the largest signal is when the vehicle is rotated horizontally</t>
  </si>
  <si>
    <t>Rotate the vehicle in all three axis
   -verify the largest signal is when the vehicle is rotated horizontally
Rotate the vehicle 360 degrees
   -verify the compass goes this whole range</t>
  </si>
  <si>
    <t>done above</t>
  </si>
  <si>
    <t>Ascii 'M'
77</t>
  </si>
  <si>
    <t>Ascii 'E'
69</t>
  </si>
  <si>
    <t>Ascii 'H'
72</t>
  </si>
  <si>
    <t>Ascii 'L'
76</t>
  </si>
  <si>
    <t>Ascii 'P'
80</t>
  </si>
  <si>
    <t>Ascii 'Q'
81</t>
  </si>
  <si>
    <t>Ascii 'F'
70</t>
  </si>
  <si>
    <t>Ascii 'D'
68</t>
  </si>
  <si>
    <t>Ascii 'N'
78</t>
  </si>
  <si>
    <t>Ascii 'S'
83</t>
  </si>
  <si>
    <t>Ascii 'A'
65</t>
  </si>
  <si>
    <t>Ascii 'V'
86</t>
  </si>
  <si>
    <t>Ascii 'C'
67</t>
  </si>
  <si>
    <t>Ascii 'B'
66</t>
  </si>
  <si>
    <t>Brake status</t>
  </si>
  <si>
    <t xml:space="preserve">0 - brake off, 1 - brake on, </t>
  </si>
  <si>
    <t>Packet Identifier</t>
  </si>
  <si>
    <t>Num Values</t>
  </si>
  <si>
    <t>Byte Offset</t>
  </si>
  <si>
    <t>0,1</t>
  </si>
  <si>
    <t>2,3</t>
  </si>
  <si>
    <t>Always 0x22222222</t>
  </si>
  <si>
    <t>Always 0x11111111</t>
  </si>
  <si>
    <t>diagnostic1</t>
  </si>
  <si>
    <t>diagnostic2</t>
  </si>
  <si>
    <t>diagnostic3</t>
  </si>
  <si>
    <t>diagnostic4</t>
  </si>
  <si>
    <t>diagnostic5</t>
  </si>
  <si>
    <t>diagnostic6</t>
  </si>
  <si>
    <t>diagnostic7</t>
  </si>
  <si>
    <t>diagnostic0</t>
  </si>
  <si>
    <t>string</t>
  </si>
  <si>
    <t>char</t>
  </si>
  <si>
    <t>int32</t>
  </si>
  <si>
    <t>Command format:</t>
  </si>
  <si>
    <t>8 bytes - Cmd Id, Param 1, Param 2, Param 3</t>
  </si>
  <si>
    <t xml:space="preserve">estop </t>
  </si>
  <si>
    <t>Commands from the GUI to the Rpi</t>
  </si>
  <si>
    <t>Telemetry from Teensie (IOP) to Rpi:</t>
  </si>
  <si>
    <t>Commands from the Rpi to the Teensie (IOP):</t>
  </si>
  <si>
    <t>Diagnostic Telemetry from IOP to Rpi.  
Sent aynchronously.</t>
  </si>
  <si>
    <t>Telemetry from Vision Processor to Rpi</t>
  </si>
  <si>
    <t>Telemetry
format</t>
  </si>
  <si>
    <t>Command from Rpi to Vision Processor:</t>
  </si>
  <si>
    <t>Message Format:</t>
  </si>
  <si>
    <t>Set Teensie (IOP) mode</t>
  </si>
  <si>
    <t>Set Rpi Mode</t>
  </si>
  <si>
    <t>Ascii 'R'</t>
  </si>
  <si>
    <t>Set Speed in each Rpi Mode</t>
  </si>
  <si>
    <t>Ascii 'X'</t>
  </si>
  <si>
    <t>Race Mode (0 - 5)</t>
  </si>
  <si>
    <t>Move speed (cm per sec)</t>
  </si>
  <si>
    <t>Move speed (cm per sec).  Pos is forward, neg is backward.</t>
  </si>
  <si>
    <t>Write current parameters to file</t>
  </si>
  <si>
    <t>Ascii 'W'</t>
  </si>
  <si>
    <t>Each mode will have a default speed.  This default speed can be set with this command.  Later the default speeds can be written to the parameter file to save them.</t>
  </si>
  <si>
    <t>Load current parameters from file</t>
  </si>
  <si>
    <t>Stores current parameters (such as speed in each mode) to the parameter file, version 0 - 99.  This file is automatically loaded on bootup (version 0).</t>
  </si>
  <si>
    <t>Version of file (0 - 99)</t>
  </si>
  <si>
    <t>The parameter file, version 0 - 99, will be loaded.  Only version 0 will be automatically loaded on bootup.</t>
  </si>
  <si>
    <t>Ascii 'Z'</t>
  </si>
  <si>
    <t>Affected
system</t>
  </si>
  <si>
    <t>Rpi</t>
  </si>
  <si>
    <t>Iop</t>
  </si>
  <si>
    <t>Set Vision Mode</t>
  </si>
  <si>
    <t>Vision</t>
  </si>
  <si>
    <t>Ascii 'Y'</t>
  </si>
  <si>
    <t xml:space="preserve">
</t>
  </si>
  <si>
    <t>Set vision processor to look for specific obstacles:
Ascii 'A' (65) - Look for all vertical obstacles
Ascii 'B'  (66) - Look for barrels
Ascii 'P'  (80) - Look for pedstrian/stop sign
Ascii 'S'  (83) - Look for stop sign
Ascii 'H'  (72) - Look for hoop
Ascii 'R'  (82) - Look for Ramp
Ascii 'C'  (67) - Look for horizontal crosswalk strip
Ascii 'E'  (69) - Look for horizontal end-of-course strip 
Ascii 'Q' -  Terminate the task</t>
  </si>
  <si>
    <t>Obstacle: Ascii A, B, P, etc.</t>
  </si>
  <si>
    <t>Telemetry 1 from Rpi to Gui:
Identical to IOP to Rpi telemetry
Will be sent to GUI port xxxx.</t>
  </si>
  <si>
    <t>Packet Identifier at start of IOP packet</t>
  </si>
  <si>
    <t>Always 0x33333333</t>
  </si>
  <si>
    <t>Current Rpi Mode</t>
  </si>
  <si>
    <t>Race Mode (0 - 6)</t>
  </si>
  <si>
    <t>LF IR Sensor status</t>
  </si>
  <si>
    <t>LR IR Sensor status</t>
  </si>
  <si>
    <t>RF IR Sensor status</t>
  </si>
  <si>
    <t>RR IR Sensor status</t>
  </si>
  <si>
    <t>Current Race modes:
0 - wait for start button  mode 
1 - Wall following mode
2 - Navigate barrels mode
3 - Navigate hoop mode
4 - Navigate ramp mode
5 - Navigate stop/pedestrian mode
6 - Intersection crossing mode (no wall signals)
7 - Estop mode</t>
  </si>
  <si>
    <t>Set Race modes:
0 - wait for start button push mode 
1 - Wall following mode
2 - Navigate barrels mode
3 - Navigate hoop mode
4 - Navigate ramp mode
5 - Navigate stop/pedestrian mode
6 - Intersection crossing mode (no wall signals)
7 - Estop mode</t>
  </si>
  <si>
    <t>Diagnostic Telemetry string from Rpi to GUI. Sent aynchronously.
Will be sent to GUI port xxxx.</t>
  </si>
  <si>
    <t>Telemetry 2 from Rpi to GUI
Will be sent to GUI port xxxx.</t>
  </si>
  <si>
    <t>Accept counter</t>
  </si>
  <si>
    <t>increments on each accepted command</t>
  </si>
  <si>
    <t>0 - invalid data
1 - valid data</t>
  </si>
  <si>
    <t>1 - invalid data
1 - valid data</t>
  </si>
  <si>
    <t>2 - invalid data
1 - valid data</t>
  </si>
  <si>
    <t>3 - invalid data
1 - valid data</t>
  </si>
  <si>
    <t>Send NOP to Rpi (not IOP nor Vision proc)</t>
  </si>
  <si>
    <t>Rpi-NOP</t>
  </si>
  <si>
    <t>Ascii 'O'</t>
  </si>
  <si>
    <t>Send NOP to the IOP</t>
  </si>
  <si>
    <t>Vis-NOP</t>
  </si>
  <si>
    <t>Send NOP to vision processor</t>
  </si>
  <si>
    <t>Ascii 'J'</t>
  </si>
  <si>
    <t>Current distance of Sensor 1</t>
  </si>
  <si>
    <t>0.01 degress resolution</t>
  </si>
  <si>
    <t xml:space="preserve">Spare </t>
  </si>
  <si>
    <t>cm per second</t>
  </si>
  <si>
    <t>Current distance of Sensor 0</t>
  </si>
  <si>
    <t>Current distance of Sensor 2</t>
  </si>
  <si>
    <t>Current distance of Sensor 3</t>
  </si>
  <si>
    <t>Object Type: 
'N' - (78) none
'B' - (66) barrels
'H' - (72) hoop
'R' - (82) ramp
'P'- (80) pedestrian only
'S'- (83) stopsign only
'C' - (67) crosswalk
'Q' -(81) both pedestrian and stopsign
'C' - (67) horizontal crosswalk
'E' - (69) end-of-course horizontal strip</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</si>
</sst>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82">
    <xf numFmtId="0" fontId="0" fillId="0" borderId="0" xfId="0"/>
    <xf numFmtId="0" fontId="1" fillId="0" borderId="1" xfId="0" applyFont="1" applyFill="1" applyBorder="1" applyAlignment="1">
      <alignment vertical="top"/>
    </xf>
    <xf numFmtId="0" fontId="1" fillId="0" borderId="1" xfId="0" applyFont="1" applyFill="1" applyBorder="1" applyAlignment="1">
      <alignment vertical="top" wrapText="1"/>
    </xf>
    <xf numFmtId="0" fontId="0" fillId="0" borderId="1" xfId="0" applyFont="1" applyFill="1" applyBorder="1" applyAlignment="1">
      <alignment vertical="top"/>
    </xf>
    <xf numFmtId="0" fontId="0" fillId="0" borderId="1" xfId="0" applyFont="1" applyFill="1" applyBorder="1" applyAlignment="1">
      <alignment vertical="top" wrapText="1"/>
    </xf>
    <xf numFmtId="0" fontId="1" fillId="2" borderId="1" xfId="0" applyFont="1" applyFill="1" applyBorder="1" applyAlignment="1">
      <alignment vertical="top"/>
    </xf>
    <xf numFmtId="0" fontId="1" fillId="2" borderId="1" xfId="0" applyFont="1" applyFill="1" applyBorder="1" applyAlignment="1">
      <alignment vertical="top" wrapText="1"/>
    </xf>
    <xf numFmtId="0" fontId="1" fillId="0" borderId="2" xfId="0" applyFont="1" applyFill="1" applyBorder="1" applyAlignment="1">
      <alignment vertical="top" wrapText="1"/>
    </xf>
    <xf numFmtId="0" fontId="0" fillId="0" borderId="2" xfId="0" applyFont="1" applyFill="1" applyBorder="1" applyAlignment="1">
      <alignment vertical="top" wrapText="1"/>
    </xf>
    <xf numFmtId="0" fontId="1" fillId="0" borderId="4" xfId="0" applyFont="1" applyFill="1" applyBorder="1" applyAlignment="1">
      <alignment vertical="top" wrapText="1"/>
    </xf>
    <xf numFmtId="0" fontId="1" fillId="0" borderId="5" xfId="0" applyFont="1" applyFill="1" applyBorder="1" applyAlignment="1">
      <alignment vertical="top" wrapText="1"/>
    </xf>
    <xf numFmtId="0" fontId="1" fillId="0" borderId="6" xfId="0" applyFont="1" applyFill="1" applyBorder="1" applyAlignment="1">
      <alignment vertical="top" wrapText="1"/>
    </xf>
    <xf numFmtId="0" fontId="0" fillId="0" borderId="7" xfId="0" applyFont="1" applyFill="1" applyBorder="1" applyAlignment="1">
      <alignment vertical="top" wrapText="1"/>
    </xf>
    <xf numFmtId="0" fontId="0" fillId="0" borderId="8" xfId="0" applyFont="1" applyFill="1" applyBorder="1" applyAlignment="1">
      <alignment vertical="top" wrapText="1"/>
    </xf>
    <xf numFmtId="0" fontId="0" fillId="0" borderId="9" xfId="0" applyFont="1" applyFill="1" applyBorder="1" applyAlignment="1">
      <alignment vertical="top" wrapText="1"/>
    </xf>
    <xf numFmtId="0" fontId="0" fillId="0" borderId="3" xfId="0" applyFont="1" applyFill="1" applyBorder="1" applyAlignment="1">
      <alignment vertical="top" wrapText="1"/>
    </xf>
    <xf numFmtId="0" fontId="1" fillId="0" borderId="1" xfId="0" applyFont="1" applyFill="1" applyBorder="1" applyAlignment="1">
      <alignment horizontal="right" vertical="top" wrapText="1"/>
    </xf>
    <xf numFmtId="0" fontId="0" fillId="0" borderId="1" xfId="0" applyFont="1" applyFill="1" applyBorder="1" applyAlignment="1">
      <alignment horizontal="center" vertical="top" wrapText="1"/>
    </xf>
    <xf numFmtId="1" fontId="0" fillId="0" borderId="1" xfId="0" quotePrefix="1" applyNumberFormat="1" applyFont="1" applyFill="1" applyBorder="1" applyAlignment="1">
      <alignment horizontal="center" vertical="top" wrapText="1"/>
    </xf>
    <xf numFmtId="1" fontId="0" fillId="0" borderId="1" xfId="0" applyNumberFormat="1" applyFont="1" applyFill="1" applyBorder="1" applyAlignment="1">
      <alignment horizontal="center" vertical="top" wrapText="1"/>
    </xf>
    <xf numFmtId="0" fontId="0" fillId="0" borderId="15" xfId="0" applyFont="1" applyFill="1" applyBorder="1" applyAlignment="1">
      <alignment vertical="top" wrapText="1"/>
    </xf>
    <xf numFmtId="0" fontId="0" fillId="0" borderId="0" xfId="0" applyAlignment="1">
      <alignment wrapText="1"/>
    </xf>
    <xf numFmtId="0" fontId="1" fillId="0" borderId="5" xfId="0" applyFont="1" applyFill="1" applyBorder="1" applyAlignment="1">
      <alignment horizontal="center" vertical="top" wrapText="1"/>
    </xf>
    <xf numFmtId="1" fontId="1" fillId="0" borderId="5" xfId="0" applyNumberFormat="1" applyFont="1" applyFill="1" applyBorder="1" applyAlignment="1">
      <alignment horizontal="center" vertical="top" wrapText="1"/>
    </xf>
    <xf numFmtId="0" fontId="1" fillId="0" borderId="6" xfId="0" applyFont="1" applyFill="1" applyBorder="1" applyAlignment="1">
      <alignment horizontal="center" vertical="top" wrapText="1"/>
    </xf>
    <xf numFmtId="0" fontId="0" fillId="0" borderId="16" xfId="0" applyFont="1" applyFill="1" applyBorder="1" applyAlignment="1">
      <alignment horizontal="center" vertical="top" wrapText="1"/>
    </xf>
    <xf numFmtId="0" fontId="1" fillId="0" borderId="1" xfId="0" applyFont="1" applyFill="1" applyBorder="1" applyAlignment="1">
      <alignment horizontal="center" vertical="top" wrapText="1"/>
    </xf>
    <xf numFmtId="1" fontId="1" fillId="0" borderId="1" xfId="0" applyNumberFormat="1" applyFont="1" applyFill="1" applyBorder="1" applyAlignment="1">
      <alignment horizontal="center" vertical="top" wrapText="1"/>
    </xf>
    <xf numFmtId="0" fontId="0" fillId="0" borderId="8" xfId="0" applyFont="1" applyFill="1" applyBorder="1" applyAlignment="1">
      <alignment horizontal="center" vertical="top" wrapText="1"/>
    </xf>
    <xf numFmtId="1" fontId="0" fillId="0" borderId="8" xfId="0" applyNumberFormat="1" applyFont="1" applyFill="1" applyBorder="1" applyAlignment="1">
      <alignment horizontal="center" vertical="top" wrapText="1"/>
    </xf>
    <xf numFmtId="0" fontId="0" fillId="0" borderId="9" xfId="0" applyFont="1" applyFill="1" applyBorder="1" applyAlignment="1">
      <alignment horizontal="center" vertical="top" wrapText="1"/>
    </xf>
    <xf numFmtId="0" fontId="0" fillId="0" borderId="0" xfId="0" applyAlignment="1">
      <alignment horizontal="center"/>
    </xf>
    <xf numFmtId="0" fontId="0" fillId="3" borderId="0" xfId="0" applyFill="1" applyAlignment="1">
      <alignment wrapText="1"/>
    </xf>
    <xf numFmtId="0" fontId="0" fillId="3" borderId="0" xfId="0" applyFill="1"/>
    <xf numFmtId="0" fontId="0" fillId="0" borderId="0" xfId="0" applyAlignment="1">
      <alignment vertical="top" wrapText="1"/>
    </xf>
    <xf numFmtId="0" fontId="0" fillId="0" borderId="0" xfId="0" applyAlignment="1">
      <alignment vertical="top"/>
    </xf>
    <xf numFmtId="0" fontId="0" fillId="0" borderId="3" xfId="0" applyFont="1" applyFill="1" applyBorder="1" applyAlignment="1">
      <alignment horizontal="center" vertical="top" wrapText="1"/>
    </xf>
    <xf numFmtId="0" fontId="0" fillId="0" borderId="17" xfId="0" applyFont="1" applyFill="1" applyBorder="1" applyAlignment="1">
      <alignment vertical="top" wrapText="1"/>
    </xf>
    <xf numFmtId="1" fontId="0" fillId="0" borderId="3" xfId="0" quotePrefix="1" applyNumberFormat="1" applyFont="1" applyFill="1" applyBorder="1" applyAlignment="1">
      <alignment horizontal="center" vertical="top" wrapText="1"/>
    </xf>
    <xf numFmtId="0" fontId="0" fillId="0" borderId="18" xfId="0" applyFont="1" applyFill="1" applyBorder="1" applyAlignment="1">
      <alignment horizontal="center" vertical="top" wrapText="1"/>
    </xf>
    <xf numFmtId="0" fontId="0" fillId="3" borderId="0" xfId="0" applyFont="1" applyFill="1" applyAlignment="1">
      <alignment wrapText="1"/>
    </xf>
    <xf numFmtId="0" fontId="0" fillId="0" borderId="0" xfId="0" applyFont="1" applyAlignment="1">
      <alignment vertical="top" wrapText="1"/>
    </xf>
    <xf numFmtId="0" fontId="0" fillId="0" borderId="0" xfId="0" applyFont="1" applyAlignment="1">
      <alignment wrapText="1"/>
    </xf>
    <xf numFmtId="0" fontId="0" fillId="2" borderId="1" xfId="0" applyFont="1" applyFill="1" applyBorder="1" applyAlignment="1">
      <alignment vertical="top" wrapText="1"/>
    </xf>
    <xf numFmtId="0" fontId="0" fillId="2" borderId="1" xfId="0" applyFont="1" applyFill="1" applyBorder="1" applyAlignment="1">
      <alignment horizontal="center" vertical="top" wrapText="1"/>
    </xf>
    <xf numFmtId="0" fontId="1" fillId="0" borderId="0" xfId="0" applyFont="1" applyFill="1" applyBorder="1" applyAlignment="1">
      <alignment vertical="top" wrapText="1"/>
    </xf>
    <xf numFmtId="0" fontId="0" fillId="0" borderId="0" xfId="0" applyFont="1"/>
    <xf numFmtId="0" fontId="0" fillId="0" borderId="15" xfId="0" applyFont="1" applyFill="1" applyBorder="1" applyAlignment="1">
      <alignment vertical="top"/>
    </xf>
    <xf numFmtId="0" fontId="0" fillId="0" borderId="0" xfId="0" applyFont="1" applyFill="1" applyBorder="1" applyAlignment="1">
      <alignment horizontal="center" vertical="top" wrapText="1"/>
    </xf>
    <xf numFmtId="0" fontId="0" fillId="0" borderId="0" xfId="0" applyFont="1" applyFill="1" applyBorder="1" applyAlignment="1">
      <alignment vertical="top" wrapText="1"/>
    </xf>
    <xf numFmtId="0" fontId="1" fillId="0" borderId="10" xfId="0" applyFont="1" applyFill="1" applyBorder="1" applyAlignment="1">
      <alignment vertical="top" wrapText="1"/>
    </xf>
    <xf numFmtId="0" fontId="0" fillId="0" borderId="11" xfId="0" applyFont="1" applyFill="1" applyBorder="1" applyAlignment="1">
      <alignment vertical="top" wrapText="1"/>
    </xf>
    <xf numFmtId="0" fontId="0" fillId="0" borderId="12" xfId="0" applyFont="1" applyFill="1" applyBorder="1" applyAlignment="1">
      <alignment vertical="top" wrapText="1"/>
    </xf>
    <xf numFmtId="0" fontId="0" fillId="0" borderId="16" xfId="0" applyFont="1" applyFill="1" applyBorder="1" applyAlignment="1">
      <alignment vertical="top" wrapText="1"/>
    </xf>
    <xf numFmtId="0" fontId="0" fillId="0" borderId="7" xfId="0" applyFont="1" applyFill="1" applyBorder="1" applyAlignment="1">
      <alignment vertical="top"/>
    </xf>
    <xf numFmtId="0" fontId="0" fillId="0" borderId="8" xfId="0" applyFont="1" applyFill="1" applyBorder="1" applyAlignment="1">
      <alignment horizontal="right" vertical="top" wrapText="1"/>
    </xf>
    <xf numFmtId="0" fontId="0" fillId="0" borderId="1" xfId="0" applyFont="1" applyFill="1" applyBorder="1" applyAlignment="1">
      <alignment horizontal="left" vertical="top" wrapText="1"/>
    </xf>
    <xf numFmtId="0" fontId="1" fillId="0" borderId="22" xfId="0" applyFont="1" applyBorder="1" applyAlignment="1">
      <alignment vertical="top"/>
    </xf>
    <xf numFmtId="0" fontId="0" fillId="0" borderId="23" xfId="0" applyFont="1" applyBorder="1" applyAlignment="1">
      <alignment vertical="top" wrapText="1"/>
    </xf>
    <xf numFmtId="0" fontId="0" fillId="0" borderId="24" xfId="0" applyFont="1" applyBorder="1" applyAlignment="1">
      <alignment vertical="top"/>
    </xf>
    <xf numFmtId="0" fontId="0" fillId="0" borderId="0" xfId="0" applyFont="1" applyBorder="1" applyAlignment="1">
      <alignment vertical="top"/>
    </xf>
    <xf numFmtId="0" fontId="0" fillId="0" borderId="17" xfId="0" applyFont="1" applyBorder="1" applyAlignment="1">
      <alignment vertical="top"/>
    </xf>
    <xf numFmtId="0" fontId="0" fillId="0" borderId="3" xfId="0" applyFont="1" applyBorder="1" applyAlignment="1">
      <alignment vertical="top" wrapText="1"/>
    </xf>
    <xf numFmtId="0" fontId="0" fillId="0" borderId="18" xfId="0" applyFont="1" applyBorder="1" applyAlignment="1">
      <alignment vertical="top"/>
    </xf>
    <xf numFmtId="1" fontId="0" fillId="0" borderId="16" xfId="0" applyNumberFormat="1" applyFont="1" applyFill="1" applyBorder="1" applyAlignment="1">
      <alignment horizontal="right" vertical="top" wrapText="1"/>
    </xf>
    <xf numFmtId="1" fontId="0" fillId="0" borderId="0" xfId="0" applyNumberFormat="1" applyFont="1" applyFill="1" applyBorder="1" applyAlignment="1">
      <alignment horizontal="right" vertical="top" wrapText="1"/>
    </xf>
    <xf numFmtId="0" fontId="1" fillId="0" borderId="13" xfId="0" applyFont="1" applyFill="1" applyBorder="1" applyAlignment="1">
      <alignment vertical="top" wrapText="1"/>
    </xf>
    <xf numFmtId="0" fontId="0" fillId="0" borderId="14" xfId="0" applyFont="1" applyFill="1" applyBorder="1" applyAlignment="1">
      <alignment vertical="top" wrapText="1"/>
    </xf>
    <xf numFmtId="1" fontId="0" fillId="0" borderId="9" xfId="0" applyNumberFormat="1" applyFont="1" applyFill="1" applyBorder="1" applyAlignment="1">
      <alignment horizontal="right" vertical="top" wrapText="1"/>
    </xf>
    <xf numFmtId="0" fontId="0" fillId="0" borderId="19" xfId="0" applyFont="1" applyFill="1" applyBorder="1" applyAlignment="1">
      <alignment vertical="top" wrapText="1"/>
    </xf>
    <xf numFmtId="0" fontId="0" fillId="0" borderId="20" xfId="0" applyFont="1" applyFill="1" applyBorder="1" applyAlignment="1">
      <alignment vertical="top" wrapText="1"/>
    </xf>
    <xf numFmtId="1" fontId="0" fillId="0" borderId="21" xfId="0" applyNumberFormat="1" applyFont="1" applyFill="1" applyBorder="1" applyAlignment="1">
      <alignment horizontal="right" vertical="top" wrapText="1"/>
    </xf>
    <xf numFmtId="0" fontId="0" fillId="0" borderId="0" xfId="0" applyFont="1" applyBorder="1" applyAlignment="1">
      <alignment vertical="top" wrapText="1"/>
    </xf>
    <xf numFmtId="0" fontId="0" fillId="0" borderId="0" xfId="0" applyBorder="1"/>
    <xf numFmtId="0" fontId="0" fillId="0" borderId="0" xfId="0" applyBorder="1" applyAlignment="1">
      <alignment horizontal="left"/>
    </xf>
    <xf numFmtId="0" fontId="1" fillId="0" borderId="5" xfId="0" applyFont="1" applyFill="1" applyBorder="1" applyAlignment="1">
      <alignment horizontal="left" vertical="top" wrapText="1"/>
    </xf>
    <xf numFmtId="0" fontId="1" fillId="0" borderId="6" xfId="0" applyFont="1" applyFill="1" applyBorder="1" applyAlignment="1">
      <alignment horizontal="left" vertical="top" wrapText="1"/>
    </xf>
    <xf numFmtId="0" fontId="0" fillId="0" borderId="16" xfId="0" applyFont="1" applyFill="1" applyBorder="1" applyAlignment="1">
      <alignment horizontal="left" vertical="top" wrapText="1"/>
    </xf>
    <xf numFmtId="0" fontId="0" fillId="0" borderId="8" xfId="0" applyFont="1" applyFill="1" applyBorder="1" applyAlignment="1">
      <alignment horizontal="left" vertical="top" wrapText="1"/>
    </xf>
    <xf numFmtId="0" fontId="0" fillId="0" borderId="9" xfId="0" applyFont="1" applyFill="1" applyBorder="1" applyAlignment="1">
      <alignment horizontal="left" vertical="top" wrapText="1"/>
    </xf>
    <xf numFmtId="0" fontId="0" fillId="0" borderId="0" xfId="0" applyBorder="1" applyAlignment="1">
      <alignment wrapText="1"/>
    </xf>
    <xf numFmtId="1" fontId="0" fillId="0" borderId="1" xfId="0" applyNumberFormat="1" applyBorder="1" applyAlignment="1">
      <alignment horizontal="center" vertical="top"/>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1"/>
  <sheetViews>
    <sheetView topLeftCell="A9" zoomScale="80" zoomScaleNormal="80" workbookViewId="0">
      <selection activeCell="A27" sqref="A27:XFD27"/>
    </sheetView>
  </sheetViews>
  <sheetFormatPr defaultColWidth="9.140625" defaultRowHeight="15" x14ac:dyDescent="0.25"/>
  <cols>
    <col min="1" max="1" width="32.5703125" style="3" customWidth="1"/>
    <col min="2" max="2" width="47.28515625" style="4" customWidth="1"/>
    <col min="3" max="3" width="12.28515625" style="4" customWidth="1"/>
    <col min="4" max="4" width="21.140625" style="4" customWidth="1"/>
    <col min="5" max="5" width="17.140625" style="4" customWidth="1"/>
    <col min="6" max="6" width="10.7109375" style="4" customWidth="1"/>
    <col min="7" max="7" width="63" style="4" customWidth="1"/>
    <col min="8" max="8" width="9.140625" style="4"/>
    <col min="9" max="9" width="11.85546875" style="4" customWidth="1"/>
    <col min="10" max="16384" width="9.140625" style="4"/>
  </cols>
  <sheetData>
    <row r="1" spans="1:7" x14ac:dyDescent="0.25">
      <c r="A1" s="1"/>
      <c r="C1" s="8"/>
    </row>
    <row r="2" spans="1:7" s="2" customFormat="1" ht="30" x14ac:dyDescent="0.25">
      <c r="A2" s="2" t="s">
        <v>206</v>
      </c>
      <c r="B2" s="2" t="s">
        <v>0</v>
      </c>
      <c r="C2" s="7" t="s">
        <v>139</v>
      </c>
      <c r="D2" s="2" t="s">
        <v>141</v>
      </c>
      <c r="E2" s="2" t="s">
        <v>140</v>
      </c>
      <c r="F2" s="2" t="s">
        <v>142</v>
      </c>
      <c r="G2" s="2" t="s">
        <v>123</v>
      </c>
    </row>
    <row r="3" spans="1:7" ht="105" x14ac:dyDescent="0.25">
      <c r="A3" s="3" t="s">
        <v>35</v>
      </c>
      <c r="B3" s="4" t="s">
        <v>7</v>
      </c>
      <c r="C3" s="8" t="s">
        <v>167</v>
      </c>
      <c r="D3" s="4" t="s">
        <v>147</v>
      </c>
      <c r="E3" s="4" t="s">
        <v>148</v>
      </c>
      <c r="F3" s="17">
        <v>0</v>
      </c>
      <c r="G3" s="4" t="s">
        <v>125</v>
      </c>
    </row>
    <row r="4" spans="1:7" ht="105" x14ac:dyDescent="0.25">
      <c r="A4" s="3" t="s">
        <v>8</v>
      </c>
      <c r="B4" s="4" t="s">
        <v>9</v>
      </c>
      <c r="C4" s="4" t="s">
        <v>58</v>
      </c>
      <c r="D4" s="4" t="s">
        <v>10</v>
      </c>
      <c r="E4" s="17">
        <v>0</v>
      </c>
      <c r="F4" s="17">
        <v>0</v>
      </c>
      <c r="G4" s="4" t="s">
        <v>126</v>
      </c>
    </row>
    <row r="5" spans="1:7" ht="90" x14ac:dyDescent="0.25">
      <c r="A5" s="4" t="s">
        <v>49</v>
      </c>
      <c r="B5" s="4" t="s">
        <v>1</v>
      </c>
      <c r="C5" s="4" t="s">
        <v>168</v>
      </c>
      <c r="D5" s="4">
        <v>0</v>
      </c>
      <c r="E5" s="17">
        <v>0</v>
      </c>
      <c r="F5" s="17">
        <v>0</v>
      </c>
      <c r="G5" s="4" t="s">
        <v>127</v>
      </c>
    </row>
    <row r="6" spans="1:7" ht="90" x14ac:dyDescent="0.25">
      <c r="A6" s="4" t="s">
        <v>2</v>
      </c>
      <c r="B6" s="4" t="s">
        <v>84</v>
      </c>
      <c r="C6" s="4" t="s">
        <v>169</v>
      </c>
      <c r="D6" s="4" t="s">
        <v>6</v>
      </c>
      <c r="E6" s="17">
        <v>0</v>
      </c>
      <c r="F6" s="17">
        <v>0</v>
      </c>
      <c r="G6" s="4" t="s">
        <v>128</v>
      </c>
    </row>
    <row r="7" spans="1:7" ht="30" x14ac:dyDescent="0.25">
      <c r="A7" s="4" t="s">
        <v>50</v>
      </c>
      <c r="B7" s="4" t="s">
        <v>11</v>
      </c>
      <c r="C7" s="4" t="s">
        <v>170</v>
      </c>
      <c r="D7" s="4" t="s">
        <v>12</v>
      </c>
      <c r="E7" s="17">
        <v>0</v>
      </c>
      <c r="F7" s="17">
        <v>0</v>
      </c>
      <c r="G7" s="4" t="s">
        <v>124</v>
      </c>
    </row>
    <row r="8" spans="1:7" ht="34.5" customHeight="1" x14ac:dyDescent="0.25">
      <c r="A8" s="4" t="s">
        <v>13</v>
      </c>
      <c r="B8" s="4" t="s">
        <v>88</v>
      </c>
      <c r="C8" s="4" t="s">
        <v>171</v>
      </c>
      <c r="D8" s="4" t="s">
        <v>14</v>
      </c>
      <c r="E8" s="4" t="s">
        <v>15</v>
      </c>
      <c r="F8" s="4" t="s">
        <v>16</v>
      </c>
      <c r="G8" s="4" t="s">
        <v>124</v>
      </c>
    </row>
    <row r="9" spans="1:7" ht="30" x14ac:dyDescent="0.25">
      <c r="A9" s="4" t="s">
        <v>17</v>
      </c>
      <c r="B9" s="4" t="s">
        <v>89</v>
      </c>
      <c r="C9" s="4" t="s">
        <v>172</v>
      </c>
      <c r="D9" s="4" t="s">
        <v>14</v>
      </c>
      <c r="E9" s="4" t="s">
        <v>18</v>
      </c>
      <c r="F9" s="4" t="s">
        <v>19</v>
      </c>
      <c r="G9" s="4" t="s">
        <v>124</v>
      </c>
    </row>
    <row r="10" spans="1:7" ht="45" x14ac:dyDescent="0.25">
      <c r="A10" s="4" t="s">
        <v>73</v>
      </c>
      <c r="B10" s="4" t="s">
        <v>74</v>
      </c>
      <c r="C10" s="4" t="s">
        <v>173</v>
      </c>
      <c r="D10" s="4" t="s">
        <v>75</v>
      </c>
      <c r="E10" s="4" t="s">
        <v>76</v>
      </c>
      <c r="F10" s="17">
        <v>0</v>
      </c>
      <c r="G10" s="4" t="s">
        <v>124</v>
      </c>
    </row>
    <row r="11" spans="1:7" ht="90" x14ac:dyDescent="0.25">
      <c r="A11" s="4" t="s">
        <v>30</v>
      </c>
      <c r="B11" s="4" t="s">
        <v>69</v>
      </c>
      <c r="C11" s="4" t="s">
        <v>174</v>
      </c>
      <c r="D11" s="4" t="s">
        <v>31</v>
      </c>
      <c r="E11" s="17">
        <v>0</v>
      </c>
      <c r="F11" s="17">
        <v>0</v>
      </c>
      <c r="G11" s="4" t="s">
        <v>129</v>
      </c>
    </row>
    <row r="12" spans="1:7" ht="30" x14ac:dyDescent="0.25">
      <c r="A12" s="4" t="s">
        <v>80</v>
      </c>
      <c r="B12" s="4" t="s">
        <v>81</v>
      </c>
      <c r="C12" s="4" t="s">
        <v>175</v>
      </c>
      <c r="D12" s="4">
        <v>0</v>
      </c>
      <c r="E12" s="17">
        <v>0</v>
      </c>
      <c r="F12" s="17">
        <v>0</v>
      </c>
      <c r="G12" s="4" t="s">
        <v>130</v>
      </c>
    </row>
    <row r="13" spans="1:7" ht="60" x14ac:dyDescent="0.25">
      <c r="A13" s="4" t="s">
        <v>70</v>
      </c>
      <c r="B13" s="4" t="s">
        <v>51</v>
      </c>
      <c r="C13" s="4" t="s">
        <v>176</v>
      </c>
      <c r="D13" s="4" t="s">
        <v>145</v>
      </c>
      <c r="E13" s="17">
        <v>0</v>
      </c>
      <c r="F13" s="17">
        <v>0</v>
      </c>
      <c r="G13" s="4" t="s">
        <v>131</v>
      </c>
    </row>
    <row r="14" spans="1:7" ht="90" x14ac:dyDescent="0.25">
      <c r="A14" s="4" t="s">
        <v>71</v>
      </c>
      <c r="B14" s="4" t="s">
        <v>72</v>
      </c>
      <c r="C14" s="4" t="s">
        <v>177</v>
      </c>
      <c r="D14" s="4" t="s">
        <v>143</v>
      </c>
      <c r="E14" s="17" t="s">
        <v>144</v>
      </c>
      <c r="F14" s="17">
        <v>0</v>
      </c>
      <c r="G14" s="4" t="s">
        <v>133</v>
      </c>
    </row>
    <row r="15" spans="1:7" ht="60" x14ac:dyDescent="0.25">
      <c r="A15" s="4" t="s">
        <v>94</v>
      </c>
      <c r="B15" s="4" t="s">
        <v>95</v>
      </c>
      <c r="C15" s="4" t="s">
        <v>178</v>
      </c>
      <c r="D15" s="4" t="s">
        <v>146</v>
      </c>
      <c r="E15" s="17">
        <v>0</v>
      </c>
      <c r="F15" s="17">
        <v>0</v>
      </c>
      <c r="G15" s="4" t="s">
        <v>132</v>
      </c>
    </row>
    <row r="16" spans="1:7" ht="90" x14ac:dyDescent="0.25">
      <c r="A16" s="4" t="s">
        <v>85</v>
      </c>
      <c r="B16" s="4" t="s">
        <v>86</v>
      </c>
      <c r="C16" s="4" t="s">
        <v>179</v>
      </c>
      <c r="D16" s="4" t="s">
        <v>87</v>
      </c>
      <c r="E16" s="17">
        <v>0</v>
      </c>
      <c r="F16" s="17">
        <v>0</v>
      </c>
      <c r="G16" s="4" t="s">
        <v>134</v>
      </c>
    </row>
    <row r="17" spans="1:7" ht="120" x14ac:dyDescent="0.25">
      <c r="A17" s="4" t="s">
        <v>135</v>
      </c>
      <c r="B17" s="4" t="s">
        <v>136</v>
      </c>
      <c r="C17" s="4" t="s">
        <v>180</v>
      </c>
      <c r="D17" s="17" t="s">
        <v>137</v>
      </c>
      <c r="E17" s="4">
        <v>0</v>
      </c>
      <c r="F17" s="17">
        <v>0</v>
      </c>
      <c r="G17" s="4" t="s">
        <v>138</v>
      </c>
    </row>
    <row r="18" spans="1:7" s="43" customFormat="1" ht="15.75" thickBot="1" x14ac:dyDescent="0.3">
      <c r="A18" s="43" t="s">
        <v>201</v>
      </c>
      <c r="B18" s="43" t="s">
        <v>202</v>
      </c>
      <c r="D18" s="44"/>
      <c r="F18" s="44"/>
    </row>
    <row r="19" spans="1:7" x14ac:dyDescent="0.25">
      <c r="A19" s="9" t="s">
        <v>57</v>
      </c>
      <c r="B19" s="10" t="s">
        <v>53</v>
      </c>
      <c r="C19" s="10" t="s">
        <v>54</v>
      </c>
      <c r="D19" s="11" t="s">
        <v>55</v>
      </c>
      <c r="F19" s="17"/>
    </row>
    <row r="20" spans="1:7" ht="15.75" thickBot="1" x14ac:dyDescent="0.3">
      <c r="A20" s="12" t="s">
        <v>56</v>
      </c>
      <c r="B20" s="13" t="s">
        <v>56</v>
      </c>
      <c r="C20" s="13" t="s">
        <v>56</v>
      </c>
      <c r="D20" s="14" t="s">
        <v>56</v>
      </c>
      <c r="F20" s="17"/>
    </row>
    <row r="21" spans="1:7" x14ac:dyDescent="0.25">
      <c r="A21" s="4"/>
      <c r="D21" s="17"/>
      <c r="F21" s="17"/>
    </row>
    <row r="22" spans="1:7" s="6" customFormat="1" x14ac:dyDescent="0.25">
      <c r="A22" s="5" t="s">
        <v>20</v>
      </c>
    </row>
    <row r="23" spans="1:7" x14ac:dyDescent="0.25">
      <c r="A23" s="3" t="s">
        <v>21</v>
      </c>
    </row>
    <row r="24" spans="1:7" x14ac:dyDescent="0.25">
      <c r="A24" s="3" t="s">
        <v>22</v>
      </c>
    </row>
    <row r="25" spans="1:7" x14ac:dyDescent="0.25">
      <c r="A25" s="4" t="s">
        <v>23</v>
      </c>
    </row>
    <row r="26" spans="1:7" x14ac:dyDescent="0.25">
      <c r="A26" s="3" t="s">
        <v>24</v>
      </c>
    </row>
    <row r="27" spans="1:7" x14ac:dyDescent="0.25">
      <c r="A27" s="3" t="s">
        <v>26</v>
      </c>
    </row>
    <row r="28" spans="1:7" x14ac:dyDescent="0.25">
      <c r="A28" s="3" t="s">
        <v>27</v>
      </c>
    </row>
    <row r="29" spans="1:7" x14ac:dyDescent="0.25">
      <c r="A29" s="3" t="s">
        <v>32</v>
      </c>
    </row>
    <row r="30" spans="1:7" x14ac:dyDescent="0.25">
      <c r="A30" s="3" t="s">
        <v>38</v>
      </c>
    </row>
    <row r="32" spans="1:7" s="6" customFormat="1" x14ac:dyDescent="0.25">
      <c r="A32" s="5" t="s">
        <v>43</v>
      </c>
    </row>
    <row r="33" spans="1:2" ht="176.25" customHeight="1" x14ac:dyDescent="0.25">
      <c r="A33" s="3" t="s">
        <v>44</v>
      </c>
      <c r="B33" s="4" t="s">
        <v>68</v>
      </c>
    </row>
    <row r="34" spans="1:2" ht="30" x14ac:dyDescent="0.25">
      <c r="A34" s="3" t="s">
        <v>45</v>
      </c>
      <c r="B34" s="4" t="s">
        <v>47</v>
      </c>
    </row>
    <row r="35" spans="1:2" ht="30" x14ac:dyDescent="0.25">
      <c r="A35" s="3" t="s">
        <v>46</v>
      </c>
      <c r="B35" s="4" t="s">
        <v>48</v>
      </c>
    </row>
    <row r="41" spans="1:2" x14ac:dyDescent="0.25">
      <c r="B41" s="3"/>
    </row>
  </sheetData>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topLeftCell="A9" zoomScale="90" zoomScaleNormal="90" workbookViewId="0">
      <selection activeCell="A13" sqref="A13"/>
    </sheetView>
  </sheetViews>
  <sheetFormatPr defaultRowHeight="15" x14ac:dyDescent="0.25"/>
  <cols>
    <col min="1" max="1" width="44.85546875" customWidth="1"/>
    <col min="2" max="2" width="38.85546875" customWidth="1"/>
    <col min="3" max="3" width="7.140625" style="31" customWidth="1"/>
    <col min="4" max="4" width="10" style="31" customWidth="1"/>
    <col min="5" max="5" width="8.140625" style="31" customWidth="1"/>
    <col min="6" max="6" width="7.7109375" style="31" customWidth="1"/>
    <col min="7" max="7" width="8.140625" style="31" customWidth="1"/>
    <col min="8" max="8" width="10.7109375" style="31" customWidth="1"/>
    <col min="9" max="9" width="3.85546875" style="33" customWidth="1"/>
    <col min="10" max="10" width="74.7109375" style="35" customWidth="1"/>
  </cols>
  <sheetData>
    <row r="1" spans="1:10" s="21" customFormat="1" ht="30" x14ac:dyDescent="0.25">
      <c r="A1" s="9" t="s">
        <v>205</v>
      </c>
      <c r="B1" s="10" t="s">
        <v>42</v>
      </c>
      <c r="C1" s="22" t="s">
        <v>184</v>
      </c>
      <c r="D1" s="22" t="s">
        <v>36</v>
      </c>
      <c r="E1" s="22" t="s">
        <v>33</v>
      </c>
      <c r="F1" s="22" t="s">
        <v>185</v>
      </c>
      <c r="G1" s="23" t="s">
        <v>59</v>
      </c>
      <c r="H1" s="24" t="s">
        <v>90</v>
      </c>
      <c r="I1" s="32"/>
      <c r="J1" s="34" t="s">
        <v>149</v>
      </c>
    </row>
    <row r="2" spans="1:10" s="42" customFormat="1" x14ac:dyDescent="0.25">
      <c r="A2" s="37" t="s">
        <v>183</v>
      </c>
      <c r="B2" s="15" t="s">
        <v>189</v>
      </c>
      <c r="C2" s="36">
        <v>1</v>
      </c>
      <c r="D2" s="36">
        <v>4</v>
      </c>
      <c r="E2" s="17">
        <f>C2*D2</f>
        <v>4</v>
      </c>
      <c r="F2" s="36">
        <v>0</v>
      </c>
      <c r="G2" s="38" t="s">
        <v>186</v>
      </c>
      <c r="H2" s="39">
        <v>0</v>
      </c>
      <c r="I2" s="40"/>
      <c r="J2" s="41"/>
    </row>
    <row r="3" spans="1:10" x14ac:dyDescent="0.25">
      <c r="A3" s="20" t="s">
        <v>4</v>
      </c>
      <c r="B3" s="4" t="s">
        <v>66</v>
      </c>
      <c r="C3" s="17">
        <v>1</v>
      </c>
      <c r="D3" s="17">
        <v>4</v>
      </c>
      <c r="E3" s="17">
        <f>C3*D3</f>
        <v>4</v>
      </c>
      <c r="F3" s="17">
        <f>F2+E3</f>
        <v>4</v>
      </c>
      <c r="G3" s="18" t="s">
        <v>187</v>
      </c>
      <c r="H3" s="25">
        <f t="shared" ref="H3:H21" si="0">H2+1</f>
        <v>1</v>
      </c>
      <c r="J3" s="35" t="s">
        <v>150</v>
      </c>
    </row>
    <row r="4" spans="1:10" ht="150" x14ac:dyDescent="0.25">
      <c r="A4" s="20" t="s">
        <v>28</v>
      </c>
      <c r="B4" s="4" t="s">
        <v>29</v>
      </c>
      <c r="C4" s="17">
        <v>1</v>
      </c>
      <c r="D4" s="17">
        <v>2</v>
      </c>
      <c r="E4" s="17">
        <f t="shared" ref="E4:E24" si="1">C4*D4</f>
        <v>2</v>
      </c>
      <c r="F4" s="17">
        <f t="shared" ref="F4:F24" si="2">F3+E4</f>
        <v>6</v>
      </c>
      <c r="G4" s="19">
        <v>4</v>
      </c>
      <c r="H4" s="25">
        <f t="shared" si="0"/>
        <v>2</v>
      </c>
      <c r="J4" s="34" t="s">
        <v>151</v>
      </c>
    </row>
    <row r="5" spans="1:10" ht="60" x14ac:dyDescent="0.25">
      <c r="A5" s="20" t="s">
        <v>77</v>
      </c>
      <c r="B5" s="4" t="s">
        <v>3</v>
      </c>
      <c r="C5" s="17">
        <v>1</v>
      </c>
      <c r="D5" s="17">
        <v>2</v>
      </c>
      <c r="E5" s="17">
        <f t="shared" si="1"/>
        <v>2</v>
      </c>
      <c r="F5" s="17">
        <f t="shared" si="2"/>
        <v>8</v>
      </c>
      <c r="G5" s="19">
        <v>3</v>
      </c>
      <c r="H5" s="25">
        <f t="shared" si="0"/>
        <v>3</v>
      </c>
      <c r="J5" s="35" t="s">
        <v>152</v>
      </c>
    </row>
    <row r="6" spans="1:10" ht="135" x14ac:dyDescent="0.25">
      <c r="A6" s="20" t="s">
        <v>67</v>
      </c>
      <c r="B6" s="4" t="s">
        <v>79</v>
      </c>
      <c r="C6" s="17">
        <v>1</v>
      </c>
      <c r="D6" s="17">
        <v>2</v>
      </c>
      <c r="E6" s="17">
        <f t="shared" si="1"/>
        <v>2</v>
      </c>
      <c r="F6" s="17">
        <f t="shared" si="2"/>
        <v>10</v>
      </c>
      <c r="G6" s="19">
        <v>4</v>
      </c>
      <c r="H6" s="25">
        <f t="shared" si="0"/>
        <v>4</v>
      </c>
      <c r="J6" s="34" t="s">
        <v>153</v>
      </c>
    </row>
    <row r="7" spans="1:10" ht="87" x14ac:dyDescent="0.35">
      <c r="A7" s="20" t="s">
        <v>5</v>
      </c>
      <c r="B7" s="4" t="s">
        <v>266</v>
      </c>
      <c r="C7" s="17">
        <v>1</v>
      </c>
      <c r="D7" s="17">
        <v>2</v>
      </c>
      <c r="E7" s="17">
        <f t="shared" si="1"/>
        <v>2</v>
      </c>
      <c r="F7" s="17">
        <f t="shared" si="2"/>
        <v>12</v>
      </c>
      <c r="G7" s="19">
        <v>5</v>
      </c>
      <c r="H7" s="25">
        <f t="shared" si="0"/>
        <v>5</v>
      </c>
      <c r="J7" s="34" t="s">
        <v>154</v>
      </c>
    </row>
    <row r="8" spans="1:10" ht="29.1" x14ac:dyDescent="0.35">
      <c r="A8" s="20" t="s">
        <v>25</v>
      </c>
      <c r="B8" s="4" t="s">
        <v>37</v>
      </c>
      <c r="C8" s="17">
        <v>1</v>
      </c>
      <c r="D8" s="17">
        <v>2</v>
      </c>
      <c r="E8" s="17">
        <f t="shared" si="1"/>
        <v>2</v>
      </c>
      <c r="F8" s="17">
        <f t="shared" si="2"/>
        <v>14</v>
      </c>
      <c r="G8" s="19">
        <v>6</v>
      </c>
      <c r="H8" s="25">
        <f t="shared" si="0"/>
        <v>6</v>
      </c>
      <c r="J8" s="34" t="s">
        <v>155</v>
      </c>
    </row>
    <row r="9" spans="1:10" ht="101.45" x14ac:dyDescent="0.35">
      <c r="A9" s="20" t="s">
        <v>64</v>
      </c>
      <c r="B9" s="4" t="s">
        <v>52</v>
      </c>
      <c r="C9" s="17">
        <v>1</v>
      </c>
      <c r="D9" s="17">
        <v>2</v>
      </c>
      <c r="E9" s="17">
        <f t="shared" si="1"/>
        <v>2</v>
      </c>
      <c r="F9" s="17">
        <f t="shared" si="2"/>
        <v>16</v>
      </c>
      <c r="G9" s="19">
        <v>7</v>
      </c>
      <c r="H9" s="25">
        <f t="shared" si="0"/>
        <v>7</v>
      </c>
      <c r="J9" s="34" t="s">
        <v>156</v>
      </c>
    </row>
    <row r="10" spans="1:10" ht="14.45" x14ac:dyDescent="0.35">
      <c r="A10" s="20" t="s">
        <v>267</v>
      </c>
      <c r="B10" s="4" t="s">
        <v>52</v>
      </c>
      <c r="C10" s="17">
        <v>1</v>
      </c>
      <c r="D10" s="17">
        <v>2</v>
      </c>
      <c r="E10" s="17">
        <f t="shared" si="1"/>
        <v>2</v>
      </c>
      <c r="F10" s="17">
        <f t="shared" si="2"/>
        <v>18</v>
      </c>
      <c r="G10" s="18">
        <v>8</v>
      </c>
      <c r="H10" s="25">
        <f t="shared" si="0"/>
        <v>8</v>
      </c>
      <c r="J10" s="35" t="s">
        <v>157</v>
      </c>
    </row>
    <row r="11" spans="1:10" ht="14.45" x14ac:dyDescent="0.35">
      <c r="A11" s="20" t="s">
        <v>263</v>
      </c>
      <c r="B11" s="4" t="s">
        <v>52</v>
      </c>
      <c r="C11" s="17">
        <v>1</v>
      </c>
      <c r="D11" s="17">
        <v>2</v>
      </c>
      <c r="E11" s="17">
        <f t="shared" si="1"/>
        <v>2</v>
      </c>
      <c r="F11" s="17">
        <f t="shared" si="2"/>
        <v>20</v>
      </c>
      <c r="G11" s="18">
        <v>9</v>
      </c>
      <c r="H11" s="25">
        <f t="shared" si="0"/>
        <v>9</v>
      </c>
      <c r="J11" s="35" t="s">
        <v>157</v>
      </c>
    </row>
    <row r="12" spans="1:10" ht="14.45" x14ac:dyDescent="0.35">
      <c r="A12" s="20" t="s">
        <v>268</v>
      </c>
      <c r="B12" s="4" t="s">
        <v>52</v>
      </c>
      <c r="C12" s="17">
        <v>1</v>
      </c>
      <c r="D12" s="17">
        <v>2</v>
      </c>
      <c r="E12" s="17">
        <f t="shared" si="1"/>
        <v>2</v>
      </c>
      <c r="F12" s="17">
        <f t="shared" si="2"/>
        <v>22</v>
      </c>
      <c r="G12" s="18">
        <v>10</v>
      </c>
      <c r="H12" s="25">
        <f t="shared" si="0"/>
        <v>10</v>
      </c>
      <c r="J12" s="35" t="s">
        <v>157</v>
      </c>
    </row>
    <row r="13" spans="1:10" ht="14.45" x14ac:dyDescent="0.35">
      <c r="A13" s="20" t="s">
        <v>269</v>
      </c>
      <c r="B13" s="4" t="s">
        <v>52</v>
      </c>
      <c r="C13" s="17">
        <v>1</v>
      </c>
      <c r="D13" s="17">
        <v>2</v>
      </c>
      <c r="E13" s="17">
        <f t="shared" si="1"/>
        <v>2</v>
      </c>
      <c r="F13" s="17">
        <f t="shared" si="2"/>
        <v>24</v>
      </c>
      <c r="G13" s="18">
        <v>11</v>
      </c>
      <c r="H13" s="25">
        <f t="shared" si="0"/>
        <v>11</v>
      </c>
      <c r="J13" s="35" t="s">
        <v>157</v>
      </c>
    </row>
    <row r="14" spans="1:10" ht="29.1" x14ac:dyDescent="0.35">
      <c r="A14" s="20" t="s">
        <v>41</v>
      </c>
      <c r="B14" s="4" t="s">
        <v>91</v>
      </c>
      <c r="C14" s="17">
        <v>1</v>
      </c>
      <c r="D14" s="17">
        <v>2</v>
      </c>
      <c r="E14" s="17">
        <f t="shared" si="1"/>
        <v>2</v>
      </c>
      <c r="F14" s="17">
        <f t="shared" si="2"/>
        <v>26</v>
      </c>
      <c r="G14" s="19">
        <v>12</v>
      </c>
      <c r="H14" s="25">
        <f t="shared" si="0"/>
        <v>12</v>
      </c>
      <c r="J14" s="34" t="s">
        <v>158</v>
      </c>
    </row>
    <row r="15" spans="1:10" ht="57.95" x14ac:dyDescent="0.35">
      <c r="A15" s="20" t="s">
        <v>39</v>
      </c>
      <c r="B15" s="4" t="s">
        <v>264</v>
      </c>
      <c r="C15" s="17">
        <v>1</v>
      </c>
      <c r="D15" s="17">
        <v>2</v>
      </c>
      <c r="E15" s="17">
        <f t="shared" si="1"/>
        <v>2</v>
      </c>
      <c r="F15" s="17">
        <f t="shared" si="2"/>
        <v>28</v>
      </c>
      <c r="G15" s="18">
        <v>13</v>
      </c>
      <c r="H15" s="25">
        <f t="shared" si="0"/>
        <v>13</v>
      </c>
      <c r="J15" s="34" t="s">
        <v>159</v>
      </c>
    </row>
    <row r="16" spans="1:10" ht="57.95" x14ac:dyDescent="0.35">
      <c r="A16" s="20" t="s">
        <v>265</v>
      </c>
      <c r="B16" s="4"/>
      <c r="C16" s="17">
        <v>1</v>
      </c>
      <c r="D16" s="17">
        <v>2</v>
      </c>
      <c r="E16" s="17">
        <f t="shared" si="1"/>
        <v>2</v>
      </c>
      <c r="F16" s="17">
        <f t="shared" si="2"/>
        <v>30</v>
      </c>
      <c r="G16" s="18">
        <v>14</v>
      </c>
      <c r="H16" s="25">
        <f t="shared" si="0"/>
        <v>14</v>
      </c>
      <c r="J16" s="34" t="s">
        <v>160</v>
      </c>
    </row>
    <row r="17" spans="1:10" ht="14.45" x14ac:dyDescent="0.35">
      <c r="A17" s="20" t="s">
        <v>104</v>
      </c>
      <c r="B17" s="4" t="s">
        <v>52</v>
      </c>
      <c r="C17" s="17">
        <v>1</v>
      </c>
      <c r="D17" s="17">
        <v>2</v>
      </c>
      <c r="E17" s="17">
        <f t="shared" si="1"/>
        <v>2</v>
      </c>
      <c r="F17" s="17">
        <f t="shared" si="2"/>
        <v>32</v>
      </c>
      <c r="G17" s="18">
        <v>15</v>
      </c>
      <c r="H17" s="25">
        <f t="shared" si="0"/>
        <v>15</v>
      </c>
      <c r="J17" s="35" t="s">
        <v>161</v>
      </c>
    </row>
    <row r="18" spans="1:10" ht="14.45" x14ac:dyDescent="0.35">
      <c r="A18" s="20" t="s">
        <v>82</v>
      </c>
      <c r="B18" s="4" t="s">
        <v>40</v>
      </c>
      <c r="C18" s="17">
        <v>1</v>
      </c>
      <c r="D18" s="17">
        <v>2</v>
      </c>
      <c r="E18" s="17">
        <f t="shared" si="1"/>
        <v>2</v>
      </c>
      <c r="F18" s="17">
        <f t="shared" si="2"/>
        <v>34</v>
      </c>
      <c r="G18" s="18">
        <v>16</v>
      </c>
      <c r="H18" s="25">
        <f t="shared" si="0"/>
        <v>16</v>
      </c>
      <c r="J18" s="35" t="s">
        <v>162</v>
      </c>
    </row>
    <row r="19" spans="1:10" ht="14.45" x14ac:dyDescent="0.35">
      <c r="A19" s="20" t="s">
        <v>83</v>
      </c>
      <c r="B19" s="4" t="s">
        <v>40</v>
      </c>
      <c r="C19" s="17">
        <v>1</v>
      </c>
      <c r="D19" s="17">
        <v>2</v>
      </c>
      <c r="E19" s="17">
        <f t="shared" si="1"/>
        <v>2</v>
      </c>
      <c r="F19" s="17">
        <f t="shared" si="2"/>
        <v>36</v>
      </c>
      <c r="G19" s="18">
        <v>17</v>
      </c>
      <c r="H19" s="25">
        <f t="shared" si="0"/>
        <v>17</v>
      </c>
      <c r="J19" s="35" t="s">
        <v>162</v>
      </c>
    </row>
    <row r="20" spans="1:10" ht="29.1" x14ac:dyDescent="0.35">
      <c r="A20" s="20" t="s">
        <v>61</v>
      </c>
      <c r="B20" s="4" t="s">
        <v>62</v>
      </c>
      <c r="C20" s="17">
        <v>1</v>
      </c>
      <c r="D20" s="17">
        <v>2</v>
      </c>
      <c r="E20" s="17">
        <f t="shared" si="1"/>
        <v>2</v>
      </c>
      <c r="F20" s="17">
        <f t="shared" si="2"/>
        <v>38</v>
      </c>
      <c r="G20" s="18">
        <v>18</v>
      </c>
      <c r="H20" s="25">
        <f t="shared" si="0"/>
        <v>18</v>
      </c>
      <c r="J20" s="34" t="s">
        <v>163</v>
      </c>
    </row>
    <row r="21" spans="1:10" ht="30" x14ac:dyDescent="0.25">
      <c r="A21" s="20" t="s">
        <v>63</v>
      </c>
      <c r="B21" s="4" t="s">
        <v>60</v>
      </c>
      <c r="C21" s="17">
        <v>1</v>
      </c>
      <c r="D21" s="17">
        <v>2</v>
      </c>
      <c r="E21" s="17">
        <f t="shared" si="1"/>
        <v>2</v>
      </c>
      <c r="F21" s="17">
        <f t="shared" si="2"/>
        <v>40</v>
      </c>
      <c r="G21" s="18">
        <v>19</v>
      </c>
      <c r="H21" s="25">
        <f t="shared" si="0"/>
        <v>19</v>
      </c>
      <c r="J21" s="34" t="s">
        <v>164</v>
      </c>
    </row>
    <row r="22" spans="1:10" ht="60" x14ac:dyDescent="0.25">
      <c r="A22" s="20" t="s">
        <v>78</v>
      </c>
      <c r="B22" s="4" t="s">
        <v>37</v>
      </c>
      <c r="C22" s="17">
        <v>1</v>
      </c>
      <c r="D22" s="17">
        <v>2</v>
      </c>
      <c r="E22" s="17">
        <f t="shared" si="1"/>
        <v>2</v>
      </c>
      <c r="F22" s="17">
        <f t="shared" si="2"/>
        <v>42</v>
      </c>
      <c r="G22" s="19">
        <v>20</v>
      </c>
      <c r="H22" s="25">
        <f>H21+1</f>
        <v>20</v>
      </c>
      <c r="J22" s="34" t="s">
        <v>165</v>
      </c>
    </row>
    <row r="23" spans="1:10" ht="30" x14ac:dyDescent="0.25">
      <c r="A23" s="20" t="s">
        <v>92</v>
      </c>
      <c r="B23" s="4" t="s">
        <v>93</v>
      </c>
      <c r="C23" s="17">
        <v>1</v>
      </c>
      <c r="D23" s="17">
        <v>2</v>
      </c>
      <c r="E23" s="17">
        <f t="shared" si="1"/>
        <v>2</v>
      </c>
      <c r="F23" s="17">
        <f t="shared" si="2"/>
        <v>44</v>
      </c>
      <c r="G23" s="19">
        <v>21</v>
      </c>
      <c r="H23" s="25">
        <f t="shared" ref="H23:H24" si="3">H22+1</f>
        <v>21</v>
      </c>
      <c r="J23" s="35" t="s">
        <v>166</v>
      </c>
    </row>
    <row r="24" spans="1:10" x14ac:dyDescent="0.25">
      <c r="A24" s="20" t="s">
        <v>181</v>
      </c>
      <c r="B24" s="4" t="s">
        <v>182</v>
      </c>
      <c r="C24" s="17">
        <v>1</v>
      </c>
      <c r="D24" s="17">
        <v>2</v>
      </c>
      <c r="E24" s="17">
        <f t="shared" si="1"/>
        <v>2</v>
      </c>
      <c r="F24" s="17">
        <f t="shared" si="2"/>
        <v>46</v>
      </c>
      <c r="G24" s="19">
        <v>22</v>
      </c>
      <c r="H24" s="25">
        <f t="shared" si="3"/>
        <v>22</v>
      </c>
    </row>
    <row r="25" spans="1:10" x14ac:dyDescent="0.25">
      <c r="A25" s="20" t="s">
        <v>65</v>
      </c>
      <c r="B25" s="4"/>
      <c r="C25" s="17">
        <v>1</v>
      </c>
      <c r="D25" s="17">
        <v>2</v>
      </c>
      <c r="E25" s="17">
        <f t="shared" ref="E25:E26" si="4">C25*D25</f>
        <v>2</v>
      </c>
      <c r="F25" s="17">
        <f t="shared" ref="F25:F26" si="5">F24+E25</f>
        <v>48</v>
      </c>
      <c r="G25" s="19">
        <v>23</v>
      </c>
      <c r="H25" s="25">
        <f t="shared" ref="H25:H26" si="6">H24+1</f>
        <v>23</v>
      </c>
    </row>
    <row r="26" spans="1:10" x14ac:dyDescent="0.25">
      <c r="A26" s="20" t="s">
        <v>65</v>
      </c>
      <c r="B26" s="4"/>
      <c r="C26" s="17">
        <v>1</v>
      </c>
      <c r="D26" s="17">
        <v>2</v>
      </c>
      <c r="E26" s="17">
        <f t="shared" si="4"/>
        <v>2</v>
      </c>
      <c r="F26" s="17">
        <f t="shared" si="5"/>
        <v>50</v>
      </c>
      <c r="G26" s="19">
        <v>24</v>
      </c>
      <c r="H26" s="25">
        <f t="shared" si="6"/>
        <v>24</v>
      </c>
    </row>
    <row r="27" spans="1:10" x14ac:dyDescent="0.25">
      <c r="A27" s="20"/>
      <c r="B27" s="16" t="s">
        <v>34</v>
      </c>
      <c r="C27" s="26"/>
      <c r="D27" s="26"/>
      <c r="E27" s="26">
        <f>SUM(E2:E26)</f>
        <v>54</v>
      </c>
      <c r="F27" s="26"/>
      <c r="G27" s="27"/>
      <c r="H27" s="25"/>
    </row>
    <row r="28" spans="1:10" ht="15.75" thickBot="1" x14ac:dyDescent="0.3">
      <c r="A28" s="12"/>
      <c r="B28" s="13"/>
      <c r="C28" s="28"/>
      <c r="D28" s="28"/>
      <c r="E28" s="28"/>
      <c r="F28" s="28"/>
      <c r="G28" s="29"/>
      <c r="H28" s="30"/>
    </row>
  </sheetData>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L14" sqref="L14"/>
    </sheetView>
  </sheetViews>
  <sheetFormatPr defaultRowHeight="15" x14ac:dyDescent="0.25"/>
  <cols>
    <col min="1" max="1" width="44.85546875" customWidth="1"/>
    <col min="2" max="2" width="38.85546875" customWidth="1"/>
    <col min="3" max="3" width="7.140625" style="31" customWidth="1"/>
    <col min="4" max="4" width="10" style="31" customWidth="1"/>
    <col min="5" max="5" width="8.140625" style="31" customWidth="1"/>
    <col min="6" max="6" width="7.7109375" style="31" customWidth="1"/>
    <col min="7" max="7" width="10.7109375" style="31" customWidth="1"/>
  </cols>
  <sheetData>
    <row r="1" spans="1:7" ht="30" x14ac:dyDescent="0.25">
      <c r="A1" s="9" t="s">
        <v>207</v>
      </c>
      <c r="B1" s="10" t="s">
        <v>42</v>
      </c>
      <c r="C1" s="22" t="s">
        <v>184</v>
      </c>
      <c r="D1" s="22" t="s">
        <v>36</v>
      </c>
      <c r="E1" s="22" t="s">
        <v>33</v>
      </c>
      <c r="F1" s="22" t="s">
        <v>185</v>
      </c>
      <c r="G1" s="24" t="s">
        <v>90</v>
      </c>
    </row>
    <row r="2" spans="1:7" x14ac:dyDescent="0.25">
      <c r="A2" s="37" t="s">
        <v>183</v>
      </c>
      <c r="B2" s="15" t="s">
        <v>239</v>
      </c>
      <c r="C2" s="36">
        <v>1</v>
      </c>
      <c r="D2" s="36">
        <v>4</v>
      </c>
      <c r="E2" s="17">
        <f>C2*D2</f>
        <v>4</v>
      </c>
      <c r="F2" s="36">
        <v>0</v>
      </c>
      <c r="G2" s="39">
        <v>0</v>
      </c>
    </row>
    <row r="3" spans="1:7" x14ac:dyDescent="0.25">
      <c r="A3" s="20" t="s">
        <v>4</v>
      </c>
      <c r="B3" s="4" t="s">
        <v>66</v>
      </c>
      <c r="C3" s="17">
        <v>1</v>
      </c>
      <c r="D3" s="17">
        <v>4</v>
      </c>
      <c r="E3" s="17">
        <f>C3*D3</f>
        <v>4</v>
      </c>
      <c r="F3" s="17">
        <f>F2+E3</f>
        <v>4</v>
      </c>
      <c r="G3" s="25">
        <f t="shared" ref="G3:G12" si="0">G2+1</f>
        <v>1</v>
      </c>
    </row>
    <row r="4" spans="1:7" x14ac:dyDescent="0.25">
      <c r="A4" s="20" t="s">
        <v>198</v>
      </c>
      <c r="B4" s="4" t="s">
        <v>199</v>
      </c>
      <c r="C4" s="17">
        <v>1</v>
      </c>
      <c r="D4" s="17">
        <v>48</v>
      </c>
      <c r="E4" s="17">
        <f>C4*D4</f>
        <v>48</v>
      </c>
      <c r="F4" s="17">
        <f t="shared" ref="F4:F12" si="1">F3+E4</f>
        <v>52</v>
      </c>
      <c r="G4" s="25">
        <f t="shared" si="0"/>
        <v>2</v>
      </c>
    </row>
    <row r="5" spans="1:7" x14ac:dyDescent="0.25">
      <c r="A5" s="20" t="s">
        <v>197</v>
      </c>
      <c r="B5" s="4" t="s">
        <v>200</v>
      </c>
      <c r="C5" s="17">
        <v>1</v>
      </c>
      <c r="D5" s="17">
        <v>4</v>
      </c>
      <c r="E5" s="17">
        <f>C5*D5</f>
        <v>4</v>
      </c>
      <c r="F5" s="17">
        <f t="shared" si="1"/>
        <v>56</v>
      </c>
      <c r="G5" s="25">
        <f t="shared" si="0"/>
        <v>3</v>
      </c>
    </row>
    <row r="6" spans="1:7" x14ac:dyDescent="0.25">
      <c r="A6" s="20" t="s">
        <v>190</v>
      </c>
      <c r="B6" s="4" t="s">
        <v>200</v>
      </c>
      <c r="C6" s="17">
        <v>1</v>
      </c>
      <c r="D6" s="17">
        <v>4</v>
      </c>
      <c r="E6" s="17">
        <f t="shared" ref="E6:E12" si="2">C6*D6</f>
        <v>4</v>
      </c>
      <c r="F6" s="17">
        <f t="shared" si="1"/>
        <v>60</v>
      </c>
      <c r="G6" s="25">
        <f t="shared" si="0"/>
        <v>4</v>
      </c>
    </row>
    <row r="7" spans="1:7" x14ac:dyDescent="0.25">
      <c r="A7" s="20" t="s">
        <v>191</v>
      </c>
      <c r="B7" s="4" t="s">
        <v>200</v>
      </c>
      <c r="C7" s="17">
        <v>1</v>
      </c>
      <c r="D7" s="17">
        <v>4</v>
      </c>
      <c r="E7" s="17">
        <f t="shared" si="2"/>
        <v>4</v>
      </c>
      <c r="F7" s="17">
        <f t="shared" si="1"/>
        <v>64</v>
      </c>
      <c r="G7" s="25">
        <f t="shared" si="0"/>
        <v>5</v>
      </c>
    </row>
    <row r="8" spans="1:7" x14ac:dyDescent="0.25">
      <c r="A8" s="20" t="s">
        <v>192</v>
      </c>
      <c r="B8" s="4" t="s">
        <v>200</v>
      </c>
      <c r="C8" s="17">
        <v>1</v>
      </c>
      <c r="D8" s="17">
        <v>4</v>
      </c>
      <c r="E8" s="17">
        <f t="shared" si="2"/>
        <v>4</v>
      </c>
      <c r="F8" s="17">
        <f t="shared" si="1"/>
        <v>68</v>
      </c>
      <c r="G8" s="25">
        <f t="shared" si="0"/>
        <v>6</v>
      </c>
    </row>
    <row r="9" spans="1:7" x14ac:dyDescent="0.25">
      <c r="A9" s="20" t="s">
        <v>193</v>
      </c>
      <c r="B9" s="4" t="s">
        <v>200</v>
      </c>
      <c r="C9" s="17">
        <v>1</v>
      </c>
      <c r="D9" s="17">
        <v>4</v>
      </c>
      <c r="E9" s="17">
        <f t="shared" si="2"/>
        <v>4</v>
      </c>
      <c r="F9" s="17">
        <f t="shared" si="1"/>
        <v>72</v>
      </c>
      <c r="G9" s="25">
        <f t="shared" si="0"/>
        <v>7</v>
      </c>
    </row>
    <row r="10" spans="1:7" x14ac:dyDescent="0.25">
      <c r="A10" s="20" t="s">
        <v>194</v>
      </c>
      <c r="B10" s="4" t="s">
        <v>200</v>
      </c>
      <c r="C10" s="17">
        <v>1</v>
      </c>
      <c r="D10" s="17">
        <v>4</v>
      </c>
      <c r="E10" s="17">
        <f t="shared" si="2"/>
        <v>4</v>
      </c>
      <c r="F10" s="17">
        <f t="shared" si="1"/>
        <v>76</v>
      </c>
      <c r="G10" s="25">
        <f t="shared" si="0"/>
        <v>8</v>
      </c>
    </row>
    <row r="11" spans="1:7" x14ac:dyDescent="0.25">
      <c r="A11" s="20" t="s">
        <v>195</v>
      </c>
      <c r="B11" s="4" t="s">
        <v>200</v>
      </c>
      <c r="C11" s="17">
        <v>1</v>
      </c>
      <c r="D11" s="17">
        <v>4</v>
      </c>
      <c r="E11" s="17">
        <f t="shared" si="2"/>
        <v>4</v>
      </c>
      <c r="F11" s="17">
        <f t="shared" si="1"/>
        <v>80</v>
      </c>
      <c r="G11" s="25">
        <f t="shared" si="0"/>
        <v>9</v>
      </c>
    </row>
    <row r="12" spans="1:7" x14ac:dyDescent="0.25">
      <c r="A12" s="20" t="s">
        <v>196</v>
      </c>
      <c r="B12" s="4" t="s">
        <v>200</v>
      </c>
      <c r="C12" s="17">
        <v>1</v>
      </c>
      <c r="D12" s="17">
        <v>4</v>
      </c>
      <c r="E12" s="17">
        <f t="shared" si="2"/>
        <v>4</v>
      </c>
      <c r="F12" s="17">
        <f t="shared" si="1"/>
        <v>84</v>
      </c>
      <c r="G12" s="25">
        <f t="shared" si="0"/>
        <v>10</v>
      </c>
    </row>
    <row r="13" spans="1:7" x14ac:dyDescent="0.25">
      <c r="A13" s="20"/>
      <c r="B13" s="16" t="s">
        <v>34</v>
      </c>
      <c r="C13" s="26"/>
      <c r="D13" s="26"/>
      <c r="E13" s="26">
        <f>SUM(E2:E12)</f>
        <v>88</v>
      </c>
      <c r="F13" s="26"/>
      <c r="G13" s="25"/>
    </row>
    <row r="14" spans="1:7" ht="15.75" thickBot="1" x14ac:dyDescent="0.3">
      <c r="A14" s="12"/>
      <c r="B14" s="13"/>
      <c r="C14" s="28"/>
      <c r="D14" s="28"/>
      <c r="E14" s="28"/>
      <c r="F14" s="28"/>
      <c r="G14" s="3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A2" sqref="A2:B10"/>
    </sheetView>
  </sheetViews>
  <sheetFormatPr defaultColWidth="9.140625" defaultRowHeight="15" x14ac:dyDescent="0.25"/>
  <cols>
    <col min="1" max="1" width="35.42578125" style="60" customWidth="1"/>
    <col min="2" max="2" width="31.5703125" style="72" customWidth="1"/>
    <col min="3" max="3" width="7.140625" style="60" customWidth="1"/>
    <col min="4" max="4" width="2.85546875" style="60" customWidth="1"/>
    <col min="5" max="5" width="23.42578125" style="60" customWidth="1"/>
    <col min="6" max="8" width="13" style="60" customWidth="1"/>
    <col min="9" max="16384" width="9.140625" style="60"/>
  </cols>
  <sheetData>
    <row r="1" spans="1:8" ht="15.75" thickBot="1" x14ac:dyDescent="0.3">
      <c r="A1" s="57" t="s">
        <v>210</v>
      </c>
      <c r="B1" s="58"/>
      <c r="C1" s="59" t="s">
        <v>56</v>
      </c>
      <c r="E1" s="45"/>
      <c r="F1" s="45"/>
      <c r="G1" s="45"/>
    </row>
    <row r="2" spans="1:8" x14ac:dyDescent="0.25">
      <c r="A2" s="61" t="s">
        <v>118</v>
      </c>
      <c r="B2" s="62" t="s">
        <v>117</v>
      </c>
      <c r="C2" s="63"/>
      <c r="E2" s="45"/>
      <c r="F2" s="45"/>
      <c r="G2" s="45"/>
    </row>
    <row r="3" spans="1:8" x14ac:dyDescent="0.25">
      <c r="A3" s="47" t="s">
        <v>96</v>
      </c>
      <c r="B3" s="4" t="s">
        <v>112</v>
      </c>
      <c r="C3" s="64"/>
      <c r="D3" s="65"/>
      <c r="H3" s="49"/>
    </row>
    <row r="4" spans="1:8" x14ac:dyDescent="0.25">
      <c r="A4" s="47" t="s">
        <v>97</v>
      </c>
      <c r="B4" s="4" t="s">
        <v>111</v>
      </c>
      <c r="C4" s="64"/>
      <c r="D4" s="65"/>
      <c r="F4" s="49"/>
      <c r="G4" s="49"/>
      <c r="H4" s="49"/>
    </row>
    <row r="5" spans="1:8" x14ac:dyDescent="0.25">
      <c r="A5" s="47" t="s">
        <v>119</v>
      </c>
      <c r="B5" s="4" t="s">
        <v>120</v>
      </c>
      <c r="C5" s="64"/>
      <c r="D5" s="65"/>
      <c r="F5" s="49"/>
      <c r="G5" s="49"/>
      <c r="H5" s="49"/>
    </row>
    <row r="6" spans="1:8" ht="15.75" thickBot="1" x14ac:dyDescent="0.3">
      <c r="A6" s="20" t="s">
        <v>98</v>
      </c>
      <c r="B6" s="4" t="s">
        <v>110</v>
      </c>
      <c r="C6" s="64"/>
      <c r="D6" s="65"/>
      <c r="F6" s="45"/>
      <c r="G6" s="45"/>
      <c r="H6" s="49"/>
    </row>
    <row r="7" spans="1:8" x14ac:dyDescent="0.25">
      <c r="A7" s="20" t="s">
        <v>99</v>
      </c>
      <c r="B7" s="4" t="s">
        <v>109</v>
      </c>
      <c r="C7" s="64"/>
      <c r="D7" s="65"/>
      <c r="E7" s="66" t="s">
        <v>211</v>
      </c>
      <c r="F7" s="49"/>
      <c r="G7" s="49"/>
      <c r="H7" s="49"/>
    </row>
    <row r="8" spans="1:8" ht="30.75" thickBot="1" x14ac:dyDescent="0.3">
      <c r="A8" s="20" t="s">
        <v>101</v>
      </c>
      <c r="B8" s="4" t="s">
        <v>108</v>
      </c>
      <c r="C8" s="64"/>
      <c r="D8" s="65"/>
      <c r="E8" s="67" t="s">
        <v>113</v>
      </c>
      <c r="F8" s="49"/>
      <c r="G8" s="49"/>
      <c r="H8" s="49"/>
    </row>
    <row r="9" spans="1:8" ht="30.75" thickBot="1" x14ac:dyDescent="0.3">
      <c r="A9" s="12" t="s">
        <v>100</v>
      </c>
      <c r="B9" s="13" t="s">
        <v>107</v>
      </c>
      <c r="C9" s="68"/>
      <c r="D9" s="65"/>
      <c r="E9" s="49"/>
      <c r="F9" s="49"/>
      <c r="G9" s="49"/>
      <c r="H9" s="49"/>
    </row>
    <row r="10" spans="1:8" ht="15.75" thickBot="1" x14ac:dyDescent="0.3">
      <c r="A10" s="69" t="s">
        <v>121</v>
      </c>
      <c r="B10" s="70" t="s">
        <v>122</v>
      </c>
      <c r="C10" s="71"/>
      <c r="D10" s="65"/>
      <c r="E10" s="49"/>
      <c r="F10" s="49"/>
      <c r="G10" s="49"/>
      <c r="H10" s="49"/>
    </row>
  </sheetData>
  <pageMargins left="0.7" right="0.7" top="0.75" bottom="0.75" header="0.3" footer="0.3"/>
  <pageSetup orientation="landscape"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tabSelected="1" workbookViewId="0">
      <selection activeCell="B2" sqref="B2"/>
    </sheetView>
  </sheetViews>
  <sheetFormatPr defaultColWidth="9.140625" defaultRowHeight="15" x14ac:dyDescent="0.25"/>
  <cols>
    <col min="1" max="1" width="28.42578125" style="46" customWidth="1"/>
    <col min="2" max="2" width="35.7109375" style="46" customWidth="1"/>
    <col min="3" max="3" width="12" style="46" customWidth="1"/>
    <col min="4" max="4" width="9.140625" style="46"/>
    <col min="5" max="5" width="13" style="46" customWidth="1"/>
    <col min="6" max="16384" width="9.140625" style="46"/>
  </cols>
  <sheetData>
    <row r="1" spans="1:8" ht="30" x14ac:dyDescent="0.25">
      <c r="A1" s="9" t="s">
        <v>208</v>
      </c>
      <c r="B1" s="10"/>
      <c r="C1" s="11" t="s">
        <v>105</v>
      </c>
      <c r="D1" s="45"/>
      <c r="E1" s="45"/>
      <c r="F1" s="45"/>
      <c r="G1" s="45"/>
      <c r="H1" s="45"/>
    </row>
    <row r="2" spans="1:8" ht="165" x14ac:dyDescent="0.25">
      <c r="A2" s="47" t="s">
        <v>106</v>
      </c>
      <c r="B2" s="4" t="s">
        <v>270</v>
      </c>
      <c r="C2" s="25">
        <v>2</v>
      </c>
      <c r="D2" s="48"/>
      <c r="E2" s="49"/>
      <c r="F2" s="49"/>
      <c r="G2" s="49"/>
      <c r="H2" s="49"/>
    </row>
    <row r="3" spans="1:8" ht="45.75" thickBot="1" x14ac:dyDescent="0.3">
      <c r="A3" s="20"/>
      <c r="B3" s="4" t="s">
        <v>102</v>
      </c>
      <c r="C3" s="25">
        <v>2</v>
      </c>
      <c r="D3" s="48"/>
      <c r="E3" s="49"/>
      <c r="F3" s="49"/>
      <c r="G3" s="49"/>
      <c r="H3" s="49"/>
    </row>
    <row r="4" spans="1:8" ht="45" x14ac:dyDescent="0.25">
      <c r="A4" s="47"/>
      <c r="B4" s="4" t="s">
        <v>103</v>
      </c>
      <c r="C4" s="25">
        <v>2</v>
      </c>
      <c r="D4" s="48"/>
      <c r="E4" s="50" t="s">
        <v>209</v>
      </c>
      <c r="F4" s="51"/>
      <c r="G4" s="51"/>
      <c r="H4" s="52"/>
    </row>
    <row r="5" spans="1:8" x14ac:dyDescent="0.25">
      <c r="A5" s="20"/>
      <c r="B5" s="4" t="s">
        <v>104</v>
      </c>
      <c r="C5" s="25">
        <v>2</v>
      </c>
      <c r="D5" s="48"/>
      <c r="E5" s="20" t="s">
        <v>56</v>
      </c>
      <c r="F5" s="4" t="s">
        <v>56</v>
      </c>
      <c r="G5" s="4" t="s">
        <v>56</v>
      </c>
      <c r="H5" s="53" t="s">
        <v>56</v>
      </c>
    </row>
    <row r="6" spans="1:8" ht="30.75" thickBot="1" x14ac:dyDescent="0.3">
      <c r="A6" s="54"/>
      <c r="B6" s="55" t="s">
        <v>34</v>
      </c>
      <c r="C6" s="30">
        <f>SUM(C2:C5)</f>
        <v>8</v>
      </c>
      <c r="D6" s="48"/>
      <c r="E6" s="12" t="s">
        <v>114</v>
      </c>
      <c r="F6" s="13" t="s">
        <v>115</v>
      </c>
      <c r="G6" s="13" t="s">
        <v>116</v>
      </c>
      <c r="H6" s="14" t="s">
        <v>104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workbookViewId="0">
      <selection activeCell="G7" sqref="G7"/>
    </sheetView>
  </sheetViews>
  <sheetFormatPr defaultColWidth="9.140625" defaultRowHeight="15" x14ac:dyDescent="0.25"/>
  <cols>
    <col min="1" max="1" width="24.42578125" style="80" customWidth="1"/>
    <col min="2" max="2" width="8.85546875" style="73" customWidth="1"/>
    <col min="3" max="3" width="45.85546875" style="73" customWidth="1"/>
    <col min="4" max="4" width="8.85546875" style="73" customWidth="1"/>
    <col min="5" max="7" width="10" style="74" customWidth="1"/>
    <col min="8" max="8" width="9.140625" style="73"/>
    <col min="9" max="9" width="30.140625" style="73" customWidth="1"/>
    <col min="10" max="11" width="44.28515625" style="73" customWidth="1"/>
    <col min="12" max="16384" width="9.140625" style="73"/>
  </cols>
  <sheetData>
    <row r="1" spans="1:10" s="45" customFormat="1" ht="29.1" x14ac:dyDescent="0.35">
      <c r="A1" s="9" t="s">
        <v>204</v>
      </c>
      <c r="B1" s="10" t="s">
        <v>228</v>
      </c>
      <c r="C1" s="10" t="s">
        <v>0</v>
      </c>
      <c r="D1" s="10" t="s">
        <v>139</v>
      </c>
      <c r="E1" s="75" t="s">
        <v>141</v>
      </c>
      <c r="F1" s="75" t="s">
        <v>140</v>
      </c>
      <c r="G1" s="76" t="s">
        <v>142</v>
      </c>
    </row>
    <row r="2" spans="1:10" s="49" customFormat="1" ht="130.5" x14ac:dyDescent="0.35">
      <c r="A2" s="20" t="s">
        <v>213</v>
      </c>
      <c r="B2" s="3" t="s">
        <v>229</v>
      </c>
      <c r="C2" s="4" t="s">
        <v>247</v>
      </c>
      <c r="D2" s="4" t="s">
        <v>214</v>
      </c>
      <c r="E2" s="56" t="s">
        <v>241</v>
      </c>
      <c r="F2" s="56">
        <v>0</v>
      </c>
      <c r="G2" s="77">
        <v>0</v>
      </c>
    </row>
    <row r="3" spans="1:10" s="49" customFormat="1" ht="43.5" x14ac:dyDescent="0.35">
      <c r="A3" s="20" t="s">
        <v>215</v>
      </c>
      <c r="B3" s="3" t="s">
        <v>229</v>
      </c>
      <c r="C3" s="4" t="s">
        <v>222</v>
      </c>
      <c r="D3" s="4" t="s">
        <v>216</v>
      </c>
      <c r="E3" s="56" t="s">
        <v>217</v>
      </c>
      <c r="F3" s="56" t="s">
        <v>218</v>
      </c>
      <c r="G3" s="77">
        <v>0</v>
      </c>
      <c r="J3" s="49" t="s">
        <v>234</v>
      </c>
    </row>
    <row r="4" spans="1:10" s="49" customFormat="1" ht="43.5" x14ac:dyDescent="0.35">
      <c r="A4" s="20" t="s">
        <v>220</v>
      </c>
      <c r="B4" s="3" t="s">
        <v>229</v>
      </c>
      <c r="C4" s="4" t="s">
        <v>224</v>
      </c>
      <c r="D4" s="4" t="s">
        <v>221</v>
      </c>
      <c r="E4" s="56" t="s">
        <v>225</v>
      </c>
      <c r="F4" s="56">
        <v>0</v>
      </c>
      <c r="G4" s="77">
        <v>0</v>
      </c>
    </row>
    <row r="5" spans="1:10" s="49" customFormat="1" ht="45" x14ac:dyDescent="0.25">
      <c r="A5" s="20" t="s">
        <v>223</v>
      </c>
      <c r="B5" s="3" t="s">
        <v>229</v>
      </c>
      <c r="C5" s="4" t="s">
        <v>226</v>
      </c>
      <c r="D5" s="4" t="s">
        <v>227</v>
      </c>
      <c r="E5" s="56" t="s">
        <v>225</v>
      </c>
      <c r="F5" s="56">
        <v>0</v>
      </c>
      <c r="G5" s="77">
        <v>0</v>
      </c>
    </row>
    <row r="6" spans="1:10" s="49" customFormat="1" x14ac:dyDescent="0.25">
      <c r="A6" s="20" t="s">
        <v>257</v>
      </c>
      <c r="B6" s="3" t="s">
        <v>229</v>
      </c>
      <c r="C6" s="4" t="s">
        <v>256</v>
      </c>
      <c r="D6" s="4" t="s">
        <v>258</v>
      </c>
      <c r="E6" s="56">
        <v>0</v>
      </c>
      <c r="F6" s="56">
        <v>0</v>
      </c>
      <c r="G6" s="77">
        <v>0</v>
      </c>
    </row>
    <row r="7" spans="1:10" s="49" customFormat="1" ht="165" x14ac:dyDescent="0.25">
      <c r="A7" s="20" t="s">
        <v>231</v>
      </c>
      <c r="B7" s="3" t="s">
        <v>232</v>
      </c>
      <c r="C7" s="4" t="s">
        <v>235</v>
      </c>
      <c r="D7" s="4" t="s">
        <v>233</v>
      </c>
      <c r="E7" s="56" t="s">
        <v>236</v>
      </c>
      <c r="F7" s="56">
        <v>0</v>
      </c>
      <c r="G7" s="77">
        <v>0</v>
      </c>
    </row>
    <row r="8" spans="1:10" s="49" customFormat="1" x14ac:dyDescent="0.25">
      <c r="A8" s="20" t="s">
        <v>260</v>
      </c>
      <c r="B8" s="3" t="s">
        <v>232</v>
      </c>
      <c r="C8" s="4" t="s">
        <v>261</v>
      </c>
      <c r="D8" s="4" t="s">
        <v>262</v>
      </c>
      <c r="E8" s="56">
        <v>0</v>
      </c>
      <c r="F8" s="56">
        <v>0</v>
      </c>
      <c r="G8" s="77">
        <v>0</v>
      </c>
    </row>
    <row r="9" spans="1:10" s="49" customFormat="1" ht="120" x14ac:dyDescent="0.25">
      <c r="A9" s="20" t="s">
        <v>35</v>
      </c>
      <c r="B9" s="3" t="s">
        <v>230</v>
      </c>
      <c r="C9" s="4" t="s">
        <v>7</v>
      </c>
      <c r="D9" s="4" t="s">
        <v>167</v>
      </c>
      <c r="E9" s="56" t="s">
        <v>219</v>
      </c>
      <c r="F9" s="56" t="s">
        <v>148</v>
      </c>
      <c r="G9" s="77">
        <v>0</v>
      </c>
    </row>
    <row r="10" spans="1:10" s="49" customFormat="1" ht="165" x14ac:dyDescent="0.25">
      <c r="A10" s="20" t="s">
        <v>8</v>
      </c>
      <c r="B10" s="3" t="s">
        <v>230</v>
      </c>
      <c r="C10" s="4" t="s">
        <v>9</v>
      </c>
      <c r="D10" s="4" t="s">
        <v>58</v>
      </c>
      <c r="E10" s="56" t="s">
        <v>10</v>
      </c>
      <c r="F10" s="56">
        <v>0</v>
      </c>
      <c r="G10" s="77">
        <v>0</v>
      </c>
    </row>
    <row r="11" spans="1:10" s="49" customFormat="1" ht="30" x14ac:dyDescent="0.25">
      <c r="A11" s="20" t="s">
        <v>203</v>
      </c>
      <c r="B11" s="4" t="s">
        <v>230</v>
      </c>
      <c r="C11" s="4" t="s">
        <v>1</v>
      </c>
      <c r="D11" s="4" t="s">
        <v>168</v>
      </c>
      <c r="E11" s="56">
        <v>0</v>
      </c>
      <c r="F11" s="56">
        <v>0</v>
      </c>
      <c r="G11" s="77">
        <v>0</v>
      </c>
    </row>
    <row r="12" spans="1:10" s="49" customFormat="1" ht="45" x14ac:dyDescent="0.25">
      <c r="A12" s="20" t="s">
        <v>50</v>
      </c>
      <c r="B12" s="4" t="s">
        <v>230</v>
      </c>
      <c r="C12" s="4" t="s">
        <v>11</v>
      </c>
      <c r="D12" s="4" t="s">
        <v>170</v>
      </c>
      <c r="E12" s="56" t="s">
        <v>12</v>
      </c>
      <c r="F12" s="56">
        <v>0</v>
      </c>
      <c r="G12" s="77">
        <v>0</v>
      </c>
    </row>
    <row r="13" spans="1:10" s="49" customFormat="1" ht="34.5" customHeight="1" x14ac:dyDescent="0.25">
      <c r="A13" s="20" t="s">
        <v>13</v>
      </c>
      <c r="B13" s="4" t="s">
        <v>230</v>
      </c>
      <c r="C13" s="4" t="s">
        <v>88</v>
      </c>
      <c r="D13" s="4" t="s">
        <v>171</v>
      </c>
      <c r="E13" s="56" t="s">
        <v>14</v>
      </c>
      <c r="F13" s="56" t="s">
        <v>15</v>
      </c>
      <c r="G13" s="77" t="s">
        <v>16</v>
      </c>
    </row>
    <row r="14" spans="1:10" s="49" customFormat="1" ht="30" x14ac:dyDescent="0.25">
      <c r="A14" s="20" t="s">
        <v>17</v>
      </c>
      <c r="B14" s="4" t="s">
        <v>230</v>
      </c>
      <c r="C14" s="4" t="s">
        <v>89</v>
      </c>
      <c r="D14" s="4" t="s">
        <v>172</v>
      </c>
      <c r="E14" s="56" t="s">
        <v>14</v>
      </c>
      <c r="F14" s="56" t="s">
        <v>18</v>
      </c>
      <c r="G14" s="77" t="s">
        <v>19</v>
      </c>
    </row>
    <row r="15" spans="1:10" s="49" customFormat="1" ht="90" x14ac:dyDescent="0.25">
      <c r="A15" s="20" t="s">
        <v>73</v>
      </c>
      <c r="B15" s="4" t="s">
        <v>230</v>
      </c>
      <c r="C15" s="4" t="s">
        <v>74</v>
      </c>
      <c r="D15" s="4" t="s">
        <v>173</v>
      </c>
      <c r="E15" s="56" t="s">
        <v>75</v>
      </c>
      <c r="F15" s="56" t="s">
        <v>76</v>
      </c>
      <c r="G15" s="77">
        <v>0</v>
      </c>
    </row>
    <row r="16" spans="1:10" s="49" customFormat="1" ht="75" x14ac:dyDescent="0.25">
      <c r="A16" s="20" t="s">
        <v>212</v>
      </c>
      <c r="B16" s="4" t="s">
        <v>230</v>
      </c>
      <c r="C16" s="4" t="s">
        <v>69</v>
      </c>
      <c r="D16" s="4" t="s">
        <v>174</v>
      </c>
      <c r="E16" s="56" t="s">
        <v>31</v>
      </c>
      <c r="F16" s="56">
        <v>0</v>
      </c>
      <c r="G16" s="77">
        <v>0</v>
      </c>
      <c r="I16" s="73"/>
      <c r="J16" s="73"/>
    </row>
    <row r="17" spans="1:10" s="49" customFormat="1" ht="30" x14ac:dyDescent="0.25">
      <c r="A17" s="20" t="s">
        <v>257</v>
      </c>
      <c r="B17" s="4" t="s">
        <v>230</v>
      </c>
      <c r="C17" s="4" t="s">
        <v>259</v>
      </c>
      <c r="D17" s="4" t="s">
        <v>175</v>
      </c>
      <c r="E17" s="56">
        <v>0</v>
      </c>
      <c r="F17" s="56">
        <v>0</v>
      </c>
      <c r="G17" s="77">
        <v>0</v>
      </c>
      <c r="I17" s="73"/>
      <c r="J17" s="73"/>
    </row>
    <row r="18" spans="1:10" s="49" customFormat="1" ht="75" x14ac:dyDescent="0.25">
      <c r="A18" s="20" t="s">
        <v>70</v>
      </c>
      <c r="B18" s="4" t="s">
        <v>230</v>
      </c>
      <c r="C18" s="4" t="s">
        <v>51</v>
      </c>
      <c r="D18" s="4" t="s">
        <v>176</v>
      </c>
      <c r="E18" s="56" t="s">
        <v>145</v>
      </c>
      <c r="F18" s="56">
        <v>0</v>
      </c>
      <c r="G18" s="77">
        <v>0</v>
      </c>
      <c r="I18" s="73"/>
      <c r="J18" s="73"/>
    </row>
    <row r="19" spans="1:10" s="49" customFormat="1" ht="60" x14ac:dyDescent="0.25">
      <c r="A19" s="20" t="s">
        <v>71</v>
      </c>
      <c r="B19" s="4" t="s">
        <v>230</v>
      </c>
      <c r="C19" s="4" t="s">
        <v>72</v>
      </c>
      <c r="D19" s="4" t="s">
        <v>177</v>
      </c>
      <c r="E19" s="56" t="s">
        <v>143</v>
      </c>
      <c r="F19" s="56" t="s">
        <v>144</v>
      </c>
      <c r="G19" s="77">
        <v>0</v>
      </c>
      <c r="I19" s="73"/>
      <c r="J19" s="73"/>
    </row>
    <row r="20" spans="1:10" s="49" customFormat="1" ht="60" x14ac:dyDescent="0.25">
      <c r="A20" s="20" t="s">
        <v>94</v>
      </c>
      <c r="B20" s="4" t="s">
        <v>230</v>
      </c>
      <c r="C20" s="4" t="s">
        <v>95</v>
      </c>
      <c r="D20" s="4" t="s">
        <v>178</v>
      </c>
      <c r="E20" s="56" t="s">
        <v>146</v>
      </c>
      <c r="F20" s="56">
        <v>0</v>
      </c>
      <c r="G20" s="77">
        <v>0</v>
      </c>
      <c r="I20" s="73"/>
      <c r="J20" s="73"/>
    </row>
    <row r="21" spans="1:10" s="49" customFormat="1" ht="120" x14ac:dyDescent="0.25">
      <c r="A21" s="20" t="s">
        <v>85</v>
      </c>
      <c r="B21" s="4" t="s">
        <v>230</v>
      </c>
      <c r="C21" s="4" t="s">
        <v>86</v>
      </c>
      <c r="D21" s="4" t="s">
        <v>179</v>
      </c>
      <c r="E21" s="56" t="s">
        <v>87</v>
      </c>
      <c r="F21" s="56">
        <v>0</v>
      </c>
      <c r="G21" s="77">
        <v>0</v>
      </c>
      <c r="I21" s="73"/>
      <c r="J21" s="73"/>
    </row>
    <row r="22" spans="1:10" s="49" customFormat="1" ht="60.75" thickBot="1" x14ac:dyDescent="0.3">
      <c r="A22" s="12" t="s">
        <v>135</v>
      </c>
      <c r="B22" s="13" t="s">
        <v>230</v>
      </c>
      <c r="C22" s="13" t="s">
        <v>136</v>
      </c>
      <c r="D22" s="13" t="s">
        <v>180</v>
      </c>
      <c r="E22" s="78" t="s">
        <v>137</v>
      </c>
      <c r="F22" s="78">
        <v>0</v>
      </c>
      <c r="G22" s="79">
        <v>0</v>
      </c>
      <c r="I22" s="73"/>
      <c r="J22" s="73"/>
    </row>
  </sheetData>
  <pageMargins left="0.7" right="0.7" top="0.75" bottom="0.75" header="0.3" footer="0.3"/>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election activeCell="J9" sqref="J9"/>
    </sheetView>
  </sheetViews>
  <sheetFormatPr defaultRowHeight="15" x14ac:dyDescent="0.25"/>
  <cols>
    <col min="1" max="1" width="36.140625" customWidth="1"/>
    <col min="2" max="2" width="13.85546875" customWidth="1"/>
    <col min="3" max="8" width="10" customWidth="1"/>
  </cols>
  <sheetData>
    <row r="1" spans="1:8" ht="45" x14ac:dyDescent="0.25">
      <c r="A1" s="9" t="s">
        <v>237</v>
      </c>
      <c r="B1" s="10" t="s">
        <v>42</v>
      </c>
      <c r="C1" s="22" t="s">
        <v>184</v>
      </c>
      <c r="D1" s="22" t="s">
        <v>36</v>
      </c>
      <c r="E1" s="22" t="s">
        <v>33</v>
      </c>
      <c r="F1" s="22" t="s">
        <v>185</v>
      </c>
      <c r="G1" s="23" t="s">
        <v>59</v>
      </c>
      <c r="H1" s="24" t="s">
        <v>90</v>
      </c>
    </row>
    <row r="2" spans="1:8" ht="30" x14ac:dyDescent="0.25">
      <c r="A2" s="37" t="s">
        <v>238</v>
      </c>
      <c r="B2" s="15" t="s">
        <v>189</v>
      </c>
      <c r="C2" s="36">
        <v>1</v>
      </c>
      <c r="D2" s="36">
        <v>4</v>
      </c>
      <c r="E2" s="17">
        <f>C2*D2</f>
        <v>4</v>
      </c>
      <c r="F2" s="36">
        <v>0</v>
      </c>
      <c r="G2" s="38" t="s">
        <v>186</v>
      </c>
      <c r="H2" s="39">
        <v>0</v>
      </c>
    </row>
    <row r="3" spans="1:8" x14ac:dyDescent="0.25">
      <c r="A3" s="20"/>
      <c r="B3" s="4"/>
      <c r="C3" s="17"/>
      <c r="D3" s="17"/>
      <c r="E3" s="17"/>
      <c r="F3" s="17"/>
      <c r="G3" s="18"/>
      <c r="H3" s="25"/>
    </row>
    <row r="4" spans="1:8" x14ac:dyDescent="0.25">
      <c r="A4" s="20"/>
      <c r="B4" s="4"/>
      <c r="C4" s="17"/>
      <c r="D4" s="17"/>
      <c r="E4" s="17"/>
      <c r="F4" s="17"/>
      <c r="G4" s="19"/>
      <c r="H4" s="25"/>
    </row>
    <row r="5" spans="1:8" x14ac:dyDescent="0.25">
      <c r="A5" s="20"/>
      <c r="B5" s="4"/>
      <c r="C5" s="17"/>
      <c r="D5" s="17"/>
      <c r="E5" s="17"/>
      <c r="F5" s="17"/>
      <c r="G5" s="19"/>
      <c r="H5" s="25"/>
    </row>
    <row r="6" spans="1:8" x14ac:dyDescent="0.25">
      <c r="A6" s="20"/>
      <c r="B6" s="4"/>
      <c r="C6" s="17"/>
      <c r="D6" s="17"/>
      <c r="E6" s="17"/>
      <c r="F6" s="17"/>
      <c r="G6" s="19"/>
      <c r="H6" s="25"/>
    </row>
    <row r="7" spans="1:8" x14ac:dyDescent="0.25">
      <c r="A7" s="20"/>
      <c r="B7" s="4"/>
      <c r="C7" s="17"/>
      <c r="D7" s="17"/>
      <c r="E7" s="17"/>
      <c r="F7" s="17"/>
      <c r="G7" s="19"/>
      <c r="H7" s="25"/>
    </row>
  </sheetData>
  <pageMargins left="0.7" right="0.7" top="0.75" bottom="0.75" header="0.3" footer="0.3"/>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H15" sqref="H15"/>
    </sheetView>
  </sheetViews>
  <sheetFormatPr defaultRowHeight="15" x14ac:dyDescent="0.25"/>
  <cols>
    <col min="1" max="1" width="40.85546875" customWidth="1"/>
    <col min="2" max="2" width="45" customWidth="1"/>
  </cols>
  <sheetData>
    <row r="1" spans="1:8" ht="30" x14ac:dyDescent="0.25">
      <c r="A1" s="2" t="s">
        <v>249</v>
      </c>
      <c r="B1" s="2" t="s">
        <v>42</v>
      </c>
      <c r="C1" s="26" t="s">
        <v>184</v>
      </c>
      <c r="D1" s="26" t="s">
        <v>36</v>
      </c>
      <c r="E1" s="26" t="s">
        <v>33</v>
      </c>
      <c r="F1" s="26" t="s">
        <v>185</v>
      </c>
      <c r="G1" s="27" t="s">
        <v>59</v>
      </c>
      <c r="H1" s="26" t="s">
        <v>90</v>
      </c>
    </row>
    <row r="2" spans="1:8" x14ac:dyDescent="0.25">
      <c r="A2" s="4" t="s">
        <v>183</v>
      </c>
      <c r="B2" s="4" t="s">
        <v>188</v>
      </c>
      <c r="C2" s="17">
        <v>1</v>
      </c>
      <c r="D2" s="17">
        <v>4</v>
      </c>
      <c r="E2" s="17">
        <f>C2*D2</f>
        <v>4</v>
      </c>
      <c r="F2" s="17">
        <v>0</v>
      </c>
      <c r="G2" s="18" t="s">
        <v>186</v>
      </c>
      <c r="H2" s="17">
        <v>0</v>
      </c>
    </row>
    <row r="3" spans="1:8" x14ac:dyDescent="0.25">
      <c r="A3" s="4" t="s">
        <v>4</v>
      </c>
      <c r="B3" s="4" t="s">
        <v>66</v>
      </c>
      <c r="C3" s="17">
        <v>1</v>
      </c>
      <c r="D3" s="17">
        <v>4</v>
      </c>
      <c r="E3" s="17">
        <f>C3*D3</f>
        <v>4</v>
      </c>
      <c r="F3" s="17">
        <f>F2+E3</f>
        <v>4</v>
      </c>
      <c r="G3" s="18" t="s">
        <v>187</v>
      </c>
      <c r="H3" s="17">
        <f t="shared" ref="H3:H9" si="0">H2+1</f>
        <v>1</v>
      </c>
    </row>
    <row r="4" spans="1:8" x14ac:dyDescent="0.25">
      <c r="A4" s="4" t="s">
        <v>250</v>
      </c>
      <c r="B4" s="4" t="s">
        <v>251</v>
      </c>
      <c r="C4" s="17">
        <v>1</v>
      </c>
      <c r="D4" s="17">
        <v>2</v>
      </c>
      <c r="E4" s="17">
        <f>C4*D4</f>
        <v>2</v>
      </c>
      <c r="F4" s="17">
        <f>F3+E4</f>
        <v>6</v>
      </c>
      <c r="G4" s="18">
        <v>4</v>
      </c>
      <c r="H4" s="17"/>
    </row>
    <row r="5" spans="1:8" ht="135" x14ac:dyDescent="0.25">
      <c r="A5" s="4" t="s">
        <v>240</v>
      </c>
      <c r="B5" s="4" t="s">
        <v>246</v>
      </c>
      <c r="C5" s="17">
        <v>1</v>
      </c>
      <c r="D5" s="17">
        <v>2</v>
      </c>
      <c r="E5" s="17">
        <f t="shared" ref="E5:E9" si="1">C5*D5</f>
        <v>2</v>
      </c>
      <c r="F5" s="17">
        <f t="shared" ref="F5:F9" si="2">F4+E5</f>
        <v>8</v>
      </c>
      <c r="G5" s="81">
        <f>G4+1</f>
        <v>5</v>
      </c>
      <c r="H5" s="17">
        <f>H3+1</f>
        <v>2</v>
      </c>
    </row>
    <row r="6" spans="1:8" ht="30" x14ac:dyDescent="0.25">
      <c r="A6" s="4" t="s">
        <v>242</v>
      </c>
      <c r="B6" s="4" t="s">
        <v>252</v>
      </c>
      <c r="C6" s="17">
        <v>1</v>
      </c>
      <c r="D6" s="17">
        <v>1</v>
      </c>
      <c r="E6" s="17">
        <f t="shared" si="1"/>
        <v>1</v>
      </c>
      <c r="F6" s="17">
        <f t="shared" si="2"/>
        <v>9</v>
      </c>
      <c r="G6" s="81">
        <f t="shared" ref="G6:G9" si="3">G5+1</f>
        <v>6</v>
      </c>
      <c r="H6" s="17">
        <f t="shared" si="0"/>
        <v>3</v>
      </c>
    </row>
    <row r="7" spans="1:8" ht="30" x14ac:dyDescent="0.25">
      <c r="A7" s="4" t="s">
        <v>243</v>
      </c>
      <c r="B7" s="4" t="s">
        <v>253</v>
      </c>
      <c r="C7" s="17">
        <v>1</v>
      </c>
      <c r="D7" s="17">
        <v>1</v>
      </c>
      <c r="E7" s="17">
        <f t="shared" si="1"/>
        <v>1</v>
      </c>
      <c r="F7" s="17">
        <f t="shared" si="2"/>
        <v>10</v>
      </c>
      <c r="G7" s="81">
        <f t="shared" si="3"/>
        <v>7</v>
      </c>
      <c r="H7" s="17">
        <f t="shared" si="0"/>
        <v>4</v>
      </c>
    </row>
    <row r="8" spans="1:8" ht="30" x14ac:dyDescent="0.25">
      <c r="A8" s="4" t="s">
        <v>244</v>
      </c>
      <c r="B8" s="4" t="s">
        <v>254</v>
      </c>
      <c r="C8" s="17">
        <v>1</v>
      </c>
      <c r="D8" s="17">
        <v>1</v>
      </c>
      <c r="E8" s="17">
        <f t="shared" si="1"/>
        <v>1</v>
      </c>
      <c r="F8" s="17">
        <f t="shared" si="2"/>
        <v>11</v>
      </c>
      <c r="G8" s="81">
        <f t="shared" si="3"/>
        <v>8</v>
      </c>
      <c r="H8" s="17">
        <f t="shared" si="0"/>
        <v>5</v>
      </c>
    </row>
    <row r="9" spans="1:8" ht="30" x14ac:dyDescent="0.25">
      <c r="A9" s="4" t="s">
        <v>245</v>
      </c>
      <c r="B9" s="4" t="s">
        <v>255</v>
      </c>
      <c r="C9" s="17">
        <v>1</v>
      </c>
      <c r="D9" s="17">
        <v>1</v>
      </c>
      <c r="E9" s="17">
        <f t="shared" si="1"/>
        <v>1</v>
      </c>
      <c r="F9" s="17">
        <f t="shared" si="2"/>
        <v>12</v>
      </c>
      <c r="G9" s="81">
        <f t="shared" si="3"/>
        <v>9</v>
      </c>
      <c r="H9" s="17">
        <f t="shared" si="0"/>
        <v>6</v>
      </c>
    </row>
    <row r="10" spans="1:8" x14ac:dyDescent="0.25">
      <c r="A10" s="4"/>
      <c r="B10" s="4"/>
      <c r="C10" s="17"/>
      <c r="D10" s="17"/>
      <c r="E10" s="17"/>
      <c r="F10" s="17"/>
      <c r="G10" s="19"/>
      <c r="H10" s="17"/>
    </row>
  </sheetData>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workbookViewId="0">
      <selection activeCell="H18" sqref="H18"/>
    </sheetView>
  </sheetViews>
  <sheetFormatPr defaultRowHeight="15" x14ac:dyDescent="0.25"/>
  <cols>
    <col min="1" max="1" width="34.85546875" customWidth="1"/>
    <col min="2" max="2" width="27.28515625" customWidth="1"/>
  </cols>
  <sheetData>
    <row r="1" spans="1:8" ht="45" x14ac:dyDescent="0.25">
      <c r="A1" s="9" t="s">
        <v>248</v>
      </c>
      <c r="B1" s="10" t="s">
        <v>42</v>
      </c>
      <c r="C1" s="22" t="s">
        <v>184</v>
      </c>
      <c r="D1" s="22" t="s">
        <v>36</v>
      </c>
      <c r="E1" s="22" t="s">
        <v>33</v>
      </c>
      <c r="F1" s="22" t="s">
        <v>185</v>
      </c>
      <c r="G1" s="23" t="s">
        <v>59</v>
      </c>
      <c r="H1" s="24" t="s">
        <v>90</v>
      </c>
    </row>
    <row r="2" spans="1:8" x14ac:dyDescent="0.25">
      <c r="A2" s="37" t="s">
        <v>183</v>
      </c>
      <c r="B2" s="15" t="s">
        <v>239</v>
      </c>
      <c r="C2" s="36">
        <v>1</v>
      </c>
      <c r="D2" s="36">
        <v>4</v>
      </c>
      <c r="E2" s="17">
        <f>C2*D2</f>
        <v>4</v>
      </c>
      <c r="F2" s="36">
        <v>0</v>
      </c>
      <c r="G2" s="38" t="s">
        <v>186</v>
      </c>
      <c r="H2" s="39">
        <v>0</v>
      </c>
    </row>
    <row r="3" spans="1:8" x14ac:dyDescent="0.25">
      <c r="A3" s="20" t="s">
        <v>4</v>
      </c>
      <c r="B3" s="4" t="s">
        <v>66</v>
      </c>
      <c r="C3" s="17">
        <v>1</v>
      </c>
      <c r="D3" s="17">
        <v>4</v>
      </c>
      <c r="E3" s="17">
        <f>C3*D3</f>
        <v>4</v>
      </c>
      <c r="F3" s="17">
        <f>F2+E3</f>
        <v>4</v>
      </c>
      <c r="G3" s="18" t="s">
        <v>187</v>
      </c>
      <c r="H3" s="25">
        <f t="shared" ref="H3:H12" si="0">H2+1</f>
        <v>1</v>
      </c>
    </row>
    <row r="4" spans="1:8" x14ac:dyDescent="0.25">
      <c r="A4" s="20" t="s">
        <v>198</v>
      </c>
      <c r="B4" s="4" t="s">
        <v>199</v>
      </c>
      <c r="C4" s="17">
        <v>1</v>
      </c>
      <c r="D4" s="17">
        <v>48</v>
      </c>
      <c r="E4" s="17">
        <f>C4*D4</f>
        <v>48</v>
      </c>
      <c r="F4" s="17">
        <f t="shared" ref="F4:F12" si="1">F3+E4</f>
        <v>52</v>
      </c>
      <c r="G4" s="19">
        <v>4</v>
      </c>
      <c r="H4" s="25">
        <f t="shared" si="0"/>
        <v>2</v>
      </c>
    </row>
    <row r="5" spans="1:8" ht="30" x14ac:dyDescent="0.25">
      <c r="A5" s="20" t="s">
        <v>197</v>
      </c>
      <c r="B5" s="4" t="s">
        <v>200</v>
      </c>
      <c r="C5" s="17">
        <v>1</v>
      </c>
      <c r="D5" s="17">
        <v>4</v>
      </c>
      <c r="E5" s="17">
        <f>C5*D5</f>
        <v>4</v>
      </c>
      <c r="F5" s="17">
        <f t="shared" si="1"/>
        <v>56</v>
      </c>
      <c r="G5" s="19">
        <v>3</v>
      </c>
      <c r="H5" s="25">
        <f t="shared" si="0"/>
        <v>3</v>
      </c>
    </row>
    <row r="6" spans="1:8" ht="30" x14ac:dyDescent="0.25">
      <c r="A6" s="20" t="s">
        <v>190</v>
      </c>
      <c r="B6" s="4" t="s">
        <v>200</v>
      </c>
      <c r="C6" s="17">
        <v>1</v>
      </c>
      <c r="D6" s="17">
        <v>4</v>
      </c>
      <c r="E6" s="17">
        <f t="shared" ref="E6:E12" si="2">C6*D6</f>
        <v>4</v>
      </c>
      <c r="F6" s="17">
        <f t="shared" si="1"/>
        <v>60</v>
      </c>
      <c r="G6" s="19">
        <v>4</v>
      </c>
      <c r="H6" s="25">
        <f t="shared" si="0"/>
        <v>4</v>
      </c>
    </row>
    <row r="7" spans="1:8" ht="30" x14ac:dyDescent="0.25">
      <c r="A7" s="20" t="s">
        <v>191</v>
      </c>
      <c r="B7" s="4" t="s">
        <v>200</v>
      </c>
      <c r="C7" s="17">
        <v>1</v>
      </c>
      <c r="D7" s="17">
        <v>4</v>
      </c>
      <c r="E7" s="17">
        <f t="shared" si="2"/>
        <v>4</v>
      </c>
      <c r="F7" s="17">
        <f t="shared" si="1"/>
        <v>64</v>
      </c>
      <c r="G7" s="19">
        <v>5</v>
      </c>
      <c r="H7" s="25">
        <f t="shared" si="0"/>
        <v>5</v>
      </c>
    </row>
    <row r="8" spans="1:8" ht="30" x14ac:dyDescent="0.25">
      <c r="A8" s="20" t="s">
        <v>192</v>
      </c>
      <c r="B8" s="4" t="s">
        <v>200</v>
      </c>
      <c r="C8" s="17">
        <v>1</v>
      </c>
      <c r="D8" s="17">
        <v>4</v>
      </c>
      <c r="E8" s="17">
        <f t="shared" si="2"/>
        <v>4</v>
      </c>
      <c r="F8" s="17">
        <f t="shared" si="1"/>
        <v>68</v>
      </c>
      <c r="G8" s="19">
        <v>6</v>
      </c>
      <c r="H8" s="25">
        <f t="shared" si="0"/>
        <v>6</v>
      </c>
    </row>
    <row r="9" spans="1:8" ht="30" x14ac:dyDescent="0.25">
      <c r="A9" s="20" t="s">
        <v>193</v>
      </c>
      <c r="B9" s="4" t="s">
        <v>200</v>
      </c>
      <c r="C9" s="17">
        <v>1</v>
      </c>
      <c r="D9" s="17">
        <v>4</v>
      </c>
      <c r="E9" s="17">
        <f t="shared" si="2"/>
        <v>4</v>
      </c>
      <c r="F9" s="17">
        <f t="shared" si="1"/>
        <v>72</v>
      </c>
      <c r="G9" s="19">
        <v>7</v>
      </c>
      <c r="H9" s="25">
        <f t="shared" si="0"/>
        <v>7</v>
      </c>
    </row>
    <row r="10" spans="1:8" ht="30" x14ac:dyDescent="0.25">
      <c r="A10" s="20" t="s">
        <v>194</v>
      </c>
      <c r="B10" s="4" t="s">
        <v>200</v>
      </c>
      <c r="C10" s="17">
        <v>1</v>
      </c>
      <c r="D10" s="17">
        <v>4</v>
      </c>
      <c r="E10" s="17">
        <f t="shared" si="2"/>
        <v>4</v>
      </c>
      <c r="F10" s="17">
        <f t="shared" si="1"/>
        <v>76</v>
      </c>
      <c r="G10" s="18">
        <v>8</v>
      </c>
      <c r="H10" s="25">
        <f t="shared" si="0"/>
        <v>8</v>
      </c>
    </row>
    <row r="11" spans="1:8" ht="30" x14ac:dyDescent="0.25">
      <c r="A11" s="20" t="s">
        <v>195</v>
      </c>
      <c r="B11" s="4" t="s">
        <v>200</v>
      </c>
      <c r="C11" s="17">
        <v>1</v>
      </c>
      <c r="D11" s="17">
        <v>4</v>
      </c>
      <c r="E11" s="17">
        <f t="shared" si="2"/>
        <v>4</v>
      </c>
      <c r="F11" s="17">
        <f t="shared" si="1"/>
        <v>80</v>
      </c>
      <c r="G11" s="18">
        <v>9</v>
      </c>
      <c r="H11" s="25">
        <f t="shared" si="0"/>
        <v>9</v>
      </c>
    </row>
    <row r="12" spans="1:8" ht="30" x14ac:dyDescent="0.25">
      <c r="A12" s="20" t="s">
        <v>196</v>
      </c>
      <c r="B12" s="4" t="s">
        <v>200</v>
      </c>
      <c r="C12" s="17">
        <v>1</v>
      </c>
      <c r="D12" s="17">
        <v>4</v>
      </c>
      <c r="E12" s="17">
        <f t="shared" si="2"/>
        <v>4</v>
      </c>
      <c r="F12" s="17">
        <f t="shared" si="1"/>
        <v>84</v>
      </c>
      <c r="G12" s="18">
        <v>10</v>
      </c>
      <c r="H12" s="25">
        <f t="shared" si="0"/>
        <v>10</v>
      </c>
    </row>
    <row r="13" spans="1:8" x14ac:dyDescent="0.25">
      <c r="A13" s="20"/>
      <c r="B13" s="16" t="s">
        <v>34</v>
      </c>
      <c r="C13" s="26"/>
      <c r="D13" s="26"/>
      <c r="E13" s="26">
        <f>SUM(E2:E12)</f>
        <v>88</v>
      </c>
      <c r="F13" s="26"/>
      <c r="G13" s="27"/>
      <c r="H13" s="25"/>
    </row>
    <row r="14" spans="1:8" ht="15.75" thickBot="1" x14ac:dyDescent="0.3">
      <c r="A14" s="12"/>
      <c r="B14" s="13"/>
      <c r="C14" s="28"/>
      <c r="D14" s="28"/>
      <c r="E14" s="28"/>
      <c r="F14" s="28"/>
      <c r="G14" s="29"/>
      <c r="H14" s="30"/>
    </row>
  </sheetData>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Rpi to Iop Cmds</vt:lpstr>
      <vt:lpstr>IOP Tlm to Rpi</vt:lpstr>
      <vt:lpstr>IOP Diag to Rpi</vt:lpstr>
      <vt:lpstr>Rpi to Vis Cmds</vt:lpstr>
      <vt:lpstr>Vis to Rpi Tlm</vt:lpstr>
      <vt:lpstr>GUI to Rpi Cmds</vt:lpstr>
      <vt:lpstr>Rpi to GUI Tlm-IOP</vt:lpstr>
      <vt:lpstr>Rpi to GUI Tlm-Rpi</vt:lpstr>
      <vt:lpstr>Rpi to GUI Tlm-Diag</vt:lpstr>
      <vt:lpstr>'GUI to Rpi Cmds'!Print_Area</vt:lpstr>
      <vt:lpstr>'IOP Tlm to Rpi'!Print_Area</vt:lpstr>
      <vt:lpstr>'Rpi to GUI Tlm-Rpi'!Print_Area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2018-06-19T02:32:19Z</dcterms:modified>
</cp:coreProperties>
</file>