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380" yWindow="0" windowWidth="15360" windowHeight="11020" tabRatio="828" firstSheet="3" activeTab="9"/>
  </bookViews>
  <sheets>
    <sheet name="Rpi to Iop Cmds" sheetId="1" r:id="rId1"/>
    <sheet name="IOP Tlm to Rpi" sheetId="3" r:id="rId2"/>
    <sheet name="IOP Diag to Rpi" sheetId="4" r:id="rId3"/>
    <sheet name="Rpi to Vis Cmds" sheetId="2" r:id="rId4"/>
    <sheet name="Vis to Rpi Tlm" sheetId="8" r:id="rId5"/>
    <sheet name="GUI to Rpi Cmds" sheetId="7" r:id="rId6"/>
    <sheet name="Rpi to GUI Tlm-IOP" sheetId="6" r:id="rId7"/>
    <sheet name="Rpi to GUI Tlm-Rpi" sheetId="9" r:id="rId8"/>
    <sheet name="Rpi to GUI Tlm-Diag" sheetId="10" r:id="rId9"/>
    <sheet name="Rpi to Gui OccGrid" sheetId="11" r:id="rId10"/>
  </sheets>
  <definedNames>
    <definedName name="_xlnm.Print_Area" localSheetId="5">'GUI to Rpi Cmds'!$A$1:$G$22</definedName>
    <definedName name="_xlnm.Print_Area" localSheetId="1">'IOP Tlm to Rpi'!$A$1:$F$28</definedName>
    <definedName name="_xlnm.Print_Area" localSheetId="7">'Rpi to GUI Tlm-Rpi'!$A$1:$H$9</definedName>
  </definedNames>
  <calcPr calcId="145621"/>
</workbook>
</file>

<file path=xl/calcChain.xml><?xml version="1.0" encoding="utf-8"?>
<calcChain xmlns="http://schemas.openxmlformats.org/spreadsheetml/2006/main">
  <c r="F4" i="11" l="1"/>
  <c r="F5" i="11" s="1"/>
  <c r="F6" i="11" s="1"/>
  <c r="F7" i="11" s="1"/>
  <c r="F8" i="11" s="1"/>
  <c r="F9" i="11" s="1"/>
  <c r="F10" i="11" s="1"/>
  <c r="E4" i="11"/>
  <c r="E5" i="11"/>
  <c r="E6" i="11"/>
  <c r="E7" i="11"/>
  <c r="E8" i="11"/>
  <c r="E9" i="11"/>
  <c r="E10" i="11"/>
  <c r="E3" i="11" l="1"/>
  <c r="F3" i="11" s="1"/>
  <c r="E2" i="11"/>
  <c r="G6" i="9" l="1"/>
  <c r="G7" i="9" s="1"/>
  <c r="G8" i="9" s="1"/>
  <c r="G9" i="9" s="1"/>
  <c r="G5" i="9"/>
  <c r="E5" i="9"/>
  <c r="F5" i="9"/>
  <c r="F6" i="9" s="1"/>
  <c r="F7" i="9" s="1"/>
  <c r="F8" i="9" s="1"/>
  <c r="F9" i="9" s="1"/>
  <c r="E6" i="9"/>
  <c r="E7" i="9"/>
  <c r="E8" i="9"/>
  <c r="E9" i="9"/>
  <c r="E4" i="9"/>
  <c r="F4" i="9" s="1"/>
  <c r="E25" i="3" l="1"/>
  <c r="F25" i="3" s="1"/>
  <c r="H25" i="3"/>
  <c r="E26" i="3"/>
  <c r="H26" i="3"/>
  <c r="F26" i="3" l="1"/>
  <c r="E12" i="10"/>
  <c r="E11" i="10"/>
  <c r="E10" i="10"/>
  <c r="E9" i="10"/>
  <c r="E8" i="10"/>
  <c r="E7" i="10"/>
  <c r="E6" i="10"/>
  <c r="E5" i="10"/>
  <c r="H4" i="10"/>
  <c r="H5" i="10" s="1"/>
  <c r="H6" i="10" s="1"/>
  <c r="H7" i="10" s="1"/>
  <c r="H8" i="10" s="1"/>
  <c r="H9" i="10" s="1"/>
  <c r="H10" i="10" s="1"/>
  <c r="H11" i="10" s="1"/>
  <c r="H12" i="10" s="1"/>
  <c r="E4" i="10"/>
  <c r="H3" i="10"/>
  <c r="E3" i="10"/>
  <c r="F3" i="10" s="1"/>
  <c r="F4" i="10" s="1"/>
  <c r="F5" i="10" s="1"/>
  <c r="F6" i="10" s="1"/>
  <c r="F7" i="10" s="1"/>
  <c r="F8" i="10" s="1"/>
  <c r="F9" i="10" s="1"/>
  <c r="F10" i="10" s="1"/>
  <c r="F11" i="10" s="1"/>
  <c r="F12" i="10" s="1"/>
  <c r="E2" i="10"/>
  <c r="H3" i="9"/>
  <c r="H5" i="9" s="1"/>
  <c r="H6" i="9" s="1"/>
  <c r="H7" i="9" s="1"/>
  <c r="H8" i="9" s="1"/>
  <c r="H9" i="9" s="1"/>
  <c r="E3" i="9"/>
  <c r="F3" i="9" s="1"/>
  <c r="E2" i="9"/>
  <c r="E2" i="6"/>
  <c r="C6" i="8"/>
  <c r="E13" i="10" l="1"/>
  <c r="E4" i="3"/>
  <c r="E5" i="3"/>
  <c r="E6" i="3"/>
  <c r="E7" i="3"/>
  <c r="E8" i="3"/>
  <c r="E9" i="3"/>
  <c r="E10" i="3"/>
  <c r="E11" i="3"/>
  <c r="E12" i="3"/>
  <c r="E13" i="3"/>
  <c r="E14" i="3"/>
  <c r="E15" i="3"/>
  <c r="E16" i="3"/>
  <c r="E17" i="3"/>
  <c r="E18" i="3"/>
  <c r="E19" i="3"/>
  <c r="E20" i="3"/>
  <c r="E21" i="3"/>
  <c r="E22" i="3"/>
  <c r="E23" i="3"/>
  <c r="E24" i="3"/>
  <c r="E6" i="4"/>
  <c r="E7" i="4"/>
  <c r="E8" i="4"/>
  <c r="E9" i="4"/>
  <c r="E10" i="4"/>
  <c r="E11" i="4"/>
  <c r="E12" i="4"/>
  <c r="E5" i="4"/>
  <c r="E4" i="4"/>
  <c r="G3" i="4"/>
  <c r="G4" i="4" s="1"/>
  <c r="G5" i="4" s="1"/>
  <c r="G6" i="4" s="1"/>
  <c r="G7" i="4" s="1"/>
  <c r="G8" i="4" s="1"/>
  <c r="G9" i="4" s="1"/>
  <c r="G10" i="4" s="1"/>
  <c r="G11" i="4" s="1"/>
  <c r="G12" i="4" s="1"/>
  <c r="E3" i="4"/>
  <c r="F3" i="4" s="1"/>
  <c r="E2" i="4"/>
  <c r="H3" i="3"/>
  <c r="E2" i="3"/>
  <c r="E13" i="4" l="1"/>
  <c r="F4" i="4"/>
  <c r="F5" i="4" s="1"/>
  <c r="F6" i="4" s="1"/>
  <c r="F7" i="4" s="1"/>
  <c r="F8" i="4" s="1"/>
  <c r="F9" i="4" s="1"/>
  <c r="F10" i="4" s="1"/>
  <c r="F11" i="4" s="1"/>
  <c r="F12" i="4" s="1"/>
  <c r="H4" i="3" l="1"/>
  <c r="H5" i="3" s="1"/>
  <c r="H6" i="3" s="1"/>
  <c r="H7" i="3" s="1"/>
  <c r="H8" i="3" s="1"/>
  <c r="H9" i="3" s="1"/>
  <c r="H10" i="3" s="1"/>
  <c r="H11" i="3" s="1"/>
  <c r="H12" i="3" s="1"/>
  <c r="H13" i="3" s="1"/>
  <c r="H14" i="3" s="1"/>
  <c r="H15" i="3" s="1"/>
  <c r="H16" i="3" s="1"/>
  <c r="H17" i="3" s="1"/>
  <c r="H18" i="3" s="1"/>
  <c r="H19" i="3" s="1"/>
  <c r="H20" i="3" s="1"/>
  <c r="H21" i="3" s="1"/>
  <c r="H22" i="3" s="1"/>
  <c r="H23" i="3" s="1"/>
  <c r="H24" i="3" s="1"/>
  <c r="E3" i="3"/>
  <c r="F3" i="3" l="1"/>
  <c r="F4" i="3" s="1"/>
  <c r="F5" i="3" s="1"/>
  <c r="F6" i="3" s="1"/>
  <c r="F7" i="3" s="1"/>
  <c r="F8" i="3" s="1"/>
  <c r="F9" i="3" s="1"/>
  <c r="F10" i="3" s="1"/>
  <c r="F11" i="3" s="1"/>
  <c r="F12" i="3" s="1"/>
  <c r="F13" i="3" s="1"/>
  <c r="F14" i="3" s="1"/>
  <c r="F15" i="3" s="1"/>
  <c r="F16" i="3" s="1"/>
  <c r="F17" i="3" s="1"/>
  <c r="F18" i="3" s="1"/>
  <c r="F19" i="3" s="1"/>
  <c r="F20" i="3" s="1"/>
  <c r="F21" i="3" s="1"/>
  <c r="F22" i="3" s="1"/>
  <c r="F23" i="3" s="1"/>
  <c r="F24" i="3" s="1"/>
  <c r="E27" i="3"/>
</calcChain>
</file>

<file path=xl/sharedStrings.xml><?xml version="1.0" encoding="utf-8"?>
<sst xmlns="http://schemas.openxmlformats.org/spreadsheetml/2006/main" count="496" uniqueCount="290">
  <si>
    <t>Notes</t>
  </si>
  <si>
    <t>causes an immediate emergency stop of chassis</t>
  </si>
  <si>
    <t>heartbeat</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</si>
  <si>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</si>
  <si>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</si>
  <si>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</si>
  <si>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</si>
  <si>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</si>
  <si>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</si>
  <si>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</si>
  <si>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</si>
  <si>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</si>
  <si>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</si>
  <si>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</si>
  <si>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</si>
  <si>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</si>
  <si>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</si>
  <si>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</si>
  <si>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</si>
  <si>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</si>
  <si>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</si>
  <si>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</si>
  <si>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</si>
  <si>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</si>
  <si>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</si>
  <si>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</si>
  <si>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</si>
  <si>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</si>
  <si>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</si>
  <si>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</si>
  <si>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</si>
  <si>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</si>
  <si>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</si>
  <si>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#Bytes total</t>
  </si>
  <si>
    <t>total</t>
  </si>
  <si>
    <t>Move</t>
  </si>
  <si>
    <t>#Bytes / value</t>
  </si>
  <si>
    <t>0.1 degress resolution</t>
  </si>
  <si>
    <t>convert all IR sensor values to real world values</t>
  </si>
  <si>
    <t>milliVolts</t>
  </si>
  <si>
    <t>Current status of 'Start button' and each bumper switch</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</si>
  <si>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</si>
  <si>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</si>
  <si>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</si>
  <si>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</si>
  <si>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</si>
  <si>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</si>
  <si>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</si>
  <si>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</si>
  <si>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</si>
  <si>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</si>
  <si>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</si>
  <si>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Param1</t>
  </si>
  <si>
    <t>Param2</t>
  </si>
  <si>
    <t>Param3</t>
  </si>
  <si>
    <t>2 bytes</t>
  </si>
  <si>
    <t>CMD ID</t>
  </si>
  <si>
    <t>Ascii 'T'</t>
  </si>
  <si>
    <t>Word Num</t>
  </si>
  <si>
    <t>0.1 degrees/second units</t>
  </si>
  <si>
    <t>Current vertical acceleration from the 9 DOF accelerometer</t>
  </si>
  <si>
    <t>?</t>
  </si>
  <si>
    <t>Current rotational speed in the horizontal plane from the 9 DOF gyroscope</t>
  </si>
  <si>
    <t>Cumulative distance from when put into Normal mode</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</si>
  <si>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</si>
  <si>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</si>
  <si>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</si>
  <si>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</si>
  <si>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Set Scan Speed</t>
  </si>
  <si>
    <t>Set Scan Min/Max angle</t>
  </si>
  <si>
    <t>Sensors will scan only between these limits, for example -
 -45 to +45 degrees.</t>
  </si>
  <si>
    <t>Set Accelerations</t>
  </si>
  <si>
    <t>Accelerations for normal and estop modes (very low priority - just a nice to have)</t>
  </si>
  <si>
    <t>Accelerations in Normal mode cm/sec/sec</t>
  </si>
  <si>
    <t>Accelerations in Estop mode cm/sec/sec</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</si>
  <si>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</si>
  <si>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</si>
  <si>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</si>
  <si>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</si>
  <si>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</si>
  <si>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</si>
  <si>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</si>
  <si>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</si>
  <si>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</si>
  <si>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</si>
  <si>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</si>
  <si>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PID coefficients for the speed control loop  (If you think they'll be handy)</t>
  </si>
  <si>
    <t>PID coefficients for the steering control loop (If you think they'll be handy)</t>
  </si>
  <si>
    <t>Array Val number</t>
  </si>
  <si>
    <t>bitfield  (start button is bit 0)</t>
  </si>
  <si>
    <t>Current vertical angle of camera (0deg is horizontal, up positive, down, negative)</t>
  </si>
  <si>
    <t>0.1 deg resolution</t>
  </si>
  <si>
    <t>set camera angle</t>
  </si>
  <si>
    <t>0 to -90 deg</t>
  </si>
  <si>
    <t>Look for barrels</t>
  </si>
  <si>
    <t>Look for pedstrian/stop sign</t>
  </si>
  <si>
    <t>Look for hoop</t>
  </si>
  <si>
    <t>Look for Ramp</t>
  </si>
  <si>
    <t>Look for horizontal crosswalk strip (color?)</t>
  </si>
  <si>
    <t>Horizontal centroid (degrees from center).  Positive is to the right, negative is to the left.</t>
  </si>
  <si>
    <t>Vertical centroid (degrees from center). Positive is up, negative is down.</t>
  </si>
  <si>
    <t>Spare</t>
  </si>
  <si>
    <t>#Bytes</t>
  </si>
  <si>
    <t>Object found</t>
  </si>
  <si>
    <t>Ascii 'E'  (69)</t>
  </si>
  <si>
    <t>Ascii 'C'  (67)</t>
  </si>
  <si>
    <t>Ascii 'R'  (82)</t>
  </si>
  <si>
    <t>Ascii 'H'  (72)</t>
  </si>
  <si>
    <t>Ascii 'P'  (80)</t>
  </si>
  <si>
    <t>Ascii 'B'  (66)</t>
  </si>
  <si>
    <t>Object Found</t>
  </si>
  <si>
    <t>Horiz centroid</t>
  </si>
  <si>
    <t>Vert centroid</t>
  </si>
  <si>
    <t>Ascii 'A'  (65)</t>
  </si>
  <si>
    <t>Look for all vertical obstacles</t>
  </si>
  <si>
    <t>Look for stop sign</t>
  </si>
  <si>
    <t>Ascii 'S'  (83)</t>
  </si>
  <si>
    <t>Terminate the task</t>
  </si>
  <si>
    <t xml:space="preserve">Ascii 'Q' </t>
  </si>
  <si>
    <t>Test</t>
  </si>
  <si>
    <t>n/a</t>
  </si>
  <si>
    <t>1- Send move cmd with distance = 100 cm.  
    - Verify it moved ~100 cm (+/- 10%) and then stopped.  
    - Verify the accept counter incremented
2-Send move cmd with speed = 10 cm/sec. 
    -  Verify it moves at ~ this speed.
3- Send move cmd with a speed of -10 cm/sec.  
    - Verify it moves backwards at approx this speed.</t>
  </si>
  <si>
    <t>1- Send turn command while moving. 
    - Calculate the expected turn radius and verify it turns at this radius (+/- 10%)
2-Send turn command of the opposite direction.  
    - Verify it turns at this radius.
3 - Send another turn command of a different angle
    - Verify it turns at this radius</t>
  </si>
  <si>
    <t>1-  Send a move cmd and in the middle of the move cmd send the estop cmd.  
    - Verify it stops immediately
    - Verify it uses the brake, 
    - Verify it goes into estop mode
    - Verify it sets the 'reason for estop'  to 1 (commanded by Rpi)</t>
  </si>
  <si>
    <t>1-Send a move cmd and in the middle of the move stop sending  heartbeats.  
    - Verify it stops after 1/2 second, 
    - Verify it uses the the brake 
    - Verify it goes into estop mode and sets the 'reason for estop' to 4 (missed heartbeat)</t>
  </si>
  <si>
    <t xml:space="preserve">1- Power on the teensie.  
    - Verify it goes into BIST mode.
2- Reset the the teensie.
    - Verify it goes into BIST mode.
3 - Disconnect the scanner step motor.  Reset the Teensie.
    - Verify it goes into BIST mode and sets a BIST error code. </t>
  </si>
  <si>
    <t>1 - Send the NOP command. 
    - Verify it increments the accept counter</t>
  </si>
  <si>
    <t>1 - Set the scan speed to 0
    - Verify the scanner stops scanning
2 - set the scan speed to some value
    - Verify the scanner scans at approx this value</t>
  </si>
  <si>
    <t xml:space="preserve">1 - Send camera angle command at 0 degrees
    - Verify the camera looks ~ straight ahead
2 - Send camera angle command at -60 degrees
    - Verify the camera looks down at ~60 degrees.  </t>
  </si>
  <si>
    <t>1 - Send the scan min/max to -60/0
    - Verify the scanner only scans at the left of vehicle center
2- Send the scan min/max to 0/60
    - Verify the scanner only scans to the right of vehicle center
3 - Send the scan min/max to -30/30
    - Verify the scanner only scan approx between these limits.</t>
  </si>
  <si>
    <t>1 - Send the command to use the 20-150 sensor
    - verify this sensor is the one being used (change dist to sensor between ~40 and 80 cm)
2 - Send the command to use the 100-550 sensor
    - verify this sensor is the one being used (change dist to sensor between ~300 and 400 cm)</t>
  </si>
  <si>
    <t>Set Brake on/off</t>
  </si>
  <si>
    <t>Turn the motor brake on or off</t>
  </si>
  <si>
    <t>0 - turn brake off
1 - turn brake on</t>
  </si>
  <si>
    <t>1 - Send the Brake on command
    - Verify the brake turn on
2 - Send the Brake off command
   - Verify the brake turns off
3- Send a command to move the vehicle and in the middle of move send the brake command
    - Verify the vehicle comes to an immediate halt and the brake turns on.</t>
  </si>
  <si>
    <t>Cmd ID 
(2 bytes)</t>
  </si>
  <si>
    <t>Param 2 
(2 bytes)</t>
  </si>
  <si>
    <t>Param 1 
(2 bytes)</t>
  </si>
  <si>
    <t>Param 3 
(2 bytes)</t>
  </si>
  <si>
    <t>Minimum scan angle (deg)</t>
  </si>
  <si>
    <t>Maximum scan angle (deg)</t>
  </si>
  <si>
    <t>Desired scan speed (degrees/second)</t>
  </si>
  <si>
    <t>Desied camera angle (degrees)</t>
  </si>
  <si>
    <t>Move speed (cm per second. positive is forward, negative is backward)</t>
  </si>
  <si>
    <t xml:space="preserve">Distance to move (cm).  At end of distance stop the move. </t>
  </si>
  <si>
    <t>TEST</t>
  </si>
  <si>
    <t>1 - Verify the time increments by 25 msec between each telemetry message.</t>
  </si>
  <si>
    <t>1 - In BIST mode send Move command.  
    - Verify the vehicle does not move and the accept counter does not increment.
2 - In BIST mode send Normal mode command
    - Verify it goes into normal mode
3 - In normal mode send move command
    - Verify the vehicle moves and the accept counter increments
3 - In Normal mode send the ESTOP mode command
   - Verify it goes into estop mode and sets proper reason
5 - In ESTOP mode sned move command
   - Verify it does not move and the accept counter does not increment</t>
  </si>
  <si>
    <t>tested above</t>
  </si>
  <si>
    <t>1 - in BIST mode push the estop button
    - verify it goes into estop mode and set the proper reason
2 - in Normal mode push the estop button
    - verify it goes into estop mode and sets the proper reason</t>
  </si>
  <si>
    <t>1 - with vehicle at rest
   - verify the speed is reported as 0
2 - Move the vehicle at a given speed
   - veriy the vehicle reports that speed
3 - Move the vehilce at a negative speed
   - verify the vehicle reports the negative speed</t>
  </si>
  <si>
    <t>1 - send various turn commands
    - verify the vehicle reports the commanded steering angle</t>
  </si>
  <si>
    <t xml:space="preserve">1 - Send a move command for 100 cm
   - verify that during the move command cum. Dist increments
   - verify at the end of the command is reports a distance of 100 cm more than before the command.
2 - Send a command to put vehicle in BIST mode, then send command to put vehicle in normal mode
    - verify the cumulative distance is now reported as 0 cm. </t>
  </si>
  <si>
    <t>1 - Verify distance reported</t>
  </si>
  <si>
    <t>1 - Push start button
    - verify the telemetry goes to '1'</t>
  </si>
  <si>
    <t>1 - Send command to set scan range to +/- 0.1 degree. 
   - verify all the angles are within this range
2 - Send command to set scan range to 45 +/- 0.1 degree
   - verify all the angles are within this range</t>
  </si>
  <si>
    <t>Done above</t>
  </si>
  <si>
    <t>Use multimeter to verify voltages reported</t>
  </si>
  <si>
    <t>Jar the vehicle in all three axis.  
    - verify the largest signal is when the jarring is vertical</t>
  </si>
  <si>
    <t>Rotate the vehicle in all three axis
   -verify the largest signal is when the vehicle is rotated horizontally</t>
  </si>
  <si>
    <t>Rotate the vehicle in all three axis
   -verify the largest signal is when the vehicle is rotated horizontally
Rotate the vehicle 360 degrees
   -verify the compass goes this whole range</t>
  </si>
  <si>
    <t>done above</t>
  </si>
  <si>
    <t>Ascii 'M'
77</t>
  </si>
  <si>
    <t>Ascii 'E'
69</t>
  </si>
  <si>
    <t>Ascii 'H'
72</t>
  </si>
  <si>
    <t>Ascii 'L'
76</t>
  </si>
  <si>
    <t>Ascii 'P'
80</t>
  </si>
  <si>
    <t>Ascii 'Q'
81</t>
  </si>
  <si>
    <t>Ascii 'F'
70</t>
  </si>
  <si>
    <t>Ascii 'D'
68</t>
  </si>
  <si>
    <t>Ascii 'N'
78</t>
  </si>
  <si>
    <t>Ascii 'S'
83</t>
  </si>
  <si>
    <t>Ascii 'A'
65</t>
  </si>
  <si>
    <t>Ascii 'V'
86</t>
  </si>
  <si>
    <t>Ascii 'C'
67</t>
  </si>
  <si>
    <t>Ascii 'B'
66</t>
  </si>
  <si>
    <t>Brake status</t>
  </si>
  <si>
    <t xml:space="preserve">0 - brake off, 1 - brake on, </t>
  </si>
  <si>
    <t>Packet Identifier</t>
  </si>
  <si>
    <t>Num Values</t>
  </si>
  <si>
    <t>Byte Offset</t>
  </si>
  <si>
    <t>0,1</t>
  </si>
  <si>
    <t>2,3</t>
  </si>
  <si>
    <t>Always 0x22222222</t>
  </si>
  <si>
    <t>Always 0x11111111</t>
  </si>
  <si>
    <t>diagnostic1</t>
  </si>
  <si>
    <t>diagnostic2</t>
  </si>
  <si>
    <t>diagnostic3</t>
  </si>
  <si>
    <t>diagnostic4</t>
  </si>
  <si>
    <t>diagnostic5</t>
  </si>
  <si>
    <t>diagnostic6</t>
  </si>
  <si>
    <t>diagnostic7</t>
  </si>
  <si>
    <t>diagnostic0</t>
  </si>
  <si>
    <t>string</t>
  </si>
  <si>
    <t>char</t>
  </si>
  <si>
    <t>int32</t>
  </si>
  <si>
    <t>Command format:</t>
  </si>
  <si>
    <t>8 bytes - Cmd Id, Param 1, Param 2, Param 3</t>
  </si>
  <si>
    <t xml:space="preserve">estop </t>
  </si>
  <si>
    <t>Commands from the GUI to the Rpi</t>
  </si>
  <si>
    <t>Telemetry from Teensie (IOP) to Rpi:</t>
  </si>
  <si>
    <t>Commands from the Rpi to the Teensie (IOP):</t>
  </si>
  <si>
    <t>Diagnostic Telemetry from IOP to Rpi.  
Sent aynchronously.</t>
  </si>
  <si>
    <t>Telemetry from Vision Processor to Rpi</t>
  </si>
  <si>
    <t>Telemetry
format</t>
  </si>
  <si>
    <t>Command from Rpi to Vision Processor:</t>
  </si>
  <si>
    <t>Message Format:</t>
  </si>
  <si>
    <t>Set Teensie (IOP) mode</t>
  </si>
  <si>
    <t>Set Rpi Mode</t>
  </si>
  <si>
    <t>Ascii 'R'</t>
  </si>
  <si>
    <t>Set Speed in each Rpi Mode</t>
  </si>
  <si>
    <t>Ascii 'X'</t>
  </si>
  <si>
    <t>Race Mode (0 - 5)</t>
  </si>
  <si>
    <t>Move speed (cm per sec)</t>
  </si>
  <si>
    <t>Move speed (cm per sec).  Pos is forward, neg is backward.</t>
  </si>
  <si>
    <t>Write current parameters to file</t>
  </si>
  <si>
    <t>Ascii 'W'</t>
  </si>
  <si>
    <t>Each mode will have a default speed.  This default speed can be set with this command.  Later the default speeds can be written to the parameter file to save them.</t>
  </si>
  <si>
    <t>Load current parameters from file</t>
  </si>
  <si>
    <t>Stores current parameters (such as speed in each mode) to the parameter file, version 0 - 99.  This file is automatically loaded on bootup (version 0).</t>
  </si>
  <si>
    <t>Version of file (0 - 99)</t>
  </si>
  <si>
    <t>The parameter file, version 0 - 99, will be loaded.  Only version 0 will be automatically loaded on bootup.</t>
  </si>
  <si>
    <t>Ascii 'Z'</t>
  </si>
  <si>
    <t>Affected
system</t>
  </si>
  <si>
    <t>Rpi</t>
  </si>
  <si>
    <t>Iop</t>
  </si>
  <si>
    <t>Set Vision Mode</t>
  </si>
  <si>
    <t>Vision</t>
  </si>
  <si>
    <t>Ascii 'Y'</t>
  </si>
  <si>
    <t xml:space="preserve">
</t>
  </si>
  <si>
    <t>Set vision processor to look for specific obstacles:
Ascii 'A' (65) - Look for all vertical obstacles
Ascii 'B'  (66) - Look for barrels
Ascii 'P'  (80) - Look for pedstrian/stop sign
Ascii 'S'  (83) - Look for stop sign
Ascii 'H'  (72) - Look for hoop
Ascii 'R'  (82) - Look for Ramp
Ascii 'C'  (67) - Look for horizontal crosswalk strip
Ascii 'E'  (69) - Look for horizontal end-of-course strip 
Ascii 'Q' -  Terminate the task</t>
  </si>
  <si>
    <t>Obstacle: Ascii A, B, P, etc.</t>
  </si>
  <si>
    <t>Telemetry 1 from Rpi to Gui:
Identical to IOP to Rpi telemetry
Will be sent to GUI port xxxx.</t>
  </si>
  <si>
    <t>Packet Identifier at start of IOP packet</t>
  </si>
  <si>
    <t>Always 0x33333333</t>
  </si>
  <si>
    <t>Current Rpi Mode</t>
  </si>
  <si>
    <t>Race Mode (0 - 6)</t>
  </si>
  <si>
    <t>LF IR Sensor status</t>
  </si>
  <si>
    <t>LR IR Sensor status</t>
  </si>
  <si>
    <t>RF IR Sensor status</t>
  </si>
  <si>
    <t>RR IR Sensor status</t>
  </si>
  <si>
    <t>Current Race modes:
0 - wait for start button  mode 
1 - Wall following mode
2 - Navigate barrels mode
3 - Navigate hoop mode
4 - Navigate ramp mode
5 - Navigate stop/pedestrian mode
6 - Intersection crossing mode (no wall signals)
7 - Estop mode</t>
  </si>
  <si>
    <t>Set Race modes:
0 - wait for start button push mode 
1 - Wall following mode
2 - Navigate barrels mode
3 - Navigate hoop mode
4 - Navigate ramp mode
5 - Navigate stop/pedestrian mode
6 - Intersection crossing mode (no wall signals)
7 - Estop mode</t>
  </si>
  <si>
    <t>Diagnostic Telemetry string from Rpi to GUI. Sent aynchronously.
Will be sent to GUI port xxxx.</t>
  </si>
  <si>
    <t>Telemetry 2 from Rpi to GUI
Will be sent to GUI port xxxx.</t>
  </si>
  <si>
    <t>Accept counter</t>
  </si>
  <si>
    <t>increments on each accepted command</t>
  </si>
  <si>
    <t>0 - invalid data
1 - valid data</t>
  </si>
  <si>
    <t>1 - invalid data
1 - valid data</t>
  </si>
  <si>
    <t>2 - invalid data
1 - valid data</t>
  </si>
  <si>
    <t>3 - invalid data
1 - valid data</t>
  </si>
  <si>
    <t>Send NOP to Rpi (not IOP nor Vision proc)</t>
  </si>
  <si>
    <t>Rpi-NOP</t>
  </si>
  <si>
    <t>Ascii 'O'</t>
  </si>
  <si>
    <t>Send NOP to the IOP</t>
  </si>
  <si>
    <t>Vis-NOP</t>
  </si>
  <si>
    <t>Send NOP to vision processor</t>
  </si>
  <si>
    <t>Ascii 'J'</t>
  </si>
  <si>
    <t>Current distance of Sensor 1</t>
  </si>
  <si>
    <t>cm per second</t>
  </si>
  <si>
    <t>Current distance of Sensor 0</t>
  </si>
  <si>
    <t>Current distance of Sensor 2</t>
  </si>
  <si>
    <t>Current distance of Sensor 3</t>
  </si>
  <si>
    <t>Object Type: 
'N' - (78) none
'B' - (66) barrels
'H' - (72) hoop
'R' - (82) ramp
'P'- (80) pedestrian only
'S'- (83) stopsign only
'C' - (67) crosswalk
'Q' -(81) both pedestrian and stopsign
'C' - (67) horizontal crosswalk
'E' - (69) end-of-course horizontal strip</t>
  </si>
  <si>
    <t>Always 0x44454144 (ascii 'DEAD')</t>
  </si>
  <si>
    <t>Current angle  of the scanner</t>
  </si>
  <si>
    <t>spares - left wheel encoder count</t>
  </si>
  <si>
    <t>spares -  right wheel encoder count</t>
  </si>
  <si>
    <t xml:space="preserve">Num of rejected Cmds.  For each invalid command increment this value.  </t>
  </si>
  <si>
    <t>Number of rejected commands</t>
  </si>
  <si>
    <t>Last rejected command reason</t>
  </si>
  <si>
    <t>CMD Header (always 0x5454)</t>
  </si>
  <si>
    <t>CMD Header (always 0x5656)</t>
  </si>
  <si>
    <t>Command ID</t>
  </si>
  <si>
    <t>Look for horizontal end-of-course strip</t>
  </si>
  <si>
    <t>1 - Bad header
2 - Unrecognized command
3 - Incorrect mode
4 - Out of limits
5 - Unknown (should never occur)</t>
  </si>
  <si>
    <t>0xDEAD</t>
  </si>
  <si>
    <t>Occupancy Grid Telemetry  from Rpi to GUI
Will be sent to GUI port xxxx.</t>
  </si>
  <si>
    <t>Occcupancy Grid</t>
  </si>
  <si>
    <t>Always 0x55555555</t>
  </si>
  <si>
    <t>Number of Rows</t>
  </si>
  <si>
    <t>Number of Cols</t>
  </si>
  <si>
    <t>Car position Row</t>
  </si>
  <si>
    <t>Car Position Col</t>
  </si>
  <si>
    <t>Angle result</t>
  </si>
  <si>
    <t>signed integer</t>
  </si>
  <si>
    <t>Angle of analysis result - signed int.  Positive is CW neg is CCW</t>
  </si>
  <si>
    <t>Array of bytes (300 x 50 TBD)</t>
  </si>
  <si>
    <t>Checksum</t>
  </si>
  <si>
    <t xml:space="preserve">Summation of all integer except for the checksum itself.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</si>
</sst>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96">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0"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3"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xf numFmtId="0" fontId="0" fillId="0" borderId="13" xfId="0" applyFont="1" applyFill="1" applyBorder="1" applyAlignment="1">
      <alignment vertical="top" wrapText="1"/>
    </xf>
    <xf numFmtId="0" fontId="0" fillId="0" borderId="0" xfId="0" applyAlignment="1">
      <alignment wrapText="1"/>
    </xf>
    <xf numFmtId="0" fontId="1" fillId="0" borderId="5" xfId="0" applyFont="1" applyFill="1" applyBorder="1" applyAlignment="1">
      <alignment horizontal="center" vertical="top" wrapText="1"/>
    </xf>
    <xf numFmtId="1" fontId="1" fillId="0" borderId="5" xfId="0" applyNumberFormat="1"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14" xfId="0" applyFont="1" applyFill="1" applyBorder="1" applyAlignment="1">
      <alignment horizontal="center" vertical="top" wrapText="1"/>
    </xf>
    <xf numFmtId="0" fontId="1" fillId="0" borderId="1" xfId="0" applyFont="1" applyFill="1" applyBorder="1" applyAlignment="1">
      <alignment horizontal="center" vertical="top" wrapText="1"/>
    </xf>
    <xf numFmtId="1" fontId="1" fillId="0" borderId="1" xfId="0" applyNumberFormat="1" applyFont="1" applyFill="1" applyBorder="1" applyAlignment="1">
      <alignment horizontal="center" vertical="top" wrapText="1"/>
    </xf>
    <xf numFmtId="0" fontId="0" fillId="0" borderId="8" xfId="0" applyFont="1" applyFill="1" applyBorder="1" applyAlignment="1">
      <alignment horizontal="center" vertical="top" wrapText="1"/>
    </xf>
    <xf numFmtId="1" fontId="0" fillId="0" borderId="8" xfId="0" applyNumberFormat="1"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wrapText="1"/>
    </xf>
    <xf numFmtId="0" fontId="0" fillId="3" borderId="0" xfId="0" applyFill="1"/>
    <xf numFmtId="0" fontId="0" fillId="0" borderId="0" xfId="0" applyAlignment="1">
      <alignment vertical="top" wrapText="1"/>
    </xf>
    <xf numFmtId="0" fontId="0" fillId="0" borderId="0" xfId="0" applyAlignment="1">
      <alignment vertical="top"/>
    </xf>
    <xf numFmtId="0" fontId="0" fillId="0" borderId="3" xfId="0" applyFont="1" applyFill="1" applyBorder="1" applyAlignment="1">
      <alignment horizontal="center" vertical="top" wrapText="1"/>
    </xf>
    <xf numFmtId="0" fontId="0" fillId="0" borderId="15" xfId="0" applyFont="1" applyFill="1" applyBorder="1" applyAlignment="1">
      <alignment vertical="top" wrapText="1"/>
    </xf>
    <xf numFmtId="1" fontId="0" fillId="0" borderId="3" xfId="0" quotePrefix="1" applyNumberFormat="1" applyFont="1" applyFill="1" applyBorder="1" applyAlignment="1">
      <alignment horizontal="center" vertical="top" wrapText="1"/>
    </xf>
    <xf numFmtId="0" fontId="0" fillId="0" borderId="16" xfId="0" applyFont="1" applyFill="1" applyBorder="1" applyAlignment="1">
      <alignment horizontal="center" vertical="top" wrapText="1"/>
    </xf>
    <xf numFmtId="0" fontId="0" fillId="3" borderId="0" xfId="0" applyFont="1" applyFill="1" applyAlignment="1">
      <alignment wrapText="1"/>
    </xf>
    <xf numFmtId="0" fontId="0" fillId="0" borderId="0" xfId="0" applyFont="1" applyAlignment="1">
      <alignment vertical="top" wrapText="1"/>
    </xf>
    <xf numFmtId="0" fontId="0" fillId="0" borderId="0" xfId="0" applyFont="1" applyAlignment="1">
      <alignment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0" borderId="0" xfId="0" applyFont="1" applyFill="1" applyBorder="1" applyAlignment="1">
      <alignment vertical="top" wrapText="1"/>
    </xf>
    <xf numFmtId="0" fontId="0" fillId="0" borderId="0" xfId="0" applyFont="1"/>
    <xf numFmtId="0" fontId="0" fillId="0" borderId="13" xfId="0" applyFont="1" applyFill="1" applyBorder="1" applyAlignment="1">
      <alignment vertical="top"/>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0" fontId="1"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4" xfId="0" applyFont="1" applyFill="1" applyBorder="1" applyAlignment="1">
      <alignment vertical="top" wrapText="1"/>
    </xf>
    <xf numFmtId="0" fontId="0" fillId="0" borderId="7" xfId="0" applyFont="1" applyFill="1" applyBorder="1" applyAlignment="1">
      <alignment vertical="top"/>
    </xf>
    <xf numFmtId="0" fontId="0" fillId="0" borderId="8" xfId="0" applyFont="1" applyFill="1" applyBorder="1" applyAlignment="1">
      <alignment horizontal="right" vertical="top" wrapText="1"/>
    </xf>
    <xf numFmtId="0" fontId="0" fillId="0" borderId="1" xfId="0" applyFont="1" applyFill="1" applyBorder="1" applyAlignment="1">
      <alignment horizontal="left" vertical="top" wrapText="1"/>
    </xf>
    <xf numFmtId="0" fontId="1" fillId="0" borderId="19" xfId="0" applyFont="1" applyBorder="1" applyAlignment="1">
      <alignment vertical="top"/>
    </xf>
    <xf numFmtId="0" fontId="0" fillId="0" borderId="0" xfId="0" applyFont="1" applyBorder="1" applyAlignment="1">
      <alignment vertical="top"/>
    </xf>
    <xf numFmtId="0" fontId="0" fillId="0" borderId="15" xfId="0" applyFont="1" applyBorder="1" applyAlignment="1">
      <alignment vertical="top"/>
    </xf>
    <xf numFmtId="1" fontId="0" fillId="0" borderId="0" xfId="0" applyNumberFormat="1" applyFont="1" applyFill="1" applyBorder="1" applyAlignment="1">
      <alignment horizontal="right" vertical="top" wrapText="1"/>
    </xf>
    <xf numFmtId="0" fontId="0" fillId="0" borderId="17" xfId="0" applyFont="1" applyFill="1" applyBorder="1" applyAlignment="1">
      <alignment vertical="top" wrapText="1"/>
    </xf>
    <xf numFmtId="0" fontId="0" fillId="0" borderId="0" xfId="0" applyFont="1" applyBorder="1" applyAlignment="1">
      <alignment vertical="top" wrapText="1"/>
    </xf>
    <xf numFmtId="0" fontId="0" fillId="0" borderId="0" xfId="0" applyBorder="1"/>
    <xf numFmtId="0" fontId="0" fillId="0" borderId="0" xfId="0" applyBorder="1" applyAlignment="1">
      <alignment horizontal="left"/>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0" xfId="0" applyBorder="1" applyAlignment="1">
      <alignment wrapText="1"/>
    </xf>
    <xf numFmtId="1" fontId="0" fillId="0" borderId="1" xfId="0" applyNumberFormat="1" applyBorder="1" applyAlignment="1">
      <alignment horizontal="center" vertical="top"/>
    </xf>
    <xf numFmtId="0" fontId="0" fillId="0" borderId="22" xfId="0" applyFont="1" applyFill="1" applyBorder="1" applyAlignment="1">
      <alignment vertical="top" wrapText="1"/>
    </xf>
    <xf numFmtId="0" fontId="1" fillId="0" borderId="21" xfId="0" applyFont="1" applyFill="1" applyBorder="1" applyAlignment="1">
      <alignment vertical="top" wrapText="1"/>
    </xf>
    <xf numFmtId="0" fontId="1" fillId="0" borderId="10" xfId="0" applyFont="1" applyBorder="1" applyAlignment="1">
      <alignment vertical="top"/>
    </xf>
    <xf numFmtId="0" fontId="0" fillId="0" borderId="12" xfId="0" applyFont="1" applyBorder="1" applyAlignment="1">
      <alignment vertical="top" wrapText="1"/>
    </xf>
    <xf numFmtId="0" fontId="0" fillId="0" borderId="23" xfId="0" applyFont="1" applyFill="1" applyBorder="1" applyAlignment="1">
      <alignment vertical="top" wrapText="1"/>
    </xf>
    <xf numFmtId="0" fontId="0" fillId="0" borderId="24" xfId="0" applyFont="1" applyFill="1" applyBorder="1" applyAlignment="1">
      <alignment vertical="top" wrapText="1"/>
    </xf>
    <xf numFmtId="0" fontId="1" fillId="0" borderId="12" xfId="0" applyFont="1" applyFill="1" applyBorder="1" applyAlignment="1">
      <alignment vertical="top" wrapText="1"/>
    </xf>
    <xf numFmtId="0" fontId="0" fillId="0" borderId="20" xfId="0" applyFont="1" applyBorder="1" applyAlignment="1">
      <alignment vertical="top" wrapText="1"/>
    </xf>
    <xf numFmtId="0" fontId="0" fillId="0" borderId="16" xfId="0" applyFont="1" applyBorder="1" applyAlignment="1">
      <alignment vertical="top" wrapText="1"/>
    </xf>
    <xf numFmtId="0" fontId="0" fillId="0" borderId="18" xfId="0" applyFont="1" applyFill="1" applyBorder="1" applyAlignment="1">
      <alignment vertical="top" wrapText="1"/>
    </xf>
    <xf numFmtId="0" fontId="0" fillId="0" borderId="0" xfId="0" applyFont="1" applyBorder="1"/>
    <xf numFmtId="0" fontId="0" fillId="0" borderId="10" xfId="0" applyFont="1" applyFill="1" applyBorder="1" applyAlignment="1">
      <alignment vertical="top" wrapText="1"/>
    </xf>
    <xf numFmtId="0" fontId="0" fillId="0" borderId="25" xfId="0" applyFont="1" applyFill="1" applyBorder="1" applyAlignment="1">
      <alignment vertical="top" wrapText="1"/>
    </xf>
    <xf numFmtId="0" fontId="1" fillId="0" borderId="0" xfId="0"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1" fontId="0" fillId="0" borderId="0" xfId="0" quotePrefix="1" applyNumberFormat="1" applyFont="1" applyFill="1" applyBorder="1" applyAlignment="1">
      <alignment horizontal="center" vertical="top" wrapText="1"/>
    </xf>
    <xf numFmtId="1" fontId="0" fillId="0" borderId="0" xfId="0" applyNumberFormat="1" applyBorder="1" applyAlignment="1">
      <alignment horizontal="center" vertical="top"/>
    </xf>
    <xf numFmtId="0" fontId="0" fillId="0" borderId="26" xfId="0" applyFont="1" applyFill="1" applyBorder="1" applyAlignment="1">
      <alignment vertical="top" wrapText="1"/>
    </xf>
    <xf numFmtId="0" fontId="0" fillId="0" borderId="27" xfId="0" applyFont="1" applyFill="1" applyBorder="1" applyAlignment="1">
      <alignment horizontal="center" vertical="top" wrapText="1"/>
    </xf>
    <xf numFmtId="0" fontId="0" fillId="0" borderId="25" xfId="0" applyFont="1" applyFill="1" applyBorder="1" applyAlignment="1">
      <alignment horizontal="center" vertical="top" wrapText="1"/>
    </xf>
    <xf numFmtId="0" fontId="0" fillId="0" borderId="24" xfId="0" applyFont="1" applyFill="1" applyBorder="1" applyAlignment="1">
      <alignment horizontal="center" vertical="top" wrapText="1"/>
    </xf>
    <xf numFmtId="0" fontId="1" fillId="0" borderId="11" xfId="0" applyFont="1" applyFill="1" applyBorder="1" applyAlignment="1">
      <alignment vertical="top" wrapText="1"/>
    </xf>
    <xf numFmtId="0" fontId="1" fillId="0" borderId="11" xfId="0" applyFont="1" applyFill="1" applyBorder="1" applyAlignment="1">
      <alignment horizontal="center" vertical="top" wrapText="1"/>
    </xf>
    <xf numFmtId="0" fontId="1" fillId="0" borderId="12" xfId="0"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6" zoomScale="90" zoomScaleNormal="90" workbookViewId="0">
      <selection activeCell="A19" sqref="A19"/>
    </sheetView>
  </sheetViews>
  <sheetFormatPr defaultColWidth="9.1796875" defaultRowHeight="14.5" x14ac:dyDescent="0.35"/>
  <cols>
    <col min="1" max="1" width="32.54296875" style="3" customWidth="1"/>
    <col min="2" max="2" width="47.26953125" style="4" customWidth="1"/>
    <col min="3" max="3" width="12.26953125" style="4" customWidth="1"/>
    <col min="4" max="4" width="21.1796875" style="4" customWidth="1"/>
    <col min="5" max="5" width="17.1796875" style="4" customWidth="1"/>
    <col min="6" max="6" width="10.7265625" style="4" customWidth="1"/>
    <col min="7" max="7" width="63" style="4" customWidth="1"/>
    <col min="8" max="8" width="9.1796875" style="4"/>
    <col min="9" max="9" width="11.81640625" style="4" customWidth="1"/>
    <col min="10" max="16384" width="9.1796875" style="4"/>
  </cols>
  <sheetData>
    <row r="1" spans="1:7" ht="15" x14ac:dyDescent="0.25">
      <c r="A1" s="1"/>
      <c r="C1" s="8"/>
    </row>
    <row r="2" spans="1:7" s="2" customFormat="1" ht="30" x14ac:dyDescent="0.25">
      <c r="A2" s="2" t="s">
        <v>201</v>
      </c>
      <c r="B2" s="2" t="s">
        <v>0</v>
      </c>
      <c r="C2" s="7" t="s">
        <v>135</v>
      </c>
      <c r="D2" s="2" t="s">
        <v>137</v>
      </c>
      <c r="E2" s="2" t="s">
        <v>136</v>
      </c>
      <c r="F2" s="2" t="s">
        <v>138</v>
      </c>
      <c r="G2" s="2" t="s">
        <v>119</v>
      </c>
    </row>
    <row r="3" spans="1:7" ht="105" x14ac:dyDescent="0.25">
      <c r="A3" s="3" t="s">
        <v>35</v>
      </c>
      <c r="B3" s="4" t="s">
        <v>7</v>
      </c>
      <c r="C3" s="8" t="s">
        <v>162</v>
      </c>
      <c r="D3" s="4" t="s">
        <v>143</v>
      </c>
      <c r="E3" s="4" t="s">
        <v>144</v>
      </c>
      <c r="F3" s="17">
        <v>0</v>
      </c>
      <c r="G3" s="4" t="s">
        <v>121</v>
      </c>
    </row>
    <row r="4" spans="1:7" ht="105" x14ac:dyDescent="0.25">
      <c r="A4" s="3" t="s">
        <v>8</v>
      </c>
      <c r="B4" s="4" t="s">
        <v>9</v>
      </c>
      <c r="C4" s="4" t="s">
        <v>57</v>
      </c>
      <c r="D4" s="4" t="s">
        <v>10</v>
      </c>
      <c r="E4" s="17">
        <v>0</v>
      </c>
      <c r="F4" s="17">
        <v>0</v>
      </c>
      <c r="G4" s="4" t="s">
        <v>122</v>
      </c>
    </row>
    <row r="5" spans="1:7" ht="90" x14ac:dyDescent="0.25">
      <c r="A5" s="4" t="s">
        <v>48</v>
      </c>
      <c r="B5" s="4" t="s">
        <v>1</v>
      </c>
      <c r="C5" s="4" t="s">
        <v>163</v>
      </c>
      <c r="D5" s="4">
        <v>0</v>
      </c>
      <c r="E5" s="17">
        <v>0</v>
      </c>
      <c r="F5" s="17">
        <v>0</v>
      </c>
      <c r="G5" s="4" t="s">
        <v>123</v>
      </c>
    </row>
    <row r="6" spans="1:7" ht="90" x14ac:dyDescent="0.25">
      <c r="A6" s="4" t="s">
        <v>2</v>
      </c>
      <c r="B6" s="4" t="s">
        <v>82</v>
      </c>
      <c r="C6" s="4" t="s">
        <v>164</v>
      </c>
      <c r="D6" s="4" t="s">
        <v>6</v>
      </c>
      <c r="E6" s="17">
        <v>0</v>
      </c>
      <c r="F6" s="17">
        <v>0</v>
      </c>
      <c r="G6" s="4" t="s">
        <v>124</v>
      </c>
    </row>
    <row r="7" spans="1:7" ht="30" x14ac:dyDescent="0.25">
      <c r="A7" s="4" t="s">
        <v>49</v>
      </c>
      <c r="B7" s="4" t="s">
        <v>11</v>
      </c>
      <c r="C7" s="4" t="s">
        <v>165</v>
      </c>
      <c r="D7" s="4" t="s">
        <v>12</v>
      </c>
      <c r="E7" s="17">
        <v>0</v>
      </c>
      <c r="F7" s="17">
        <v>0</v>
      </c>
      <c r="G7" s="4" t="s">
        <v>120</v>
      </c>
    </row>
    <row r="8" spans="1:7" ht="34.5" customHeight="1" x14ac:dyDescent="0.25">
      <c r="A8" s="4" t="s">
        <v>13</v>
      </c>
      <c r="B8" s="4" t="s">
        <v>86</v>
      </c>
      <c r="C8" s="4" t="s">
        <v>166</v>
      </c>
      <c r="D8" s="4" t="s">
        <v>14</v>
      </c>
      <c r="E8" s="4" t="s">
        <v>15</v>
      </c>
      <c r="F8" s="4" t="s">
        <v>16</v>
      </c>
      <c r="G8" s="4" t="s">
        <v>120</v>
      </c>
    </row>
    <row r="9" spans="1:7" ht="30" x14ac:dyDescent="0.25">
      <c r="A9" s="4" t="s">
        <v>17</v>
      </c>
      <c r="B9" s="4" t="s">
        <v>87</v>
      </c>
      <c r="C9" s="4" t="s">
        <v>167</v>
      </c>
      <c r="D9" s="4" t="s">
        <v>14</v>
      </c>
      <c r="E9" s="4" t="s">
        <v>18</v>
      </c>
      <c r="F9" s="4" t="s">
        <v>19</v>
      </c>
      <c r="G9" s="4" t="s">
        <v>120</v>
      </c>
    </row>
    <row r="10" spans="1:7" ht="45" x14ac:dyDescent="0.25">
      <c r="A10" s="4" t="s">
        <v>71</v>
      </c>
      <c r="B10" s="4" t="s">
        <v>72</v>
      </c>
      <c r="C10" s="4" t="s">
        <v>168</v>
      </c>
      <c r="D10" s="4" t="s">
        <v>73</v>
      </c>
      <c r="E10" s="4" t="s">
        <v>74</v>
      </c>
      <c r="F10" s="17">
        <v>0</v>
      </c>
      <c r="G10" s="4" t="s">
        <v>120</v>
      </c>
    </row>
    <row r="11" spans="1:7" ht="90" x14ac:dyDescent="0.25">
      <c r="A11" s="4" t="s">
        <v>30</v>
      </c>
      <c r="B11" s="4" t="s">
        <v>67</v>
      </c>
      <c r="C11" s="4" t="s">
        <v>169</v>
      </c>
      <c r="D11" s="4" t="s">
        <v>31</v>
      </c>
      <c r="E11" s="17">
        <v>0</v>
      </c>
      <c r="F11" s="17">
        <v>0</v>
      </c>
      <c r="G11" s="4" t="s">
        <v>125</v>
      </c>
    </row>
    <row r="12" spans="1:7" ht="30" x14ac:dyDescent="0.25">
      <c r="A12" s="4" t="s">
        <v>78</v>
      </c>
      <c r="B12" s="4" t="s">
        <v>79</v>
      </c>
      <c r="C12" s="4" t="s">
        <v>170</v>
      </c>
      <c r="D12" s="4">
        <v>0</v>
      </c>
      <c r="E12" s="17">
        <v>0</v>
      </c>
      <c r="F12" s="17">
        <v>0</v>
      </c>
      <c r="G12" s="4" t="s">
        <v>126</v>
      </c>
    </row>
    <row r="13" spans="1:7" ht="60" x14ac:dyDescent="0.25">
      <c r="A13" s="4" t="s">
        <v>68</v>
      </c>
      <c r="B13" s="4" t="s">
        <v>50</v>
      </c>
      <c r="C13" s="4" t="s">
        <v>171</v>
      </c>
      <c r="D13" s="4" t="s">
        <v>141</v>
      </c>
      <c r="E13" s="17">
        <v>0</v>
      </c>
      <c r="F13" s="17">
        <v>0</v>
      </c>
      <c r="G13" s="4" t="s">
        <v>127</v>
      </c>
    </row>
    <row r="14" spans="1:7" ht="90" x14ac:dyDescent="0.25">
      <c r="A14" s="4" t="s">
        <v>69</v>
      </c>
      <c r="B14" s="4" t="s">
        <v>70</v>
      </c>
      <c r="C14" s="4" t="s">
        <v>172</v>
      </c>
      <c r="D14" s="4" t="s">
        <v>139</v>
      </c>
      <c r="E14" s="17" t="s">
        <v>140</v>
      </c>
      <c r="F14" s="17">
        <v>0</v>
      </c>
      <c r="G14" s="4" t="s">
        <v>129</v>
      </c>
    </row>
    <row r="15" spans="1:7" ht="60" x14ac:dyDescent="0.25">
      <c r="A15" s="4" t="s">
        <v>92</v>
      </c>
      <c r="B15" s="4" t="s">
        <v>93</v>
      </c>
      <c r="C15" s="4" t="s">
        <v>173</v>
      </c>
      <c r="D15" s="4" t="s">
        <v>142</v>
      </c>
      <c r="E15" s="17">
        <v>0</v>
      </c>
      <c r="F15" s="17">
        <v>0</v>
      </c>
      <c r="G15" s="4" t="s">
        <v>128</v>
      </c>
    </row>
    <row r="16" spans="1:7" ht="90" x14ac:dyDescent="0.25">
      <c r="A16" s="4" t="s">
        <v>83</v>
      </c>
      <c r="B16" s="4" t="s">
        <v>84</v>
      </c>
      <c r="C16" s="4" t="s">
        <v>174</v>
      </c>
      <c r="D16" s="4" t="s">
        <v>85</v>
      </c>
      <c r="E16" s="17">
        <v>0</v>
      </c>
      <c r="F16" s="17">
        <v>0</v>
      </c>
      <c r="G16" s="4" t="s">
        <v>130</v>
      </c>
    </row>
    <row r="17" spans="1:7" ht="101.5" x14ac:dyDescent="0.35">
      <c r="A17" s="4" t="s">
        <v>131</v>
      </c>
      <c r="B17" s="4" t="s">
        <v>132</v>
      </c>
      <c r="C17" s="4" t="s">
        <v>175</v>
      </c>
      <c r="D17" s="17" t="s">
        <v>133</v>
      </c>
      <c r="E17" s="4">
        <v>0</v>
      </c>
      <c r="F17" s="17">
        <v>0</v>
      </c>
      <c r="G17" s="4" t="s">
        <v>134</v>
      </c>
    </row>
    <row r="18" spans="1:7" s="43" customFormat="1" ht="15" thickBot="1" x14ac:dyDescent="0.4">
      <c r="A18" s="43" t="s">
        <v>196</v>
      </c>
      <c r="B18" s="43" t="s">
        <v>197</v>
      </c>
      <c r="D18" s="44"/>
      <c r="F18" s="44"/>
    </row>
    <row r="19" spans="1:7" x14ac:dyDescent="0.35">
      <c r="A19" s="73" t="s">
        <v>271</v>
      </c>
      <c r="B19" s="9" t="s">
        <v>56</v>
      </c>
      <c r="C19" s="10" t="s">
        <v>52</v>
      </c>
      <c r="D19" s="10" t="s">
        <v>53</v>
      </c>
      <c r="E19" s="11" t="s">
        <v>54</v>
      </c>
      <c r="G19" s="17"/>
    </row>
    <row r="20" spans="1:7" ht="15" thickBot="1" x14ac:dyDescent="0.4">
      <c r="A20" s="72" t="s">
        <v>55</v>
      </c>
      <c r="B20" s="12" t="s">
        <v>55</v>
      </c>
      <c r="C20" s="13" t="s">
        <v>55</v>
      </c>
      <c r="D20" s="13" t="s">
        <v>55</v>
      </c>
      <c r="E20" s="14" t="s">
        <v>55</v>
      </c>
      <c r="G20" s="17"/>
    </row>
    <row r="21" spans="1:7" x14ac:dyDescent="0.35">
      <c r="A21" s="4"/>
      <c r="D21" s="17"/>
      <c r="F21" s="17"/>
    </row>
    <row r="22" spans="1:7" s="6" customFormat="1" x14ac:dyDescent="0.35">
      <c r="A22" s="5" t="s">
        <v>20</v>
      </c>
    </row>
    <row r="23" spans="1:7" x14ac:dyDescent="0.35">
      <c r="A23" s="3" t="s">
        <v>21</v>
      </c>
    </row>
    <row r="24" spans="1:7" x14ac:dyDescent="0.35">
      <c r="A24" s="3" t="s">
        <v>22</v>
      </c>
    </row>
    <row r="25" spans="1:7" x14ac:dyDescent="0.35">
      <c r="A25" s="4" t="s">
        <v>23</v>
      </c>
    </row>
    <row r="26" spans="1:7" x14ac:dyDescent="0.35">
      <c r="A26" s="3" t="s">
        <v>24</v>
      </c>
    </row>
    <row r="27" spans="1:7" x14ac:dyDescent="0.35">
      <c r="A27" s="3" t="s">
        <v>26</v>
      </c>
    </row>
    <row r="28" spans="1:7" x14ac:dyDescent="0.35">
      <c r="A28" s="3" t="s">
        <v>27</v>
      </c>
    </row>
    <row r="29" spans="1:7" x14ac:dyDescent="0.35">
      <c r="A29" s="3" t="s">
        <v>32</v>
      </c>
    </row>
    <row r="30" spans="1:7" x14ac:dyDescent="0.35">
      <c r="A30" s="3" t="s">
        <v>38</v>
      </c>
    </row>
    <row r="32" spans="1:7" s="6" customFormat="1" x14ac:dyDescent="0.35">
      <c r="A32" s="5" t="s">
        <v>42</v>
      </c>
    </row>
    <row r="33" spans="1:2" ht="176.25" customHeight="1" x14ac:dyDescent="0.35">
      <c r="A33" s="3" t="s">
        <v>43</v>
      </c>
      <c r="B33" s="4" t="s">
        <v>66</v>
      </c>
    </row>
    <row r="34" spans="1:2" ht="29" x14ac:dyDescent="0.35">
      <c r="A34" s="3" t="s">
        <v>44</v>
      </c>
      <c r="B34" s="4" t="s">
        <v>46</v>
      </c>
    </row>
    <row r="35" spans="1:2" x14ac:dyDescent="0.35">
      <c r="A35" s="3" t="s">
        <v>45</v>
      </c>
      <c r="B35" s="4" t="s">
        <v>47</v>
      </c>
    </row>
    <row r="41" spans="1:2" x14ac:dyDescent="0.35">
      <c r="B41" s="3"/>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H12" sqref="H12"/>
    </sheetView>
  </sheetViews>
  <sheetFormatPr defaultRowHeight="14.5" x14ac:dyDescent="0.35"/>
  <cols>
    <col min="1" max="1" width="23.36328125" customWidth="1"/>
    <col min="2" max="2" width="30.08984375" customWidth="1"/>
  </cols>
  <sheetData>
    <row r="1" spans="1:9" ht="58" x14ac:dyDescent="0.35">
      <c r="A1" s="50" t="s">
        <v>277</v>
      </c>
      <c r="B1" s="93" t="s">
        <v>41</v>
      </c>
      <c r="C1" s="94" t="s">
        <v>179</v>
      </c>
      <c r="D1" s="94" t="s">
        <v>36</v>
      </c>
      <c r="E1" s="94" t="s">
        <v>33</v>
      </c>
      <c r="F1" s="95" t="s">
        <v>180</v>
      </c>
      <c r="G1" s="86"/>
      <c r="H1" s="85"/>
      <c r="I1" s="63"/>
    </row>
    <row r="2" spans="1:9" x14ac:dyDescent="0.35">
      <c r="A2" s="89" t="s">
        <v>178</v>
      </c>
      <c r="B2" s="49" t="s">
        <v>279</v>
      </c>
      <c r="C2" s="48">
        <v>1</v>
      </c>
      <c r="D2" s="48">
        <v>4</v>
      </c>
      <c r="E2" s="48">
        <f>C2*D2</f>
        <v>4</v>
      </c>
      <c r="F2" s="90">
        <v>0</v>
      </c>
      <c r="G2" s="87"/>
      <c r="H2" s="48"/>
      <c r="I2" s="63"/>
    </row>
    <row r="3" spans="1:9" x14ac:dyDescent="0.35">
      <c r="A3" s="89" t="s">
        <v>4</v>
      </c>
      <c r="B3" s="49" t="s">
        <v>64</v>
      </c>
      <c r="C3" s="48">
        <v>1</v>
      </c>
      <c r="D3" s="48">
        <v>4</v>
      </c>
      <c r="E3" s="48">
        <f>C3*D3</f>
        <v>4</v>
      </c>
      <c r="F3" s="90">
        <f>F2+E3</f>
        <v>4</v>
      </c>
      <c r="G3" s="87"/>
      <c r="H3" s="48"/>
      <c r="I3" s="63"/>
    </row>
    <row r="4" spans="1:9" x14ac:dyDescent="0.35">
      <c r="A4" s="89" t="s">
        <v>280</v>
      </c>
      <c r="B4" s="49" t="s">
        <v>285</v>
      </c>
      <c r="C4" s="48">
        <v>1</v>
      </c>
      <c r="D4" s="48">
        <v>4</v>
      </c>
      <c r="E4" s="48">
        <f t="shared" ref="E4:E10" si="0">C4*D4</f>
        <v>4</v>
      </c>
      <c r="F4" s="90">
        <f t="shared" ref="F4:F10" si="1">F3+E4</f>
        <v>8</v>
      </c>
      <c r="G4" s="87"/>
      <c r="H4" s="48"/>
      <c r="I4" s="63"/>
    </row>
    <row r="5" spans="1:9" x14ac:dyDescent="0.35">
      <c r="A5" s="89" t="s">
        <v>281</v>
      </c>
      <c r="B5" s="49" t="s">
        <v>285</v>
      </c>
      <c r="C5" s="48">
        <v>1</v>
      </c>
      <c r="D5" s="48">
        <v>4</v>
      </c>
      <c r="E5" s="48">
        <f t="shared" si="0"/>
        <v>4</v>
      </c>
      <c r="F5" s="90">
        <f t="shared" si="1"/>
        <v>12</v>
      </c>
      <c r="G5" s="87"/>
      <c r="H5" s="48"/>
      <c r="I5" s="63"/>
    </row>
    <row r="6" spans="1:9" x14ac:dyDescent="0.35">
      <c r="A6" s="89" t="s">
        <v>282</v>
      </c>
      <c r="B6" s="49" t="s">
        <v>285</v>
      </c>
      <c r="C6" s="48">
        <v>1</v>
      </c>
      <c r="D6" s="48">
        <v>4</v>
      </c>
      <c r="E6" s="48">
        <f t="shared" si="0"/>
        <v>4</v>
      </c>
      <c r="F6" s="90">
        <f t="shared" si="1"/>
        <v>16</v>
      </c>
      <c r="G6" s="87"/>
      <c r="H6" s="48"/>
      <c r="I6" s="63"/>
    </row>
    <row r="7" spans="1:9" x14ac:dyDescent="0.35">
      <c r="A7" s="89" t="s">
        <v>283</v>
      </c>
      <c r="B7" s="49" t="s">
        <v>285</v>
      </c>
      <c r="C7" s="48">
        <v>1</v>
      </c>
      <c r="D7" s="48">
        <v>4</v>
      </c>
      <c r="E7" s="48">
        <f t="shared" si="0"/>
        <v>4</v>
      </c>
      <c r="F7" s="90">
        <f t="shared" si="1"/>
        <v>20</v>
      </c>
      <c r="G7" s="87"/>
      <c r="H7" s="48"/>
      <c r="I7" s="63"/>
    </row>
    <row r="8" spans="1:9" ht="29" x14ac:dyDescent="0.35">
      <c r="A8" s="89" t="s">
        <v>284</v>
      </c>
      <c r="B8" s="49" t="s">
        <v>286</v>
      </c>
      <c r="C8" s="48">
        <v>1</v>
      </c>
      <c r="D8" s="48">
        <v>4</v>
      </c>
      <c r="E8" s="48">
        <f t="shared" si="0"/>
        <v>4</v>
      </c>
      <c r="F8" s="90">
        <f t="shared" si="1"/>
        <v>24</v>
      </c>
      <c r="G8" s="87"/>
      <c r="H8" s="48"/>
      <c r="I8" s="63"/>
    </row>
    <row r="9" spans="1:9" x14ac:dyDescent="0.35">
      <c r="A9" s="89" t="s">
        <v>278</v>
      </c>
      <c r="B9" s="49" t="s">
        <v>287</v>
      </c>
      <c r="C9" s="48">
        <v>15000</v>
      </c>
      <c r="D9" s="48">
        <v>1</v>
      </c>
      <c r="E9" s="48">
        <f t="shared" si="0"/>
        <v>15000</v>
      </c>
      <c r="F9" s="90">
        <f t="shared" si="1"/>
        <v>15024</v>
      </c>
      <c r="G9" s="88"/>
      <c r="H9" s="48"/>
      <c r="I9" s="63"/>
    </row>
    <row r="10" spans="1:9" ht="29.5" thickBot="1" x14ac:dyDescent="0.4">
      <c r="A10" s="76" t="s">
        <v>288</v>
      </c>
      <c r="B10" s="84" t="s">
        <v>289</v>
      </c>
      <c r="C10" s="91">
        <v>1</v>
      </c>
      <c r="D10" s="91">
        <v>4</v>
      </c>
      <c r="E10" s="91">
        <f t="shared" si="0"/>
        <v>4</v>
      </c>
      <c r="F10" s="92">
        <f t="shared" si="1"/>
        <v>15028</v>
      </c>
      <c r="G10" s="88"/>
      <c r="H10" s="48"/>
      <c r="I10" s="63"/>
    </row>
    <row r="11" spans="1:9" x14ac:dyDescent="0.35">
      <c r="A11" s="63"/>
      <c r="B11" s="63"/>
      <c r="C11" s="63"/>
      <c r="D11" s="63"/>
      <c r="E11" s="63"/>
      <c r="F11" s="63"/>
      <c r="G11" s="63"/>
      <c r="H11" s="63"/>
      <c r="I11" s="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90" zoomScaleNormal="90" workbookViewId="0">
      <selection activeCell="B2" sqref="B2"/>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8.1796875" style="31" customWidth="1"/>
    <col min="8" max="8" width="10.7265625" style="31" customWidth="1"/>
    <col min="9" max="9" width="3.81640625" style="33" customWidth="1"/>
    <col min="10" max="10" width="74.7265625" style="35" customWidth="1"/>
  </cols>
  <sheetData>
    <row r="1" spans="1:10" s="21" customFormat="1" ht="30" x14ac:dyDescent="0.25">
      <c r="A1" s="9" t="s">
        <v>200</v>
      </c>
      <c r="B1" s="10" t="s">
        <v>41</v>
      </c>
      <c r="C1" s="22" t="s">
        <v>179</v>
      </c>
      <c r="D1" s="22" t="s">
        <v>36</v>
      </c>
      <c r="E1" s="22" t="s">
        <v>33</v>
      </c>
      <c r="F1" s="22" t="s">
        <v>180</v>
      </c>
      <c r="G1" s="23" t="s">
        <v>58</v>
      </c>
      <c r="H1" s="24" t="s">
        <v>88</v>
      </c>
      <c r="I1" s="32"/>
      <c r="J1" s="34" t="s">
        <v>145</v>
      </c>
    </row>
    <row r="2" spans="1:10" s="42" customFormat="1" x14ac:dyDescent="0.35">
      <c r="A2" s="37" t="s">
        <v>178</v>
      </c>
      <c r="B2" s="15" t="s">
        <v>264</v>
      </c>
      <c r="C2" s="36">
        <v>1</v>
      </c>
      <c r="D2" s="36">
        <v>4</v>
      </c>
      <c r="E2" s="17">
        <f>C2*D2</f>
        <v>4</v>
      </c>
      <c r="F2" s="36">
        <v>0</v>
      </c>
      <c r="G2" s="38" t="s">
        <v>181</v>
      </c>
      <c r="H2" s="39">
        <v>0</v>
      </c>
      <c r="I2" s="40"/>
      <c r="J2" s="41"/>
    </row>
    <row r="3" spans="1:10" ht="15" x14ac:dyDescent="0.25">
      <c r="A3" s="20" t="s">
        <v>4</v>
      </c>
      <c r="B3" s="4" t="s">
        <v>64</v>
      </c>
      <c r="C3" s="17">
        <v>1</v>
      </c>
      <c r="D3" s="17">
        <v>4</v>
      </c>
      <c r="E3" s="17">
        <f>C3*D3</f>
        <v>4</v>
      </c>
      <c r="F3" s="17">
        <f>F2+E3</f>
        <v>4</v>
      </c>
      <c r="G3" s="18" t="s">
        <v>182</v>
      </c>
      <c r="H3" s="25">
        <f t="shared" ref="H3:H21" si="0">H2+1</f>
        <v>1</v>
      </c>
      <c r="J3" s="35" t="s">
        <v>146</v>
      </c>
    </row>
    <row r="4" spans="1:10" ht="150" x14ac:dyDescent="0.25">
      <c r="A4" s="20" t="s">
        <v>28</v>
      </c>
      <c r="B4" s="4" t="s">
        <v>29</v>
      </c>
      <c r="C4" s="17">
        <v>1</v>
      </c>
      <c r="D4" s="17">
        <v>2</v>
      </c>
      <c r="E4" s="17">
        <f t="shared" ref="E4:E24" si="1">C4*D4</f>
        <v>2</v>
      </c>
      <c r="F4" s="17">
        <f t="shared" ref="F4:F24" si="2">F3+E4</f>
        <v>6</v>
      </c>
      <c r="G4" s="19">
        <v>4</v>
      </c>
      <c r="H4" s="25">
        <f t="shared" si="0"/>
        <v>2</v>
      </c>
      <c r="J4" s="34" t="s">
        <v>147</v>
      </c>
    </row>
    <row r="5" spans="1:10" ht="60" x14ac:dyDescent="0.25">
      <c r="A5" s="20" t="s">
        <v>75</v>
      </c>
      <c r="B5" s="4" t="s">
        <v>3</v>
      </c>
      <c r="C5" s="17">
        <v>1</v>
      </c>
      <c r="D5" s="17">
        <v>2</v>
      </c>
      <c r="E5" s="17">
        <f t="shared" si="1"/>
        <v>2</v>
      </c>
      <c r="F5" s="17">
        <f t="shared" si="2"/>
        <v>8</v>
      </c>
      <c r="G5" s="19">
        <v>3</v>
      </c>
      <c r="H5" s="25">
        <f t="shared" si="0"/>
        <v>3</v>
      </c>
      <c r="J5" s="35" t="s">
        <v>148</v>
      </c>
    </row>
    <row r="6" spans="1:10" ht="135" x14ac:dyDescent="0.25">
      <c r="A6" s="20" t="s">
        <v>65</v>
      </c>
      <c r="B6" s="4" t="s">
        <v>77</v>
      </c>
      <c r="C6" s="17">
        <v>1</v>
      </c>
      <c r="D6" s="17">
        <v>2</v>
      </c>
      <c r="E6" s="17">
        <f t="shared" si="1"/>
        <v>2</v>
      </c>
      <c r="F6" s="17">
        <f t="shared" si="2"/>
        <v>10</v>
      </c>
      <c r="G6" s="19">
        <v>4</v>
      </c>
      <c r="H6" s="25">
        <f t="shared" si="0"/>
        <v>4</v>
      </c>
      <c r="J6" s="34" t="s">
        <v>149</v>
      </c>
    </row>
    <row r="7" spans="1:10" ht="87" x14ac:dyDescent="0.35">
      <c r="A7" s="20" t="s">
        <v>5</v>
      </c>
      <c r="B7" s="4" t="s">
        <v>259</v>
      </c>
      <c r="C7" s="17">
        <v>1</v>
      </c>
      <c r="D7" s="17">
        <v>2</v>
      </c>
      <c r="E7" s="17">
        <f t="shared" si="1"/>
        <v>2</v>
      </c>
      <c r="F7" s="17">
        <f t="shared" si="2"/>
        <v>12</v>
      </c>
      <c r="G7" s="19">
        <v>5</v>
      </c>
      <c r="H7" s="25">
        <f t="shared" si="0"/>
        <v>5</v>
      </c>
      <c r="J7" s="34" t="s">
        <v>150</v>
      </c>
    </row>
    <row r="8" spans="1:10" ht="29" x14ac:dyDescent="0.35">
      <c r="A8" s="20" t="s">
        <v>25</v>
      </c>
      <c r="B8" s="4" t="s">
        <v>37</v>
      </c>
      <c r="C8" s="17">
        <v>1</v>
      </c>
      <c r="D8" s="17">
        <v>2</v>
      </c>
      <c r="E8" s="17">
        <f t="shared" si="1"/>
        <v>2</v>
      </c>
      <c r="F8" s="17">
        <f t="shared" si="2"/>
        <v>14</v>
      </c>
      <c r="G8" s="19">
        <v>6</v>
      </c>
      <c r="H8" s="25">
        <f t="shared" si="0"/>
        <v>6</v>
      </c>
      <c r="J8" s="34" t="s">
        <v>151</v>
      </c>
    </row>
    <row r="9" spans="1:10" ht="101.5" x14ac:dyDescent="0.35">
      <c r="A9" s="20" t="s">
        <v>63</v>
      </c>
      <c r="B9" s="4" t="s">
        <v>51</v>
      </c>
      <c r="C9" s="17">
        <v>1</v>
      </c>
      <c r="D9" s="17">
        <v>2</v>
      </c>
      <c r="E9" s="17">
        <f t="shared" si="1"/>
        <v>2</v>
      </c>
      <c r="F9" s="17">
        <f t="shared" si="2"/>
        <v>16</v>
      </c>
      <c r="G9" s="19">
        <v>7</v>
      </c>
      <c r="H9" s="25">
        <f t="shared" si="0"/>
        <v>7</v>
      </c>
      <c r="J9" s="34" t="s">
        <v>152</v>
      </c>
    </row>
    <row r="10" spans="1:10" x14ac:dyDescent="0.35">
      <c r="A10" s="20" t="s">
        <v>260</v>
      </c>
      <c r="B10" s="4" t="s">
        <v>51</v>
      </c>
      <c r="C10" s="17">
        <v>1</v>
      </c>
      <c r="D10" s="17">
        <v>2</v>
      </c>
      <c r="E10" s="17">
        <f t="shared" si="1"/>
        <v>2</v>
      </c>
      <c r="F10" s="17">
        <f t="shared" si="2"/>
        <v>18</v>
      </c>
      <c r="G10" s="18">
        <v>8</v>
      </c>
      <c r="H10" s="25">
        <f t="shared" si="0"/>
        <v>8</v>
      </c>
      <c r="J10" s="35" t="s">
        <v>153</v>
      </c>
    </row>
    <row r="11" spans="1:10" x14ac:dyDescent="0.35">
      <c r="A11" s="20" t="s">
        <v>258</v>
      </c>
      <c r="B11" s="4" t="s">
        <v>51</v>
      </c>
      <c r="C11" s="17">
        <v>1</v>
      </c>
      <c r="D11" s="17">
        <v>2</v>
      </c>
      <c r="E11" s="17">
        <f t="shared" si="1"/>
        <v>2</v>
      </c>
      <c r="F11" s="17">
        <f t="shared" si="2"/>
        <v>20</v>
      </c>
      <c r="G11" s="18">
        <v>9</v>
      </c>
      <c r="H11" s="25">
        <f t="shared" si="0"/>
        <v>9</v>
      </c>
      <c r="J11" s="35" t="s">
        <v>153</v>
      </c>
    </row>
    <row r="12" spans="1:10" x14ac:dyDescent="0.35">
      <c r="A12" s="20" t="s">
        <v>261</v>
      </c>
      <c r="B12" s="4" t="s">
        <v>51</v>
      </c>
      <c r="C12" s="17">
        <v>1</v>
      </c>
      <c r="D12" s="17">
        <v>2</v>
      </c>
      <c r="E12" s="17">
        <f t="shared" si="1"/>
        <v>2</v>
      </c>
      <c r="F12" s="17">
        <f t="shared" si="2"/>
        <v>22</v>
      </c>
      <c r="G12" s="18">
        <v>10</v>
      </c>
      <c r="H12" s="25">
        <f t="shared" si="0"/>
        <v>10</v>
      </c>
      <c r="J12" s="35" t="s">
        <v>153</v>
      </c>
    </row>
    <row r="13" spans="1:10" x14ac:dyDescent="0.35">
      <c r="A13" s="20" t="s">
        <v>262</v>
      </c>
      <c r="B13" s="4" t="s">
        <v>51</v>
      </c>
      <c r="C13" s="17">
        <v>1</v>
      </c>
      <c r="D13" s="17">
        <v>2</v>
      </c>
      <c r="E13" s="17">
        <f t="shared" si="1"/>
        <v>2</v>
      </c>
      <c r="F13" s="17">
        <f t="shared" si="2"/>
        <v>24</v>
      </c>
      <c r="G13" s="18">
        <v>11</v>
      </c>
      <c r="H13" s="25">
        <f t="shared" si="0"/>
        <v>11</v>
      </c>
      <c r="J13" s="35" t="s">
        <v>153</v>
      </c>
    </row>
    <row r="14" spans="1:10" ht="29" x14ac:dyDescent="0.35">
      <c r="A14" s="20" t="s">
        <v>40</v>
      </c>
      <c r="B14" s="4" t="s">
        <v>89</v>
      </c>
      <c r="C14" s="17">
        <v>1</v>
      </c>
      <c r="D14" s="17">
        <v>2</v>
      </c>
      <c r="E14" s="17">
        <f t="shared" si="1"/>
        <v>2</v>
      </c>
      <c r="F14" s="17">
        <f t="shared" si="2"/>
        <v>26</v>
      </c>
      <c r="G14" s="19">
        <v>12</v>
      </c>
      <c r="H14" s="25">
        <f t="shared" si="0"/>
        <v>12</v>
      </c>
      <c r="J14" s="34" t="s">
        <v>154</v>
      </c>
    </row>
    <row r="15" spans="1:10" ht="58" x14ac:dyDescent="0.35">
      <c r="A15" s="20" t="s">
        <v>265</v>
      </c>
      <c r="B15" s="4" t="s">
        <v>37</v>
      </c>
      <c r="C15" s="17">
        <v>1</v>
      </c>
      <c r="D15" s="17">
        <v>2</v>
      </c>
      <c r="E15" s="17">
        <f t="shared" si="1"/>
        <v>2</v>
      </c>
      <c r="F15" s="17">
        <f t="shared" si="2"/>
        <v>28</v>
      </c>
      <c r="G15" s="18">
        <v>13</v>
      </c>
      <c r="H15" s="25">
        <f t="shared" si="0"/>
        <v>13</v>
      </c>
      <c r="J15" s="34" t="s">
        <v>155</v>
      </c>
    </row>
    <row r="16" spans="1:10" ht="29" x14ac:dyDescent="0.35">
      <c r="A16" s="20" t="s">
        <v>268</v>
      </c>
      <c r="B16" s="4" t="s">
        <v>269</v>
      </c>
      <c r="C16" s="17">
        <v>1</v>
      </c>
      <c r="D16" s="17">
        <v>2</v>
      </c>
      <c r="E16" s="17">
        <f t="shared" si="1"/>
        <v>2</v>
      </c>
      <c r="F16" s="17">
        <f t="shared" si="2"/>
        <v>30</v>
      </c>
      <c r="G16" s="18">
        <v>14</v>
      </c>
      <c r="H16" s="25">
        <f t="shared" si="0"/>
        <v>14</v>
      </c>
      <c r="J16" s="34"/>
    </row>
    <row r="17" spans="1:10" ht="72.5" x14ac:dyDescent="0.35">
      <c r="A17" s="20" t="s">
        <v>270</v>
      </c>
      <c r="B17" s="4" t="s">
        <v>275</v>
      </c>
      <c r="C17" s="17">
        <v>1</v>
      </c>
      <c r="D17" s="17">
        <v>2</v>
      </c>
      <c r="E17" s="17">
        <f t="shared" si="1"/>
        <v>2</v>
      </c>
      <c r="F17" s="17">
        <f t="shared" si="2"/>
        <v>32</v>
      </c>
      <c r="G17" s="18">
        <v>15</v>
      </c>
      <c r="H17" s="25">
        <f t="shared" si="0"/>
        <v>15</v>
      </c>
      <c r="J17" s="35" t="s">
        <v>156</v>
      </c>
    </row>
    <row r="18" spans="1:10" x14ac:dyDescent="0.35">
      <c r="A18" s="20" t="s">
        <v>80</v>
      </c>
      <c r="B18" s="4" t="s">
        <v>39</v>
      </c>
      <c r="C18" s="17">
        <v>1</v>
      </c>
      <c r="D18" s="17">
        <v>2</v>
      </c>
      <c r="E18" s="17">
        <f t="shared" si="1"/>
        <v>2</v>
      </c>
      <c r="F18" s="17">
        <f t="shared" si="2"/>
        <v>34</v>
      </c>
      <c r="G18" s="18">
        <v>16</v>
      </c>
      <c r="H18" s="25">
        <f t="shared" si="0"/>
        <v>16</v>
      </c>
      <c r="J18" s="35" t="s">
        <v>157</v>
      </c>
    </row>
    <row r="19" spans="1:10" x14ac:dyDescent="0.35">
      <c r="A19" s="20" t="s">
        <v>81</v>
      </c>
      <c r="B19" s="4" t="s">
        <v>39</v>
      </c>
      <c r="C19" s="17">
        <v>1</v>
      </c>
      <c r="D19" s="17">
        <v>2</v>
      </c>
      <c r="E19" s="17">
        <f t="shared" si="1"/>
        <v>2</v>
      </c>
      <c r="F19" s="17">
        <f t="shared" si="2"/>
        <v>36</v>
      </c>
      <c r="G19" s="18">
        <v>17</v>
      </c>
      <c r="H19" s="25">
        <f t="shared" si="0"/>
        <v>17</v>
      </c>
      <c r="J19" s="35" t="s">
        <v>157</v>
      </c>
    </row>
    <row r="20" spans="1:10" ht="29" x14ac:dyDescent="0.35">
      <c r="A20" s="20" t="s">
        <v>60</v>
      </c>
      <c r="B20" s="4" t="s">
        <v>61</v>
      </c>
      <c r="C20" s="17">
        <v>1</v>
      </c>
      <c r="D20" s="17">
        <v>2</v>
      </c>
      <c r="E20" s="17">
        <f t="shared" si="1"/>
        <v>2</v>
      </c>
      <c r="F20" s="17">
        <f t="shared" si="2"/>
        <v>38</v>
      </c>
      <c r="G20" s="18">
        <v>18</v>
      </c>
      <c r="H20" s="25">
        <f t="shared" si="0"/>
        <v>18</v>
      </c>
      <c r="J20" s="34" t="s">
        <v>158</v>
      </c>
    </row>
    <row r="21" spans="1:10" ht="29" x14ac:dyDescent="0.35">
      <c r="A21" s="20" t="s">
        <v>62</v>
      </c>
      <c r="B21" s="4" t="s">
        <v>59</v>
      </c>
      <c r="C21" s="17">
        <v>1</v>
      </c>
      <c r="D21" s="17">
        <v>2</v>
      </c>
      <c r="E21" s="17">
        <f t="shared" si="1"/>
        <v>2</v>
      </c>
      <c r="F21" s="17">
        <f t="shared" si="2"/>
        <v>40</v>
      </c>
      <c r="G21" s="18">
        <v>19</v>
      </c>
      <c r="H21" s="25">
        <f t="shared" si="0"/>
        <v>19</v>
      </c>
      <c r="J21" s="34" t="s">
        <v>159</v>
      </c>
    </row>
    <row r="22" spans="1:10" ht="58" x14ac:dyDescent="0.35">
      <c r="A22" s="20" t="s">
        <v>76</v>
      </c>
      <c r="B22" s="4" t="s">
        <v>37</v>
      </c>
      <c r="C22" s="17">
        <v>1</v>
      </c>
      <c r="D22" s="17">
        <v>2</v>
      </c>
      <c r="E22" s="17">
        <f t="shared" si="1"/>
        <v>2</v>
      </c>
      <c r="F22" s="17">
        <f t="shared" si="2"/>
        <v>42</v>
      </c>
      <c r="G22" s="19">
        <v>20</v>
      </c>
      <c r="H22" s="25">
        <f>H21+1</f>
        <v>20</v>
      </c>
      <c r="J22" s="34" t="s">
        <v>160</v>
      </c>
    </row>
    <row r="23" spans="1:10" ht="29" x14ac:dyDescent="0.35">
      <c r="A23" s="20" t="s">
        <v>90</v>
      </c>
      <c r="B23" s="4" t="s">
        <v>91</v>
      </c>
      <c r="C23" s="17">
        <v>1</v>
      </c>
      <c r="D23" s="17">
        <v>2</v>
      </c>
      <c r="E23" s="17">
        <f t="shared" si="1"/>
        <v>2</v>
      </c>
      <c r="F23" s="17">
        <f t="shared" si="2"/>
        <v>44</v>
      </c>
      <c r="G23" s="19">
        <v>21</v>
      </c>
      <c r="H23" s="25">
        <f t="shared" ref="H23:H24" si="3">H22+1</f>
        <v>21</v>
      </c>
      <c r="J23" s="35" t="s">
        <v>161</v>
      </c>
    </row>
    <row r="24" spans="1:10" x14ac:dyDescent="0.35">
      <c r="A24" s="20" t="s">
        <v>176</v>
      </c>
      <c r="B24" s="4" t="s">
        <v>177</v>
      </c>
      <c r="C24" s="17">
        <v>1</v>
      </c>
      <c r="D24" s="17">
        <v>2</v>
      </c>
      <c r="E24" s="17">
        <f t="shared" si="1"/>
        <v>2</v>
      </c>
      <c r="F24" s="17">
        <f t="shared" si="2"/>
        <v>46</v>
      </c>
      <c r="G24" s="19">
        <v>22</v>
      </c>
      <c r="H24" s="25">
        <f t="shared" si="3"/>
        <v>22</v>
      </c>
    </row>
    <row r="25" spans="1:10" x14ac:dyDescent="0.35">
      <c r="A25" s="20" t="s">
        <v>266</v>
      </c>
      <c r="B25" s="4"/>
      <c r="C25" s="17">
        <v>1</v>
      </c>
      <c r="D25" s="17">
        <v>2</v>
      </c>
      <c r="E25" s="17">
        <f t="shared" ref="E25:E26" si="4">C25*D25</f>
        <v>2</v>
      </c>
      <c r="F25" s="17">
        <f t="shared" ref="F25:F26" si="5">F24+E25</f>
        <v>48</v>
      </c>
      <c r="G25" s="19">
        <v>23</v>
      </c>
      <c r="H25" s="25">
        <f t="shared" ref="H25:H26" si="6">H24+1</f>
        <v>23</v>
      </c>
    </row>
    <row r="26" spans="1:10" x14ac:dyDescent="0.35">
      <c r="A26" s="20" t="s">
        <v>267</v>
      </c>
      <c r="B26" s="4"/>
      <c r="C26" s="17">
        <v>1</v>
      </c>
      <c r="D26" s="17">
        <v>2</v>
      </c>
      <c r="E26" s="17">
        <f t="shared" si="4"/>
        <v>2</v>
      </c>
      <c r="F26" s="17">
        <f t="shared" si="5"/>
        <v>50</v>
      </c>
      <c r="G26" s="19">
        <v>24</v>
      </c>
      <c r="H26" s="25">
        <f t="shared" si="6"/>
        <v>24</v>
      </c>
    </row>
    <row r="27" spans="1:10" x14ac:dyDescent="0.35">
      <c r="A27" s="20"/>
      <c r="B27" s="16" t="s">
        <v>34</v>
      </c>
      <c r="C27" s="26"/>
      <c r="D27" s="26"/>
      <c r="E27" s="26">
        <f>SUM(E2:E26)</f>
        <v>54</v>
      </c>
      <c r="F27" s="26"/>
      <c r="G27" s="27"/>
      <c r="H27" s="25"/>
    </row>
    <row r="28" spans="1:10" ht="15" thickBot="1" x14ac:dyDescent="0.4">
      <c r="A28" s="12"/>
      <c r="B28" s="13"/>
      <c r="C28" s="28"/>
      <c r="D28" s="28"/>
      <c r="E28" s="28"/>
      <c r="F28" s="28"/>
      <c r="G28" s="29"/>
      <c r="H28" s="30"/>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L14" sqref="L14"/>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10.7265625" style="31" customWidth="1"/>
  </cols>
  <sheetData>
    <row r="1" spans="1:7" ht="30" x14ac:dyDescent="0.25">
      <c r="A1" s="9" t="s">
        <v>202</v>
      </c>
      <c r="B1" s="10" t="s">
        <v>41</v>
      </c>
      <c r="C1" s="22" t="s">
        <v>179</v>
      </c>
      <c r="D1" s="22" t="s">
        <v>36</v>
      </c>
      <c r="E1" s="22" t="s">
        <v>33</v>
      </c>
      <c r="F1" s="22" t="s">
        <v>180</v>
      </c>
      <c r="G1" s="24" t="s">
        <v>88</v>
      </c>
    </row>
    <row r="2" spans="1:7" ht="15" x14ac:dyDescent="0.25">
      <c r="A2" s="37" t="s">
        <v>178</v>
      </c>
      <c r="B2" s="15" t="s">
        <v>234</v>
      </c>
      <c r="C2" s="36">
        <v>1</v>
      </c>
      <c r="D2" s="36">
        <v>4</v>
      </c>
      <c r="E2" s="17">
        <f>C2*D2</f>
        <v>4</v>
      </c>
      <c r="F2" s="36">
        <v>0</v>
      </c>
      <c r="G2" s="39">
        <v>0</v>
      </c>
    </row>
    <row r="3" spans="1:7" ht="15" x14ac:dyDescent="0.25">
      <c r="A3" s="20" t="s">
        <v>4</v>
      </c>
      <c r="B3" s="4" t="s">
        <v>64</v>
      </c>
      <c r="C3" s="17">
        <v>1</v>
      </c>
      <c r="D3" s="17">
        <v>4</v>
      </c>
      <c r="E3" s="17">
        <f>C3*D3</f>
        <v>4</v>
      </c>
      <c r="F3" s="17">
        <f>F2+E3</f>
        <v>4</v>
      </c>
      <c r="G3" s="25">
        <f t="shared" ref="G3:G12" si="0">G2+1</f>
        <v>1</v>
      </c>
    </row>
    <row r="4" spans="1:7" ht="15" x14ac:dyDescent="0.25">
      <c r="A4" s="20" t="s">
        <v>193</v>
      </c>
      <c r="B4" s="4" t="s">
        <v>194</v>
      </c>
      <c r="C4" s="17">
        <v>1</v>
      </c>
      <c r="D4" s="17">
        <v>48</v>
      </c>
      <c r="E4" s="17">
        <f>C4*D4</f>
        <v>48</v>
      </c>
      <c r="F4" s="17">
        <f t="shared" ref="F4:F12" si="1">F3+E4</f>
        <v>52</v>
      </c>
      <c r="G4" s="25">
        <f t="shared" si="0"/>
        <v>2</v>
      </c>
    </row>
    <row r="5" spans="1:7" ht="15" x14ac:dyDescent="0.25">
      <c r="A5" s="20" t="s">
        <v>192</v>
      </c>
      <c r="B5" s="4" t="s">
        <v>195</v>
      </c>
      <c r="C5" s="17">
        <v>1</v>
      </c>
      <c r="D5" s="17">
        <v>4</v>
      </c>
      <c r="E5" s="17">
        <f>C5*D5</f>
        <v>4</v>
      </c>
      <c r="F5" s="17">
        <f t="shared" si="1"/>
        <v>56</v>
      </c>
      <c r="G5" s="25">
        <f t="shared" si="0"/>
        <v>3</v>
      </c>
    </row>
    <row r="6" spans="1:7" ht="15" x14ac:dyDescent="0.25">
      <c r="A6" s="20" t="s">
        <v>185</v>
      </c>
      <c r="B6" s="4" t="s">
        <v>195</v>
      </c>
      <c r="C6" s="17">
        <v>1</v>
      </c>
      <c r="D6" s="17">
        <v>4</v>
      </c>
      <c r="E6" s="17">
        <f t="shared" ref="E6:E12" si="2">C6*D6</f>
        <v>4</v>
      </c>
      <c r="F6" s="17">
        <f t="shared" si="1"/>
        <v>60</v>
      </c>
      <c r="G6" s="25">
        <f t="shared" si="0"/>
        <v>4</v>
      </c>
    </row>
    <row r="7" spans="1:7" ht="15" x14ac:dyDescent="0.25">
      <c r="A7" s="20" t="s">
        <v>186</v>
      </c>
      <c r="B7" s="4" t="s">
        <v>195</v>
      </c>
      <c r="C7" s="17">
        <v>1</v>
      </c>
      <c r="D7" s="17">
        <v>4</v>
      </c>
      <c r="E7" s="17">
        <f t="shared" si="2"/>
        <v>4</v>
      </c>
      <c r="F7" s="17">
        <f t="shared" si="1"/>
        <v>64</v>
      </c>
      <c r="G7" s="25">
        <f t="shared" si="0"/>
        <v>5</v>
      </c>
    </row>
    <row r="8" spans="1:7" ht="15" x14ac:dyDescent="0.25">
      <c r="A8" s="20" t="s">
        <v>187</v>
      </c>
      <c r="B8" s="4" t="s">
        <v>195</v>
      </c>
      <c r="C8" s="17">
        <v>1</v>
      </c>
      <c r="D8" s="17">
        <v>4</v>
      </c>
      <c r="E8" s="17">
        <f t="shared" si="2"/>
        <v>4</v>
      </c>
      <c r="F8" s="17">
        <f t="shared" si="1"/>
        <v>68</v>
      </c>
      <c r="G8" s="25">
        <f t="shared" si="0"/>
        <v>6</v>
      </c>
    </row>
    <row r="9" spans="1:7" ht="15" x14ac:dyDescent="0.25">
      <c r="A9" s="20" t="s">
        <v>188</v>
      </c>
      <c r="B9" s="4" t="s">
        <v>195</v>
      </c>
      <c r="C9" s="17">
        <v>1</v>
      </c>
      <c r="D9" s="17">
        <v>4</v>
      </c>
      <c r="E9" s="17">
        <f t="shared" si="2"/>
        <v>4</v>
      </c>
      <c r="F9" s="17">
        <f t="shared" si="1"/>
        <v>72</v>
      </c>
      <c r="G9" s="25">
        <f t="shared" si="0"/>
        <v>7</v>
      </c>
    </row>
    <row r="10" spans="1:7" ht="15" x14ac:dyDescent="0.25">
      <c r="A10" s="20" t="s">
        <v>189</v>
      </c>
      <c r="B10" s="4" t="s">
        <v>195</v>
      </c>
      <c r="C10" s="17">
        <v>1</v>
      </c>
      <c r="D10" s="17">
        <v>4</v>
      </c>
      <c r="E10" s="17">
        <f t="shared" si="2"/>
        <v>4</v>
      </c>
      <c r="F10" s="17">
        <f t="shared" si="1"/>
        <v>76</v>
      </c>
      <c r="G10" s="25">
        <f t="shared" si="0"/>
        <v>8</v>
      </c>
    </row>
    <row r="11" spans="1:7" ht="15" x14ac:dyDescent="0.25">
      <c r="A11" s="20" t="s">
        <v>190</v>
      </c>
      <c r="B11" s="4" t="s">
        <v>195</v>
      </c>
      <c r="C11" s="17">
        <v>1</v>
      </c>
      <c r="D11" s="17">
        <v>4</v>
      </c>
      <c r="E11" s="17">
        <f t="shared" si="2"/>
        <v>4</v>
      </c>
      <c r="F11" s="17">
        <f t="shared" si="1"/>
        <v>80</v>
      </c>
      <c r="G11" s="25">
        <f t="shared" si="0"/>
        <v>9</v>
      </c>
    </row>
    <row r="12" spans="1:7" ht="15" x14ac:dyDescent="0.25">
      <c r="A12" s="20" t="s">
        <v>191</v>
      </c>
      <c r="B12" s="4" t="s">
        <v>195</v>
      </c>
      <c r="C12" s="17">
        <v>1</v>
      </c>
      <c r="D12" s="17">
        <v>4</v>
      </c>
      <c r="E12" s="17">
        <f t="shared" si="2"/>
        <v>4</v>
      </c>
      <c r="F12" s="17">
        <f t="shared" si="1"/>
        <v>84</v>
      </c>
      <c r="G12" s="25">
        <f t="shared" si="0"/>
        <v>10</v>
      </c>
    </row>
    <row r="13" spans="1:7" ht="15" x14ac:dyDescent="0.25">
      <c r="A13" s="20"/>
      <c r="B13" s="16" t="s">
        <v>34</v>
      </c>
      <c r="C13" s="26"/>
      <c r="D13" s="26"/>
      <c r="E13" s="26">
        <f>SUM(E2:E12)</f>
        <v>88</v>
      </c>
      <c r="F13" s="26"/>
      <c r="G13" s="25"/>
    </row>
    <row r="14" spans="1:7" ht="15.75" thickBot="1" x14ac:dyDescent="0.3">
      <c r="A14" s="12"/>
      <c r="B14" s="13"/>
      <c r="C14" s="28"/>
      <c r="D14" s="28"/>
      <c r="E14" s="28"/>
      <c r="F14" s="28"/>
      <c r="G14"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11" sqref="D11"/>
    </sheetView>
  </sheetViews>
  <sheetFormatPr defaultColWidth="9.1796875" defaultRowHeight="14.5" x14ac:dyDescent="0.35"/>
  <cols>
    <col min="1" max="1" width="35.453125" style="58" customWidth="1"/>
    <col min="2" max="2" width="31.54296875" style="62" customWidth="1"/>
    <col min="3" max="3" width="2.81640625" style="58" customWidth="1"/>
    <col min="4" max="4" width="23.453125" style="58" customWidth="1"/>
    <col min="5" max="7" width="13" style="58" customWidth="1"/>
    <col min="8" max="16384" width="9.1796875" style="58"/>
  </cols>
  <sheetData>
    <row r="1" spans="1:7" ht="15" thickBot="1" x14ac:dyDescent="0.4">
      <c r="A1" s="57" t="s">
        <v>205</v>
      </c>
      <c r="B1" s="79" t="s">
        <v>273</v>
      </c>
      <c r="D1" s="45"/>
      <c r="E1" s="45"/>
      <c r="F1" s="45"/>
    </row>
    <row r="2" spans="1:7" x14ac:dyDescent="0.35">
      <c r="A2" s="59" t="s">
        <v>114</v>
      </c>
      <c r="B2" s="80" t="s">
        <v>113</v>
      </c>
      <c r="D2" s="45"/>
      <c r="E2" s="45"/>
      <c r="F2" s="45"/>
    </row>
    <row r="3" spans="1:7" x14ac:dyDescent="0.35">
      <c r="A3" s="47" t="s">
        <v>94</v>
      </c>
      <c r="B3" s="53" t="s">
        <v>109</v>
      </c>
      <c r="C3" s="60"/>
      <c r="G3" s="49"/>
    </row>
    <row r="4" spans="1:7" x14ac:dyDescent="0.35">
      <c r="A4" s="47" t="s">
        <v>95</v>
      </c>
      <c r="B4" s="53" t="s">
        <v>108</v>
      </c>
      <c r="C4" s="60"/>
      <c r="E4" s="49"/>
      <c r="F4" s="49"/>
      <c r="G4" s="49"/>
    </row>
    <row r="5" spans="1:7" x14ac:dyDescent="0.35">
      <c r="A5" s="47" t="s">
        <v>115</v>
      </c>
      <c r="B5" s="53" t="s">
        <v>116</v>
      </c>
      <c r="C5" s="60"/>
      <c r="E5" s="49"/>
      <c r="F5" s="49"/>
      <c r="G5" s="49"/>
    </row>
    <row r="6" spans="1:7" x14ac:dyDescent="0.35">
      <c r="A6" s="20" t="s">
        <v>96</v>
      </c>
      <c r="B6" s="53" t="s">
        <v>107</v>
      </c>
      <c r="C6" s="60"/>
      <c r="E6" s="45"/>
      <c r="F6" s="45"/>
      <c r="G6" s="49"/>
    </row>
    <row r="7" spans="1:7" x14ac:dyDescent="0.35">
      <c r="A7" s="20" t="s">
        <v>97</v>
      </c>
      <c r="B7" s="53" t="s">
        <v>106</v>
      </c>
      <c r="C7" s="60"/>
      <c r="D7" s="45"/>
      <c r="E7" s="49"/>
      <c r="F7" s="49"/>
      <c r="G7" s="49"/>
    </row>
    <row r="8" spans="1:7" ht="29" x14ac:dyDescent="0.35">
      <c r="A8" s="20" t="s">
        <v>98</v>
      </c>
      <c r="B8" s="53" t="s">
        <v>105</v>
      </c>
      <c r="C8" s="60"/>
      <c r="D8" s="49"/>
      <c r="E8" s="49"/>
      <c r="F8" s="49"/>
      <c r="G8" s="49"/>
    </row>
    <row r="9" spans="1:7" ht="15" thickBot="1" x14ac:dyDescent="0.4">
      <c r="A9" s="12" t="s">
        <v>274</v>
      </c>
      <c r="B9" s="14" t="s">
        <v>104</v>
      </c>
      <c r="C9" s="60"/>
      <c r="D9" s="49"/>
      <c r="E9" s="49"/>
      <c r="F9" s="49"/>
      <c r="G9" s="49"/>
    </row>
    <row r="10" spans="1:7" ht="15" thickBot="1" x14ac:dyDescent="0.4">
      <c r="A10" s="61" t="s">
        <v>117</v>
      </c>
      <c r="B10" s="81" t="s">
        <v>118</v>
      </c>
      <c r="C10" s="60"/>
      <c r="D10" s="49"/>
      <c r="E10" s="49"/>
      <c r="F10" s="49"/>
      <c r="G10" s="49"/>
    </row>
    <row r="11" spans="1:7" ht="15" thickBot="1" x14ac:dyDescent="0.4"/>
    <row r="12" spans="1:7" ht="15" thickBot="1" x14ac:dyDescent="0.4">
      <c r="A12" s="74" t="s">
        <v>206</v>
      </c>
      <c r="B12" s="75"/>
    </row>
    <row r="13" spans="1:7" x14ac:dyDescent="0.35">
      <c r="A13" s="50" t="s">
        <v>272</v>
      </c>
      <c r="B13" s="78" t="s">
        <v>56</v>
      </c>
      <c r="C13" s="45"/>
      <c r="D13" s="45"/>
      <c r="F13" s="62"/>
    </row>
    <row r="14" spans="1:7" ht="15" thickBot="1" x14ac:dyDescent="0.4">
      <c r="A14" s="76" t="s">
        <v>55</v>
      </c>
      <c r="B14" s="77" t="s">
        <v>55</v>
      </c>
      <c r="C14" s="49"/>
      <c r="D14" s="49"/>
      <c r="F14" s="62"/>
    </row>
  </sheetData>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opLeftCell="C1" workbookViewId="0">
      <selection activeCell="H2" sqref="H2"/>
    </sheetView>
  </sheetViews>
  <sheetFormatPr defaultColWidth="9.1796875" defaultRowHeight="14.5" x14ac:dyDescent="0.35"/>
  <cols>
    <col min="1" max="1" width="28.453125" style="46" customWidth="1"/>
    <col min="2" max="2" width="35.7265625" style="46" customWidth="1"/>
    <col min="3" max="3" width="12" style="46" customWidth="1"/>
    <col min="4" max="5" width="9.1796875" style="46"/>
    <col min="6" max="6" width="13" style="46" customWidth="1"/>
    <col min="7" max="16384" width="9.1796875" style="46"/>
  </cols>
  <sheetData>
    <row r="1" spans="1:17" ht="29" x14ac:dyDescent="0.35">
      <c r="A1" s="9" t="s">
        <v>203</v>
      </c>
      <c r="B1" s="10"/>
      <c r="C1" s="11" t="s">
        <v>102</v>
      </c>
      <c r="D1" s="45"/>
      <c r="E1" s="45"/>
      <c r="F1" s="45"/>
      <c r="G1" s="45"/>
      <c r="H1" s="45"/>
      <c r="I1" s="45"/>
    </row>
    <row r="2" spans="1:17" ht="159.5" x14ac:dyDescent="0.35">
      <c r="A2" s="47" t="s">
        <v>103</v>
      </c>
      <c r="B2" s="4" t="s">
        <v>263</v>
      </c>
      <c r="C2" s="25">
        <v>2</v>
      </c>
      <c r="D2" s="48"/>
      <c r="E2" s="48"/>
      <c r="F2" s="49"/>
      <c r="G2" s="49"/>
      <c r="H2" s="49"/>
      <c r="I2" s="49"/>
    </row>
    <row r="3" spans="1:17" ht="43.5" x14ac:dyDescent="0.35">
      <c r="A3" s="20"/>
      <c r="B3" s="4" t="s">
        <v>99</v>
      </c>
      <c r="C3" s="25">
        <v>2</v>
      </c>
      <c r="D3" s="48"/>
      <c r="E3" s="48"/>
      <c r="F3" s="49"/>
      <c r="G3" s="49"/>
      <c r="H3" s="49"/>
      <c r="I3" s="49"/>
    </row>
    <row r="4" spans="1:17" ht="29.5" thickBot="1" x14ac:dyDescent="0.4">
      <c r="A4" s="47"/>
      <c r="B4" s="4" t="s">
        <v>100</v>
      </c>
      <c r="C4" s="25">
        <v>2</v>
      </c>
      <c r="D4" s="48"/>
      <c r="E4" s="48"/>
      <c r="F4" s="45" t="s">
        <v>204</v>
      </c>
      <c r="G4" s="49"/>
      <c r="H4" s="49"/>
      <c r="I4" s="49"/>
      <c r="J4" s="82"/>
      <c r="K4" s="82"/>
      <c r="L4" s="82"/>
      <c r="M4" s="82"/>
      <c r="N4" s="82"/>
      <c r="O4" s="82"/>
      <c r="P4" s="82"/>
      <c r="Q4" s="82"/>
    </row>
    <row r="5" spans="1:17" x14ac:dyDescent="0.35">
      <c r="A5" s="20"/>
      <c r="B5" s="4" t="s">
        <v>101</v>
      </c>
      <c r="C5" s="25">
        <v>2</v>
      </c>
      <c r="D5" s="48"/>
      <c r="E5" s="83" t="s">
        <v>55</v>
      </c>
      <c r="F5" s="83" t="s">
        <v>55</v>
      </c>
      <c r="G5" s="51" t="s">
        <v>55</v>
      </c>
      <c r="H5" s="52" t="s">
        <v>55</v>
      </c>
      <c r="I5" s="83" t="s">
        <v>55</v>
      </c>
      <c r="J5" s="51" t="s">
        <v>55</v>
      </c>
      <c r="K5" s="52" t="s">
        <v>55</v>
      </c>
      <c r="L5" s="83" t="s">
        <v>55</v>
      </c>
      <c r="M5" s="51" t="s">
        <v>55</v>
      </c>
      <c r="N5" s="52" t="s">
        <v>55</v>
      </c>
      <c r="O5" s="83" t="s">
        <v>55</v>
      </c>
      <c r="P5" s="51" t="s">
        <v>55</v>
      </c>
      <c r="Q5" s="52" t="s">
        <v>55</v>
      </c>
    </row>
    <row r="6" spans="1:17" ht="29.5" thickBot="1" x14ac:dyDescent="0.4">
      <c r="A6" s="54"/>
      <c r="B6" s="55" t="s">
        <v>34</v>
      </c>
      <c r="C6" s="30">
        <f>SUM(C2:C5)</f>
        <v>8</v>
      </c>
      <c r="D6" s="48"/>
      <c r="E6" s="48" t="s">
        <v>276</v>
      </c>
      <c r="F6" s="76" t="s">
        <v>110</v>
      </c>
      <c r="G6" s="84" t="s">
        <v>111</v>
      </c>
      <c r="H6" s="77" t="s">
        <v>112</v>
      </c>
      <c r="I6" s="76" t="s">
        <v>110</v>
      </c>
      <c r="J6" s="84" t="s">
        <v>111</v>
      </c>
      <c r="K6" s="77" t="s">
        <v>112</v>
      </c>
      <c r="L6" s="76" t="s">
        <v>110</v>
      </c>
      <c r="M6" s="84" t="s">
        <v>111</v>
      </c>
      <c r="N6" s="77" t="s">
        <v>112</v>
      </c>
      <c r="O6" s="76" t="s">
        <v>110</v>
      </c>
      <c r="P6" s="84" t="s">
        <v>111</v>
      </c>
      <c r="Q6" s="77"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7" sqref="G7"/>
    </sheetView>
  </sheetViews>
  <sheetFormatPr defaultColWidth="9.1796875" defaultRowHeight="14.5" x14ac:dyDescent="0.35"/>
  <cols>
    <col min="1" max="1" width="24.453125" style="70" customWidth="1"/>
    <col min="2" max="2" width="8.81640625" style="63" customWidth="1"/>
    <col min="3" max="3" width="45.81640625" style="63" customWidth="1"/>
    <col min="4" max="4" width="8.81640625" style="63" customWidth="1"/>
    <col min="5" max="7" width="10" style="64" customWidth="1"/>
    <col min="8" max="8" width="9.1796875" style="63"/>
    <col min="9" max="9" width="30.1796875" style="63" customWidth="1"/>
    <col min="10" max="11" width="44.26953125" style="63" customWidth="1"/>
    <col min="12" max="16384" width="9.1796875" style="63"/>
  </cols>
  <sheetData>
    <row r="1" spans="1:10" s="45" customFormat="1" ht="29.15" x14ac:dyDescent="0.35">
      <c r="A1" s="9" t="s">
        <v>199</v>
      </c>
      <c r="B1" s="10" t="s">
        <v>223</v>
      </c>
      <c r="C1" s="10" t="s">
        <v>0</v>
      </c>
      <c r="D1" s="10" t="s">
        <v>135</v>
      </c>
      <c r="E1" s="65" t="s">
        <v>137</v>
      </c>
      <c r="F1" s="65" t="s">
        <v>136</v>
      </c>
      <c r="G1" s="66" t="s">
        <v>138</v>
      </c>
    </row>
    <row r="2" spans="1:10" s="49" customFormat="1" ht="130.5" x14ac:dyDescent="0.35">
      <c r="A2" s="20" t="s">
        <v>208</v>
      </c>
      <c r="B2" s="3" t="s">
        <v>224</v>
      </c>
      <c r="C2" s="4" t="s">
        <v>242</v>
      </c>
      <c r="D2" s="4" t="s">
        <v>209</v>
      </c>
      <c r="E2" s="56" t="s">
        <v>236</v>
      </c>
      <c r="F2" s="56">
        <v>0</v>
      </c>
      <c r="G2" s="67">
        <v>0</v>
      </c>
    </row>
    <row r="3" spans="1:10" s="49" customFormat="1" ht="43.5" x14ac:dyDescent="0.35">
      <c r="A3" s="20" t="s">
        <v>210</v>
      </c>
      <c r="B3" s="3" t="s">
        <v>224</v>
      </c>
      <c r="C3" s="4" t="s">
        <v>217</v>
      </c>
      <c r="D3" s="4" t="s">
        <v>211</v>
      </c>
      <c r="E3" s="56" t="s">
        <v>212</v>
      </c>
      <c r="F3" s="56" t="s">
        <v>213</v>
      </c>
      <c r="G3" s="67">
        <v>0</v>
      </c>
      <c r="J3" s="49" t="s">
        <v>229</v>
      </c>
    </row>
    <row r="4" spans="1:10" s="49" customFormat="1" ht="43.5" x14ac:dyDescent="0.35">
      <c r="A4" s="20" t="s">
        <v>215</v>
      </c>
      <c r="B4" s="3" t="s">
        <v>224</v>
      </c>
      <c r="C4" s="4" t="s">
        <v>219</v>
      </c>
      <c r="D4" s="4" t="s">
        <v>216</v>
      </c>
      <c r="E4" s="56" t="s">
        <v>220</v>
      </c>
      <c r="F4" s="56">
        <v>0</v>
      </c>
      <c r="G4" s="67">
        <v>0</v>
      </c>
    </row>
    <row r="5" spans="1:10" s="49" customFormat="1" ht="45" x14ac:dyDescent="0.25">
      <c r="A5" s="20" t="s">
        <v>218</v>
      </c>
      <c r="B5" s="3" t="s">
        <v>224</v>
      </c>
      <c r="C5" s="4" t="s">
        <v>221</v>
      </c>
      <c r="D5" s="4" t="s">
        <v>222</v>
      </c>
      <c r="E5" s="56" t="s">
        <v>220</v>
      </c>
      <c r="F5" s="56">
        <v>0</v>
      </c>
      <c r="G5" s="67">
        <v>0</v>
      </c>
    </row>
    <row r="6" spans="1:10" s="49" customFormat="1" ht="15" x14ac:dyDescent="0.25">
      <c r="A6" s="20" t="s">
        <v>252</v>
      </c>
      <c r="B6" s="3" t="s">
        <v>224</v>
      </c>
      <c r="C6" s="4" t="s">
        <v>251</v>
      </c>
      <c r="D6" s="4" t="s">
        <v>253</v>
      </c>
      <c r="E6" s="56">
        <v>0</v>
      </c>
      <c r="F6" s="56">
        <v>0</v>
      </c>
      <c r="G6" s="67">
        <v>0</v>
      </c>
    </row>
    <row r="7" spans="1:10" s="49" customFormat="1" ht="165" x14ac:dyDescent="0.25">
      <c r="A7" s="20" t="s">
        <v>226</v>
      </c>
      <c r="B7" s="3" t="s">
        <v>227</v>
      </c>
      <c r="C7" s="4" t="s">
        <v>230</v>
      </c>
      <c r="D7" s="4" t="s">
        <v>228</v>
      </c>
      <c r="E7" s="56" t="s">
        <v>231</v>
      </c>
      <c r="F7" s="56">
        <v>0</v>
      </c>
      <c r="G7" s="67">
        <v>0</v>
      </c>
    </row>
    <row r="8" spans="1:10" s="49" customFormat="1" x14ac:dyDescent="0.35">
      <c r="A8" s="20" t="s">
        <v>255</v>
      </c>
      <c r="B8" s="3" t="s">
        <v>227</v>
      </c>
      <c r="C8" s="4" t="s">
        <v>256</v>
      </c>
      <c r="D8" s="4" t="s">
        <v>257</v>
      </c>
      <c r="E8" s="56">
        <v>0</v>
      </c>
      <c r="F8" s="56">
        <v>0</v>
      </c>
      <c r="G8" s="67">
        <v>0</v>
      </c>
    </row>
    <row r="9" spans="1:10" s="49" customFormat="1" ht="101.5" x14ac:dyDescent="0.35">
      <c r="A9" s="20" t="s">
        <v>35</v>
      </c>
      <c r="B9" s="3" t="s">
        <v>225</v>
      </c>
      <c r="C9" s="4" t="s">
        <v>7</v>
      </c>
      <c r="D9" s="4" t="s">
        <v>162</v>
      </c>
      <c r="E9" s="56" t="s">
        <v>214</v>
      </c>
      <c r="F9" s="56" t="s">
        <v>144</v>
      </c>
      <c r="G9" s="67">
        <v>0</v>
      </c>
    </row>
    <row r="10" spans="1:10" s="49" customFormat="1" ht="159.5" x14ac:dyDescent="0.35">
      <c r="A10" s="20" t="s">
        <v>8</v>
      </c>
      <c r="B10" s="3" t="s">
        <v>225</v>
      </c>
      <c r="C10" s="4" t="s">
        <v>9</v>
      </c>
      <c r="D10" s="4" t="s">
        <v>57</v>
      </c>
      <c r="E10" s="56" t="s">
        <v>10</v>
      </c>
      <c r="F10" s="56">
        <v>0</v>
      </c>
      <c r="G10" s="67">
        <v>0</v>
      </c>
    </row>
    <row r="11" spans="1:10" s="49" customFormat="1" ht="29" x14ac:dyDescent="0.35">
      <c r="A11" s="20" t="s">
        <v>198</v>
      </c>
      <c r="B11" s="4" t="s">
        <v>225</v>
      </c>
      <c r="C11" s="4" t="s">
        <v>1</v>
      </c>
      <c r="D11" s="4" t="s">
        <v>163</v>
      </c>
      <c r="E11" s="56">
        <v>0</v>
      </c>
      <c r="F11" s="56">
        <v>0</v>
      </c>
      <c r="G11" s="67">
        <v>0</v>
      </c>
    </row>
    <row r="12" spans="1:10" s="49" customFormat="1" ht="43.5" x14ac:dyDescent="0.35">
      <c r="A12" s="20" t="s">
        <v>49</v>
      </c>
      <c r="B12" s="4" t="s">
        <v>225</v>
      </c>
      <c r="C12" s="4" t="s">
        <v>11</v>
      </c>
      <c r="D12" s="4" t="s">
        <v>165</v>
      </c>
      <c r="E12" s="56" t="s">
        <v>12</v>
      </c>
      <c r="F12" s="56">
        <v>0</v>
      </c>
      <c r="G12" s="67">
        <v>0</v>
      </c>
    </row>
    <row r="13" spans="1:10" s="49" customFormat="1" ht="34.5" customHeight="1" x14ac:dyDescent="0.35">
      <c r="A13" s="20" t="s">
        <v>13</v>
      </c>
      <c r="B13" s="4" t="s">
        <v>225</v>
      </c>
      <c r="C13" s="4" t="s">
        <v>86</v>
      </c>
      <c r="D13" s="4" t="s">
        <v>166</v>
      </c>
      <c r="E13" s="56" t="s">
        <v>14</v>
      </c>
      <c r="F13" s="56" t="s">
        <v>15</v>
      </c>
      <c r="G13" s="67" t="s">
        <v>16</v>
      </c>
    </row>
    <row r="14" spans="1:10" s="49" customFormat="1" ht="29" x14ac:dyDescent="0.35">
      <c r="A14" s="20" t="s">
        <v>17</v>
      </c>
      <c r="B14" s="4" t="s">
        <v>225</v>
      </c>
      <c r="C14" s="4" t="s">
        <v>87</v>
      </c>
      <c r="D14" s="4" t="s">
        <v>167</v>
      </c>
      <c r="E14" s="56" t="s">
        <v>14</v>
      </c>
      <c r="F14" s="56" t="s">
        <v>18</v>
      </c>
      <c r="G14" s="67" t="s">
        <v>19</v>
      </c>
    </row>
    <row r="15" spans="1:10" s="49" customFormat="1" ht="87" x14ac:dyDescent="0.35">
      <c r="A15" s="20" t="s">
        <v>71</v>
      </c>
      <c r="B15" s="4" t="s">
        <v>225</v>
      </c>
      <c r="C15" s="4" t="s">
        <v>72</v>
      </c>
      <c r="D15" s="4" t="s">
        <v>168</v>
      </c>
      <c r="E15" s="56" t="s">
        <v>73</v>
      </c>
      <c r="F15" s="56" t="s">
        <v>74</v>
      </c>
      <c r="G15" s="67">
        <v>0</v>
      </c>
    </row>
    <row r="16" spans="1:10" s="49" customFormat="1" ht="58" x14ac:dyDescent="0.35">
      <c r="A16" s="20" t="s">
        <v>207</v>
      </c>
      <c r="B16" s="4" t="s">
        <v>225</v>
      </c>
      <c r="C16" s="4" t="s">
        <v>67</v>
      </c>
      <c r="D16" s="4" t="s">
        <v>169</v>
      </c>
      <c r="E16" s="56" t="s">
        <v>31</v>
      </c>
      <c r="F16" s="56">
        <v>0</v>
      </c>
      <c r="G16" s="67">
        <v>0</v>
      </c>
      <c r="I16" s="63"/>
      <c r="J16" s="63"/>
    </row>
    <row r="17" spans="1:10" s="49" customFormat="1" ht="29" x14ac:dyDescent="0.35">
      <c r="A17" s="20" t="s">
        <v>252</v>
      </c>
      <c r="B17" s="4" t="s">
        <v>225</v>
      </c>
      <c r="C17" s="4" t="s">
        <v>254</v>
      </c>
      <c r="D17" s="4" t="s">
        <v>170</v>
      </c>
      <c r="E17" s="56">
        <v>0</v>
      </c>
      <c r="F17" s="56">
        <v>0</v>
      </c>
      <c r="G17" s="67">
        <v>0</v>
      </c>
      <c r="I17" s="63"/>
      <c r="J17" s="63"/>
    </row>
    <row r="18" spans="1:10" s="49" customFormat="1" ht="58" x14ac:dyDescent="0.35">
      <c r="A18" s="20" t="s">
        <v>68</v>
      </c>
      <c r="B18" s="4" t="s">
        <v>225</v>
      </c>
      <c r="C18" s="4" t="s">
        <v>50</v>
      </c>
      <c r="D18" s="4" t="s">
        <v>171</v>
      </c>
      <c r="E18" s="56" t="s">
        <v>141</v>
      </c>
      <c r="F18" s="56">
        <v>0</v>
      </c>
      <c r="G18" s="67">
        <v>0</v>
      </c>
      <c r="I18" s="63"/>
      <c r="J18" s="63"/>
    </row>
    <row r="19" spans="1:10" s="49" customFormat="1" ht="43.5" x14ac:dyDescent="0.35">
      <c r="A19" s="20" t="s">
        <v>69</v>
      </c>
      <c r="B19" s="4" t="s">
        <v>225</v>
      </c>
      <c r="C19" s="4" t="s">
        <v>70</v>
      </c>
      <c r="D19" s="4" t="s">
        <v>172</v>
      </c>
      <c r="E19" s="56" t="s">
        <v>139</v>
      </c>
      <c r="F19" s="56" t="s">
        <v>140</v>
      </c>
      <c r="G19" s="67">
        <v>0</v>
      </c>
      <c r="I19" s="63"/>
      <c r="J19" s="63"/>
    </row>
    <row r="20" spans="1:10" s="49" customFormat="1" ht="58" x14ac:dyDescent="0.35">
      <c r="A20" s="20" t="s">
        <v>92</v>
      </c>
      <c r="B20" s="4" t="s">
        <v>225</v>
      </c>
      <c r="C20" s="4" t="s">
        <v>93</v>
      </c>
      <c r="D20" s="4" t="s">
        <v>173</v>
      </c>
      <c r="E20" s="56" t="s">
        <v>142</v>
      </c>
      <c r="F20" s="56">
        <v>0</v>
      </c>
      <c r="G20" s="67">
        <v>0</v>
      </c>
      <c r="I20" s="63"/>
      <c r="J20" s="63"/>
    </row>
    <row r="21" spans="1:10" s="49" customFormat="1" ht="87" x14ac:dyDescent="0.35">
      <c r="A21" s="20" t="s">
        <v>83</v>
      </c>
      <c r="B21" s="4" t="s">
        <v>225</v>
      </c>
      <c r="C21" s="4" t="s">
        <v>84</v>
      </c>
      <c r="D21" s="4" t="s">
        <v>174</v>
      </c>
      <c r="E21" s="56" t="s">
        <v>85</v>
      </c>
      <c r="F21" s="56">
        <v>0</v>
      </c>
      <c r="G21" s="67">
        <v>0</v>
      </c>
      <c r="I21" s="63"/>
      <c r="J21" s="63"/>
    </row>
    <row r="22" spans="1:10" s="49" customFormat="1" ht="58.5" thickBot="1" x14ac:dyDescent="0.4">
      <c r="A22" s="12" t="s">
        <v>131</v>
      </c>
      <c r="B22" s="13" t="s">
        <v>225</v>
      </c>
      <c r="C22" s="13" t="s">
        <v>132</v>
      </c>
      <c r="D22" s="13" t="s">
        <v>175</v>
      </c>
      <c r="E22" s="68" t="s">
        <v>133</v>
      </c>
      <c r="F22" s="68">
        <v>0</v>
      </c>
      <c r="G22" s="69">
        <v>0</v>
      </c>
      <c r="I22" s="63"/>
      <c r="J22" s="63"/>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J9" sqref="J9"/>
    </sheetView>
  </sheetViews>
  <sheetFormatPr defaultRowHeight="14.5" x14ac:dyDescent="0.35"/>
  <cols>
    <col min="1" max="1" width="36.1796875" customWidth="1"/>
    <col min="2" max="2" width="13.81640625" customWidth="1"/>
    <col min="3" max="8" width="10" customWidth="1"/>
  </cols>
  <sheetData>
    <row r="1" spans="1:8" ht="45" x14ac:dyDescent="0.25">
      <c r="A1" s="9" t="s">
        <v>232</v>
      </c>
      <c r="B1" s="10" t="s">
        <v>41</v>
      </c>
      <c r="C1" s="22" t="s">
        <v>179</v>
      </c>
      <c r="D1" s="22" t="s">
        <v>36</v>
      </c>
      <c r="E1" s="22" t="s">
        <v>33</v>
      </c>
      <c r="F1" s="22" t="s">
        <v>180</v>
      </c>
      <c r="G1" s="23" t="s">
        <v>58</v>
      </c>
      <c r="H1" s="24" t="s">
        <v>88</v>
      </c>
    </row>
    <row r="2" spans="1:8" ht="30" x14ac:dyDescent="0.25">
      <c r="A2" s="37" t="s">
        <v>233</v>
      </c>
      <c r="B2" s="15" t="s">
        <v>184</v>
      </c>
      <c r="C2" s="36">
        <v>1</v>
      </c>
      <c r="D2" s="36">
        <v>4</v>
      </c>
      <c r="E2" s="17">
        <f>C2*D2</f>
        <v>4</v>
      </c>
      <c r="F2" s="36">
        <v>0</v>
      </c>
      <c r="G2" s="38" t="s">
        <v>181</v>
      </c>
      <c r="H2" s="39">
        <v>0</v>
      </c>
    </row>
    <row r="3" spans="1:8" ht="15" x14ac:dyDescent="0.25">
      <c r="A3" s="20"/>
      <c r="B3" s="4"/>
      <c r="C3" s="17"/>
      <c r="D3" s="17"/>
      <c r="E3" s="17"/>
      <c r="F3" s="17"/>
      <c r="G3" s="18"/>
      <c r="H3" s="25"/>
    </row>
    <row r="4" spans="1:8" ht="15" x14ac:dyDescent="0.25">
      <c r="A4" s="20"/>
      <c r="B4" s="4"/>
      <c r="C4" s="17"/>
      <c r="D4" s="17"/>
      <c r="E4" s="17"/>
      <c r="F4" s="17"/>
      <c r="G4" s="19"/>
      <c r="H4" s="25"/>
    </row>
    <row r="5" spans="1:8" ht="15" x14ac:dyDescent="0.25">
      <c r="A5" s="20"/>
      <c r="B5" s="4"/>
      <c r="C5" s="17"/>
      <c r="D5" s="17"/>
      <c r="E5" s="17"/>
      <c r="F5" s="17"/>
      <c r="G5" s="19"/>
      <c r="H5" s="25"/>
    </row>
    <row r="6" spans="1:8" ht="15" x14ac:dyDescent="0.25">
      <c r="A6" s="20"/>
      <c r="B6" s="4"/>
      <c r="C6" s="17"/>
      <c r="D6" s="17"/>
      <c r="E6" s="17"/>
      <c r="F6" s="17"/>
      <c r="G6" s="19"/>
      <c r="H6" s="25"/>
    </row>
    <row r="7" spans="1:8" ht="15" x14ac:dyDescent="0.25">
      <c r="A7" s="20"/>
      <c r="B7" s="4"/>
      <c r="C7" s="17"/>
      <c r="D7" s="17"/>
      <c r="E7" s="17"/>
      <c r="F7" s="17"/>
      <c r="G7" s="19"/>
      <c r="H7" s="25"/>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H6"/>
    </sheetView>
  </sheetViews>
  <sheetFormatPr defaultRowHeight="14.5" x14ac:dyDescent="0.35"/>
  <cols>
    <col min="1" max="1" width="40.81640625" customWidth="1"/>
    <col min="2" max="2" width="45" customWidth="1"/>
  </cols>
  <sheetData>
    <row r="1" spans="1:8" ht="30" x14ac:dyDescent="0.25">
      <c r="A1" s="2" t="s">
        <v>244</v>
      </c>
      <c r="B1" s="2" t="s">
        <v>41</v>
      </c>
      <c r="C1" s="26" t="s">
        <v>179</v>
      </c>
      <c r="D1" s="26" t="s">
        <v>36</v>
      </c>
      <c r="E1" s="26" t="s">
        <v>33</v>
      </c>
      <c r="F1" s="26" t="s">
        <v>180</v>
      </c>
      <c r="G1" s="27" t="s">
        <v>58</v>
      </c>
      <c r="H1" s="26" t="s">
        <v>88</v>
      </c>
    </row>
    <row r="2" spans="1:8" ht="15" x14ac:dyDescent="0.25">
      <c r="A2" s="4" t="s">
        <v>178</v>
      </c>
      <c r="B2" s="4" t="s">
        <v>183</v>
      </c>
      <c r="C2" s="17">
        <v>1</v>
      </c>
      <c r="D2" s="17">
        <v>4</v>
      </c>
      <c r="E2" s="17">
        <f>C2*D2</f>
        <v>4</v>
      </c>
      <c r="F2" s="17">
        <v>0</v>
      </c>
      <c r="G2" s="18" t="s">
        <v>181</v>
      </c>
      <c r="H2" s="17">
        <v>0</v>
      </c>
    </row>
    <row r="3" spans="1:8" ht="15" x14ac:dyDescent="0.25">
      <c r="A3" s="4" t="s">
        <v>4</v>
      </c>
      <c r="B3" s="4" t="s">
        <v>64</v>
      </c>
      <c r="C3" s="17">
        <v>1</v>
      </c>
      <c r="D3" s="17">
        <v>4</v>
      </c>
      <c r="E3" s="17">
        <f>C3*D3</f>
        <v>4</v>
      </c>
      <c r="F3" s="17">
        <f>F2+E3</f>
        <v>4</v>
      </c>
      <c r="G3" s="18" t="s">
        <v>182</v>
      </c>
      <c r="H3" s="17">
        <f t="shared" ref="H3:H9" si="0">H2+1</f>
        <v>1</v>
      </c>
    </row>
    <row r="4" spans="1:8" ht="15" x14ac:dyDescent="0.25">
      <c r="A4" s="4" t="s">
        <v>245</v>
      </c>
      <c r="B4" s="4" t="s">
        <v>246</v>
      </c>
      <c r="C4" s="17">
        <v>1</v>
      </c>
      <c r="D4" s="17">
        <v>2</v>
      </c>
      <c r="E4" s="17">
        <f>C4*D4</f>
        <v>2</v>
      </c>
      <c r="F4" s="17">
        <f>F3+E4</f>
        <v>6</v>
      </c>
      <c r="G4" s="18">
        <v>4</v>
      </c>
      <c r="H4" s="17"/>
    </row>
    <row r="5" spans="1:8" ht="135" x14ac:dyDescent="0.25">
      <c r="A5" s="4" t="s">
        <v>235</v>
      </c>
      <c r="B5" s="4" t="s">
        <v>241</v>
      </c>
      <c r="C5" s="17">
        <v>1</v>
      </c>
      <c r="D5" s="17">
        <v>2</v>
      </c>
      <c r="E5" s="17">
        <f t="shared" ref="E5:E9" si="1">C5*D5</f>
        <v>2</v>
      </c>
      <c r="F5" s="17">
        <f t="shared" ref="F5:F9" si="2">F4+E5</f>
        <v>8</v>
      </c>
      <c r="G5" s="71">
        <f>G4+1</f>
        <v>5</v>
      </c>
      <c r="H5" s="17">
        <f>H3+1</f>
        <v>2</v>
      </c>
    </row>
    <row r="6" spans="1:8" ht="30" x14ac:dyDescent="0.25">
      <c r="A6" s="4" t="s">
        <v>237</v>
      </c>
      <c r="B6" s="4" t="s">
        <v>247</v>
      </c>
      <c r="C6" s="17">
        <v>1</v>
      </c>
      <c r="D6" s="17">
        <v>1</v>
      </c>
      <c r="E6" s="17">
        <f t="shared" si="1"/>
        <v>1</v>
      </c>
      <c r="F6" s="17">
        <f t="shared" si="2"/>
        <v>9</v>
      </c>
      <c r="G6" s="71">
        <f t="shared" ref="G6:G9" si="3">G5+1</f>
        <v>6</v>
      </c>
      <c r="H6" s="17">
        <f t="shared" si="0"/>
        <v>3</v>
      </c>
    </row>
    <row r="7" spans="1:8" ht="30" x14ac:dyDescent="0.25">
      <c r="A7" s="4" t="s">
        <v>238</v>
      </c>
      <c r="B7" s="4" t="s">
        <v>248</v>
      </c>
      <c r="C7" s="17">
        <v>1</v>
      </c>
      <c r="D7" s="17">
        <v>1</v>
      </c>
      <c r="E7" s="17">
        <f t="shared" si="1"/>
        <v>1</v>
      </c>
      <c r="F7" s="17">
        <f t="shared" si="2"/>
        <v>10</v>
      </c>
      <c r="G7" s="71">
        <f t="shared" si="3"/>
        <v>7</v>
      </c>
      <c r="H7" s="17">
        <f t="shared" si="0"/>
        <v>4</v>
      </c>
    </row>
    <row r="8" spans="1:8" ht="30" x14ac:dyDescent="0.25">
      <c r="A8" s="4" t="s">
        <v>239</v>
      </c>
      <c r="B8" s="4" t="s">
        <v>249</v>
      </c>
      <c r="C8" s="17">
        <v>1</v>
      </c>
      <c r="D8" s="17">
        <v>1</v>
      </c>
      <c r="E8" s="17">
        <f t="shared" si="1"/>
        <v>1</v>
      </c>
      <c r="F8" s="17">
        <f t="shared" si="2"/>
        <v>11</v>
      </c>
      <c r="G8" s="71">
        <f t="shared" si="3"/>
        <v>8</v>
      </c>
      <c r="H8" s="17">
        <f t="shared" si="0"/>
        <v>5</v>
      </c>
    </row>
    <row r="9" spans="1:8" ht="30" x14ac:dyDescent="0.25">
      <c r="A9" s="4" t="s">
        <v>240</v>
      </c>
      <c r="B9" s="4" t="s">
        <v>250</v>
      </c>
      <c r="C9" s="17">
        <v>1</v>
      </c>
      <c r="D9" s="17">
        <v>1</v>
      </c>
      <c r="E9" s="17">
        <f t="shared" si="1"/>
        <v>1</v>
      </c>
      <c r="F9" s="17">
        <f t="shared" si="2"/>
        <v>12</v>
      </c>
      <c r="G9" s="71">
        <f t="shared" si="3"/>
        <v>9</v>
      </c>
      <c r="H9" s="17">
        <f t="shared" si="0"/>
        <v>6</v>
      </c>
    </row>
    <row r="10" spans="1:8" ht="15" x14ac:dyDescent="0.25">
      <c r="A10" s="4"/>
      <c r="B10" s="4"/>
      <c r="C10" s="17"/>
      <c r="D10" s="17"/>
      <c r="E10" s="17"/>
      <c r="F10" s="17"/>
      <c r="G10" s="19"/>
      <c r="H10" s="17"/>
    </row>
  </sheetData>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18" sqref="H18"/>
    </sheetView>
  </sheetViews>
  <sheetFormatPr defaultRowHeight="14.5" x14ac:dyDescent="0.35"/>
  <cols>
    <col min="1" max="1" width="34.81640625" customWidth="1"/>
    <col min="2" max="2" width="27.26953125" customWidth="1"/>
  </cols>
  <sheetData>
    <row r="1" spans="1:8" ht="45" x14ac:dyDescent="0.25">
      <c r="A1" s="9" t="s">
        <v>243</v>
      </c>
      <c r="B1" s="10" t="s">
        <v>41</v>
      </c>
      <c r="C1" s="22" t="s">
        <v>179</v>
      </c>
      <c r="D1" s="22" t="s">
        <v>36</v>
      </c>
      <c r="E1" s="22" t="s">
        <v>33</v>
      </c>
      <c r="F1" s="22" t="s">
        <v>180</v>
      </c>
      <c r="G1" s="23" t="s">
        <v>58</v>
      </c>
      <c r="H1" s="24" t="s">
        <v>88</v>
      </c>
    </row>
    <row r="2" spans="1:8" ht="15" x14ac:dyDescent="0.25">
      <c r="A2" s="37" t="s">
        <v>178</v>
      </c>
      <c r="B2" s="15" t="s">
        <v>234</v>
      </c>
      <c r="C2" s="36">
        <v>1</v>
      </c>
      <c r="D2" s="36">
        <v>4</v>
      </c>
      <c r="E2" s="17">
        <f>C2*D2</f>
        <v>4</v>
      </c>
      <c r="F2" s="36">
        <v>0</v>
      </c>
      <c r="G2" s="38" t="s">
        <v>181</v>
      </c>
      <c r="H2" s="39">
        <v>0</v>
      </c>
    </row>
    <row r="3" spans="1:8" ht="15" x14ac:dyDescent="0.25">
      <c r="A3" s="20" t="s">
        <v>4</v>
      </c>
      <c r="B3" s="4" t="s">
        <v>64</v>
      </c>
      <c r="C3" s="17">
        <v>1</v>
      </c>
      <c r="D3" s="17">
        <v>4</v>
      </c>
      <c r="E3" s="17">
        <f>C3*D3</f>
        <v>4</v>
      </c>
      <c r="F3" s="17">
        <f>F2+E3</f>
        <v>4</v>
      </c>
      <c r="G3" s="18" t="s">
        <v>182</v>
      </c>
      <c r="H3" s="25">
        <f t="shared" ref="H3:H12" si="0">H2+1</f>
        <v>1</v>
      </c>
    </row>
    <row r="4" spans="1:8" ht="15" x14ac:dyDescent="0.25">
      <c r="A4" s="20" t="s">
        <v>193</v>
      </c>
      <c r="B4" s="4" t="s">
        <v>194</v>
      </c>
      <c r="C4" s="17">
        <v>1</v>
      </c>
      <c r="D4" s="17">
        <v>48</v>
      </c>
      <c r="E4" s="17">
        <f>C4*D4</f>
        <v>48</v>
      </c>
      <c r="F4" s="17">
        <f t="shared" ref="F4:F12" si="1">F3+E4</f>
        <v>52</v>
      </c>
      <c r="G4" s="19">
        <v>4</v>
      </c>
      <c r="H4" s="25">
        <f t="shared" si="0"/>
        <v>2</v>
      </c>
    </row>
    <row r="5" spans="1:8" ht="30" x14ac:dyDescent="0.25">
      <c r="A5" s="20" t="s">
        <v>192</v>
      </c>
      <c r="B5" s="4" t="s">
        <v>195</v>
      </c>
      <c r="C5" s="17">
        <v>1</v>
      </c>
      <c r="D5" s="17">
        <v>4</v>
      </c>
      <c r="E5" s="17">
        <f>C5*D5</f>
        <v>4</v>
      </c>
      <c r="F5" s="17">
        <f t="shared" si="1"/>
        <v>56</v>
      </c>
      <c r="G5" s="19">
        <v>3</v>
      </c>
      <c r="H5" s="25">
        <f t="shared" si="0"/>
        <v>3</v>
      </c>
    </row>
    <row r="6" spans="1:8" ht="30" x14ac:dyDescent="0.25">
      <c r="A6" s="20" t="s">
        <v>185</v>
      </c>
      <c r="B6" s="4" t="s">
        <v>195</v>
      </c>
      <c r="C6" s="17">
        <v>1</v>
      </c>
      <c r="D6" s="17">
        <v>4</v>
      </c>
      <c r="E6" s="17">
        <f t="shared" ref="E6:E12" si="2">C6*D6</f>
        <v>4</v>
      </c>
      <c r="F6" s="17">
        <f t="shared" si="1"/>
        <v>60</v>
      </c>
      <c r="G6" s="19">
        <v>4</v>
      </c>
      <c r="H6" s="25">
        <f t="shared" si="0"/>
        <v>4</v>
      </c>
    </row>
    <row r="7" spans="1:8" ht="30" x14ac:dyDescent="0.25">
      <c r="A7" s="20" t="s">
        <v>186</v>
      </c>
      <c r="B7" s="4" t="s">
        <v>195</v>
      </c>
      <c r="C7" s="17">
        <v>1</v>
      </c>
      <c r="D7" s="17">
        <v>4</v>
      </c>
      <c r="E7" s="17">
        <f t="shared" si="2"/>
        <v>4</v>
      </c>
      <c r="F7" s="17">
        <f t="shared" si="1"/>
        <v>64</v>
      </c>
      <c r="G7" s="19">
        <v>5</v>
      </c>
      <c r="H7" s="25">
        <f t="shared" si="0"/>
        <v>5</v>
      </c>
    </row>
    <row r="8" spans="1:8" ht="30" x14ac:dyDescent="0.25">
      <c r="A8" s="20" t="s">
        <v>187</v>
      </c>
      <c r="B8" s="4" t="s">
        <v>195</v>
      </c>
      <c r="C8" s="17">
        <v>1</v>
      </c>
      <c r="D8" s="17">
        <v>4</v>
      </c>
      <c r="E8" s="17">
        <f t="shared" si="2"/>
        <v>4</v>
      </c>
      <c r="F8" s="17">
        <f t="shared" si="1"/>
        <v>68</v>
      </c>
      <c r="G8" s="19">
        <v>6</v>
      </c>
      <c r="H8" s="25">
        <f t="shared" si="0"/>
        <v>6</v>
      </c>
    </row>
    <row r="9" spans="1:8" ht="30" x14ac:dyDescent="0.25">
      <c r="A9" s="20" t="s">
        <v>188</v>
      </c>
      <c r="B9" s="4" t="s">
        <v>195</v>
      </c>
      <c r="C9" s="17">
        <v>1</v>
      </c>
      <c r="D9" s="17">
        <v>4</v>
      </c>
      <c r="E9" s="17">
        <f t="shared" si="2"/>
        <v>4</v>
      </c>
      <c r="F9" s="17">
        <f t="shared" si="1"/>
        <v>72</v>
      </c>
      <c r="G9" s="19">
        <v>7</v>
      </c>
      <c r="H9" s="25">
        <f t="shared" si="0"/>
        <v>7</v>
      </c>
    </row>
    <row r="10" spans="1:8" ht="30" x14ac:dyDescent="0.25">
      <c r="A10" s="20" t="s">
        <v>189</v>
      </c>
      <c r="B10" s="4" t="s">
        <v>195</v>
      </c>
      <c r="C10" s="17">
        <v>1</v>
      </c>
      <c r="D10" s="17">
        <v>4</v>
      </c>
      <c r="E10" s="17">
        <f t="shared" si="2"/>
        <v>4</v>
      </c>
      <c r="F10" s="17">
        <f t="shared" si="1"/>
        <v>76</v>
      </c>
      <c r="G10" s="18">
        <v>8</v>
      </c>
      <c r="H10" s="25">
        <f t="shared" si="0"/>
        <v>8</v>
      </c>
    </row>
    <row r="11" spans="1:8" ht="30" x14ac:dyDescent="0.25">
      <c r="A11" s="20" t="s">
        <v>190</v>
      </c>
      <c r="B11" s="4" t="s">
        <v>195</v>
      </c>
      <c r="C11" s="17">
        <v>1</v>
      </c>
      <c r="D11" s="17">
        <v>4</v>
      </c>
      <c r="E11" s="17">
        <f t="shared" si="2"/>
        <v>4</v>
      </c>
      <c r="F11" s="17">
        <f t="shared" si="1"/>
        <v>80</v>
      </c>
      <c r="G11" s="18">
        <v>9</v>
      </c>
      <c r="H11" s="25">
        <f t="shared" si="0"/>
        <v>9</v>
      </c>
    </row>
    <row r="12" spans="1:8" ht="30" x14ac:dyDescent="0.25">
      <c r="A12" s="20" t="s">
        <v>191</v>
      </c>
      <c r="B12" s="4" t="s">
        <v>195</v>
      </c>
      <c r="C12" s="17">
        <v>1</v>
      </c>
      <c r="D12" s="17">
        <v>4</v>
      </c>
      <c r="E12" s="17">
        <f t="shared" si="2"/>
        <v>4</v>
      </c>
      <c r="F12" s="17">
        <f t="shared" si="1"/>
        <v>84</v>
      </c>
      <c r="G12" s="18">
        <v>10</v>
      </c>
      <c r="H12" s="25">
        <f t="shared" si="0"/>
        <v>10</v>
      </c>
    </row>
    <row r="13" spans="1:8" ht="15" x14ac:dyDescent="0.25">
      <c r="A13" s="20"/>
      <c r="B13" s="16" t="s">
        <v>34</v>
      </c>
      <c r="C13" s="26"/>
      <c r="D13" s="26"/>
      <c r="E13" s="26">
        <f>SUM(E2:E12)</f>
        <v>88</v>
      </c>
      <c r="F13" s="26"/>
      <c r="G13" s="27"/>
      <c r="H13" s="25"/>
    </row>
    <row r="14" spans="1:8" ht="15" thickBot="1" x14ac:dyDescent="0.4">
      <c r="A14" s="12"/>
      <c r="B14" s="13"/>
      <c r="C14" s="28"/>
      <c r="D14" s="28"/>
      <c r="E14" s="28"/>
      <c r="F14" s="28"/>
      <c r="G14" s="29"/>
      <c r="H14" s="30"/>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Rpi to Iop Cmds</vt:lpstr>
      <vt:lpstr>IOP Tlm to Rpi</vt:lpstr>
      <vt:lpstr>IOP Diag to Rpi</vt:lpstr>
      <vt:lpstr>Rpi to Vis Cmds</vt:lpstr>
      <vt:lpstr>Vis to Rpi Tlm</vt:lpstr>
      <vt:lpstr>GUI to Rpi Cmds</vt:lpstr>
      <vt:lpstr>Rpi to GUI Tlm-IOP</vt:lpstr>
      <vt:lpstr>Rpi to GUI Tlm-Rpi</vt:lpstr>
      <vt:lpstr>Rpi to GUI Tlm-Diag</vt:lpstr>
      <vt:lpstr>Rpi to Gui OccGrid</vt:lpstr>
      <vt:lpstr>'GUI to Rpi Cmds'!Print_Area</vt:lpstr>
      <vt:lpstr>'IOP Tlm to Rpi'!Print_Area</vt:lpstr>
      <vt:lpstr>'Rpi to GUI Tlm-Rpi'!Print_Area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2018-08-14T00:12:46Z</dcterms:modified>
</cp:coreProperties>
</file>