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8855" windowHeight="84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24" i="1"/>
  <c r="F24"/>
  <c r="G24"/>
  <c r="H24"/>
  <c r="D24"/>
  <c r="D22"/>
  <c r="E22"/>
  <c r="F22"/>
  <c r="G22"/>
  <c r="H22"/>
  <c r="C22"/>
  <c r="D21"/>
  <c r="E21"/>
  <c r="F21"/>
  <c r="G21"/>
  <c r="H21"/>
  <c r="C21"/>
  <c r="D19"/>
  <c r="E19"/>
  <c r="F19"/>
  <c r="G19"/>
  <c r="H19"/>
  <c r="C19"/>
  <c r="D18"/>
  <c r="E18"/>
  <c r="F18"/>
  <c r="G18"/>
  <c r="H18"/>
  <c r="C18"/>
  <c r="C16"/>
  <c r="D16"/>
  <c r="E16"/>
  <c r="F16"/>
  <c r="G16"/>
  <c r="H16"/>
  <c r="B16"/>
  <c r="C12"/>
  <c r="D12" s="1"/>
  <c r="E12" s="1"/>
  <c r="F12" s="1"/>
  <c r="G12" s="1"/>
  <c r="H12" s="1"/>
  <c r="D11"/>
  <c r="E11"/>
  <c r="F11"/>
  <c r="G11"/>
  <c r="H11"/>
  <c r="C11"/>
  <c r="C8"/>
  <c r="D8"/>
  <c r="E8"/>
  <c r="F8"/>
  <c r="G8"/>
  <c r="H8"/>
  <c r="B8"/>
  <c r="D7"/>
  <c r="E7" s="1"/>
  <c r="F7" s="1"/>
  <c r="G7" s="1"/>
  <c r="H7" s="1"/>
  <c r="C7"/>
  <c r="K4"/>
  <c r="K3"/>
  <c r="K2"/>
  <c r="H3"/>
  <c r="G3"/>
  <c r="F3"/>
  <c r="E3"/>
  <c r="D3"/>
  <c r="C3"/>
  <c r="P3"/>
  <c r="N3"/>
  <c r="D5"/>
  <c r="E5" s="1"/>
  <c r="F5" s="1"/>
  <c r="G5" s="1"/>
  <c r="H5" s="1"/>
  <c r="I5" s="1"/>
  <c r="J2"/>
  <c r="F2"/>
  <c r="E2"/>
  <c r="D2"/>
  <c r="J3" l="1"/>
</calcChain>
</file>

<file path=xl/sharedStrings.xml><?xml version="1.0" encoding="utf-8"?>
<sst xmlns="http://schemas.openxmlformats.org/spreadsheetml/2006/main" count="23" uniqueCount="23">
  <si>
    <t>m</t>
  </si>
  <si>
    <t>px</t>
  </si>
  <si>
    <t>initM</t>
  </si>
  <si>
    <t>finM</t>
  </si>
  <si>
    <t>pixL</t>
  </si>
  <si>
    <t>mXpix</t>
  </si>
  <si>
    <t>total</t>
  </si>
  <si>
    <t>sumas</t>
  </si>
  <si>
    <t>largoM</t>
  </si>
  <si>
    <t>restante</t>
  </si>
  <si>
    <t>restantes</t>
  </si>
  <si>
    <t>despl</t>
  </si>
  <si>
    <t>initPx</t>
  </si>
  <si>
    <t>finPx</t>
  </si>
  <si>
    <t>absoluto</t>
  </si>
  <si>
    <t>distancia en m again</t>
  </si>
  <si>
    <t>marcas en z(m)</t>
  </si>
  <si>
    <t>desde izq</t>
  </si>
  <si>
    <t>desde der</t>
  </si>
  <si>
    <t>distancia desde izq</t>
  </si>
  <si>
    <t>distancia desde der</t>
  </si>
  <si>
    <t>min</t>
  </si>
  <si>
    <t>max</t>
  </si>
</sst>
</file>

<file path=xl/styles.xml><?xml version="1.0" encoding="utf-8"?>
<styleSheet xmlns="http://schemas.openxmlformats.org/spreadsheetml/2006/main">
  <numFmts count="2">
    <numFmt numFmtId="166" formatCode="_-[$£-809]* #,##0.00_-;\-[$£-809]* #,##0.00_-;_-[$£-809]* &quot;-&quot;??_-;_-@_-"/>
    <numFmt numFmtId="168" formatCode="0.000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68" fontId="0" fillId="0" borderId="0" xfId="0" applyNumberFormat="1"/>
    <xf numFmtId="168" fontId="1" fillId="0" borderId="0" xfId="0" applyNumberFormat="1" applyFont="1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selection activeCell="B14" sqref="B14:H14"/>
    </sheetView>
  </sheetViews>
  <sheetFormatPr baseColWidth="10" defaultRowHeight="15"/>
  <cols>
    <col min="1" max="1" width="18.5703125" customWidth="1"/>
    <col min="3" max="3" width="11.85546875" bestFit="1" customWidth="1"/>
  </cols>
  <sheetData>
    <row r="1" spans="1:16">
      <c r="A1" s="2"/>
      <c r="B1" s="2"/>
      <c r="C1" s="2"/>
      <c r="D1" s="2"/>
      <c r="E1" s="2"/>
      <c r="F1" s="2"/>
      <c r="G1" s="2"/>
      <c r="H1" s="2"/>
      <c r="I1" s="2"/>
      <c r="J1" s="2" t="s">
        <v>6</v>
      </c>
      <c r="K1" s="2" t="s">
        <v>10</v>
      </c>
      <c r="L1" s="2"/>
      <c r="M1" s="2"/>
      <c r="N1" s="1"/>
    </row>
    <row r="2" spans="1:16">
      <c r="A2" s="2"/>
      <c r="B2" s="2" t="s">
        <v>0</v>
      </c>
      <c r="C2" s="2">
        <v>0.05</v>
      </c>
      <c r="D2" s="2">
        <f>C2*2</f>
        <v>0.1</v>
      </c>
      <c r="E2" s="2">
        <f t="shared" ref="E2:I2" si="0">D2*2</f>
        <v>0.2</v>
      </c>
      <c r="F2" s="2">
        <f>E2+D2</f>
        <v>0.30000000000000004</v>
      </c>
      <c r="G2" s="2">
        <v>0.4</v>
      </c>
      <c r="H2" s="2">
        <v>0.5</v>
      </c>
      <c r="I2" s="2"/>
      <c r="J2" s="2">
        <f>SUM(C2:I2)</f>
        <v>1.5500000000000003</v>
      </c>
      <c r="K2" s="2">
        <f>N3-J2</f>
        <v>0.11999999999999966</v>
      </c>
      <c r="L2" s="2" t="s">
        <v>2</v>
      </c>
      <c r="M2" s="2" t="s">
        <v>3</v>
      </c>
      <c r="N2" t="s">
        <v>8</v>
      </c>
      <c r="O2" t="s">
        <v>4</v>
      </c>
      <c r="P2" s="2" t="s">
        <v>5</v>
      </c>
    </row>
    <row r="3" spans="1:16">
      <c r="A3" s="2"/>
      <c r="B3" s="2" t="s">
        <v>1</v>
      </c>
      <c r="C3" s="2">
        <f>ROUNDUP(C2/$P$3,0)</f>
        <v>14</v>
      </c>
      <c r="D3" s="2">
        <f>2*C3</f>
        <v>28</v>
      </c>
      <c r="E3" s="2">
        <f>D3+D3</f>
        <v>56</v>
      </c>
      <c r="F3" s="2">
        <f>E3+D3</f>
        <v>84</v>
      </c>
      <c r="G3" s="2">
        <f>F3+D3</f>
        <v>112</v>
      </c>
      <c r="H3" s="2">
        <f>G3+D3</f>
        <v>140</v>
      </c>
      <c r="I3" s="2"/>
      <c r="J3" s="2">
        <f>SUM(C3:I3)</f>
        <v>434</v>
      </c>
      <c r="K3" s="2">
        <f>O3-J3</f>
        <v>8</v>
      </c>
      <c r="L3" s="2">
        <v>0.83</v>
      </c>
      <c r="M3" s="2">
        <v>-0.84</v>
      </c>
      <c r="N3" s="2">
        <f>(L3-M3)</f>
        <v>1.67</v>
      </c>
      <c r="O3">
        <v>442</v>
      </c>
      <c r="P3">
        <f>N3/O3</f>
        <v>3.7782805429864251E-3</v>
      </c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>
        <f>K2/P3</f>
        <v>31.760479041916081</v>
      </c>
      <c r="L4" s="2"/>
      <c r="M4" s="2"/>
      <c r="N4" s="1"/>
    </row>
    <row r="5" spans="1:16">
      <c r="A5" s="2" t="s">
        <v>7</v>
      </c>
      <c r="C5" s="2">
        <v>0</v>
      </c>
      <c r="D5" s="2">
        <f>C5+C2</f>
        <v>0.05</v>
      </c>
      <c r="E5" s="2">
        <f>D5+D2</f>
        <v>0.15000000000000002</v>
      </c>
      <c r="F5" s="2">
        <f>E5+E2</f>
        <v>0.35000000000000003</v>
      </c>
      <c r="G5" s="2">
        <f>F5+F2</f>
        <v>0.65000000000000013</v>
      </c>
      <c r="H5" s="2">
        <f>G5+G2</f>
        <v>1.0500000000000003</v>
      </c>
      <c r="I5" s="2">
        <f>H5+H2</f>
        <v>1.5500000000000003</v>
      </c>
      <c r="J5" s="2"/>
      <c r="K5" s="2"/>
      <c r="L5" s="2"/>
      <c r="M5" s="2"/>
      <c r="N5" s="1"/>
    </row>
    <row r="6" spans="1:16">
      <c r="A6" s="2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12</v>
      </c>
      <c r="M6" s="2" t="s">
        <v>13</v>
      </c>
      <c r="N6" s="1"/>
    </row>
    <row r="7" spans="1:16">
      <c r="A7" s="2" t="s">
        <v>11</v>
      </c>
      <c r="B7" s="2">
        <v>4</v>
      </c>
      <c r="C7" s="2">
        <f>B7+C3</f>
        <v>18</v>
      </c>
      <c r="D7" s="2">
        <f t="shared" ref="D7:H7" si="1">C7+D3</f>
        <v>46</v>
      </c>
      <c r="E7" s="2">
        <f t="shared" si="1"/>
        <v>102</v>
      </c>
      <c r="F7" s="2">
        <f t="shared" si="1"/>
        <v>186</v>
      </c>
      <c r="G7" s="2">
        <f t="shared" si="1"/>
        <v>298</v>
      </c>
      <c r="H7" s="2">
        <f t="shared" si="1"/>
        <v>438</v>
      </c>
      <c r="I7" s="2"/>
      <c r="J7" s="2"/>
      <c r="K7" s="2"/>
      <c r="L7" s="2">
        <v>476</v>
      </c>
      <c r="M7" s="2">
        <v>34</v>
      </c>
      <c r="N7" s="1"/>
    </row>
    <row r="8" spans="1:16">
      <c r="A8" s="2" t="s">
        <v>14</v>
      </c>
      <c r="B8" s="2">
        <f>$L$7-B7</f>
        <v>472</v>
      </c>
      <c r="C8" s="2">
        <f t="shared" ref="C8:H8" si="2">$L$7-C7</f>
        <v>458</v>
      </c>
      <c r="D8" s="2">
        <f t="shared" si="2"/>
        <v>430</v>
      </c>
      <c r="E8" s="2">
        <f t="shared" si="2"/>
        <v>374</v>
      </c>
      <c r="F8" s="2">
        <f t="shared" si="2"/>
        <v>290</v>
      </c>
      <c r="G8" s="2">
        <f t="shared" si="2"/>
        <v>178</v>
      </c>
      <c r="H8" s="2">
        <f t="shared" si="2"/>
        <v>38</v>
      </c>
      <c r="I8" s="2"/>
      <c r="J8" s="2"/>
      <c r="K8" s="2"/>
      <c r="L8" s="2"/>
      <c r="M8" s="2"/>
      <c r="N8" s="1"/>
    </row>
    <row r="9" spans="1:16">
      <c r="A9" s="2"/>
      <c r="B9" s="2"/>
      <c r="C9" s="2"/>
      <c r="D9" s="2"/>
      <c r="E9" s="2"/>
      <c r="F9" s="2"/>
      <c r="G9" s="2"/>
      <c r="H9" s="3"/>
      <c r="I9" s="2"/>
      <c r="J9" s="2"/>
      <c r="K9" s="2"/>
      <c r="L9" s="2"/>
      <c r="M9" s="2"/>
      <c r="N9" s="1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/>
    </row>
    <row r="11" spans="1:16">
      <c r="A11" s="2" t="s">
        <v>15</v>
      </c>
      <c r="B11" s="2"/>
      <c r="C11" s="2">
        <f>C3*$P$3</f>
        <v>5.2895927601809951E-2</v>
      </c>
      <c r="D11" s="2">
        <f t="shared" ref="D11:H11" si="3">D3*$P$3</f>
        <v>0.1057918552036199</v>
      </c>
      <c r="E11" s="2">
        <f t="shared" si="3"/>
        <v>0.21158371040723981</v>
      </c>
      <c r="F11" s="2">
        <f t="shared" si="3"/>
        <v>0.31737556561085972</v>
      </c>
      <c r="G11" s="2">
        <f t="shared" si="3"/>
        <v>0.42316742081447961</v>
      </c>
      <c r="H11" s="2">
        <f t="shared" si="3"/>
        <v>0.52895927601809956</v>
      </c>
      <c r="I11" s="2"/>
      <c r="J11" s="2"/>
      <c r="K11" s="2"/>
      <c r="L11" s="2"/>
      <c r="M11" s="2"/>
      <c r="N11" s="1"/>
    </row>
    <row r="12" spans="1:16">
      <c r="A12" s="2" t="s">
        <v>16</v>
      </c>
      <c r="B12" s="2">
        <v>0.79443699999999995</v>
      </c>
      <c r="C12" s="2">
        <f>B12-C11</f>
        <v>0.74154107239819</v>
      </c>
      <c r="D12" s="2">
        <f t="shared" ref="D12:H12" si="4">C12-D11</f>
        <v>0.63574921719457012</v>
      </c>
      <c r="E12" s="2">
        <f t="shared" si="4"/>
        <v>0.42416550678733034</v>
      </c>
      <c r="F12" s="2">
        <f t="shared" si="4"/>
        <v>0.10678994117647062</v>
      </c>
      <c r="G12" s="2">
        <f t="shared" si="4"/>
        <v>-0.316377479638009</v>
      </c>
      <c r="H12" s="2">
        <f t="shared" si="4"/>
        <v>-0.84533675565610855</v>
      </c>
      <c r="I12" s="2"/>
      <c r="J12" s="2"/>
      <c r="K12" s="2"/>
      <c r="L12" s="2"/>
      <c r="M12" s="2"/>
      <c r="N12" s="1"/>
    </row>
    <row r="13" spans="1:16">
      <c r="A13" s="2" t="s">
        <v>17</v>
      </c>
      <c r="B13" s="2">
        <v>0.87443700000000002</v>
      </c>
      <c r="C13" s="4">
        <v>0.82267100000000004</v>
      </c>
      <c r="D13" s="2">
        <v>0.71282500000000004</v>
      </c>
      <c r="E13" s="2">
        <v>0.49455900000000003</v>
      </c>
      <c r="F13" s="2">
        <v>0.16647799999999999</v>
      </c>
      <c r="G13" s="2">
        <v>-0.27160099999999998</v>
      </c>
      <c r="H13" s="2">
        <v>-0.81772299999999998</v>
      </c>
      <c r="I13" s="2"/>
      <c r="J13" s="2"/>
      <c r="K13" s="2"/>
      <c r="L13" s="2"/>
      <c r="M13" s="2"/>
      <c r="N13" s="1"/>
    </row>
    <row r="14" spans="1:16">
      <c r="A14" s="2" t="s">
        <v>18</v>
      </c>
      <c r="B14" s="2">
        <v>0.81423199999999996</v>
      </c>
      <c r="C14" s="2">
        <v>0.75976900000000003</v>
      </c>
      <c r="D14" s="2">
        <v>0.65027199999999996</v>
      </c>
      <c r="E14" s="2">
        <v>0.43138399999999999</v>
      </c>
      <c r="F14" s="2">
        <v>0.103448</v>
      </c>
      <c r="G14" s="2">
        <v>-0.33465299999999998</v>
      </c>
      <c r="H14" s="2">
        <v>-0.87962099999999999</v>
      </c>
      <c r="I14" s="2"/>
      <c r="J14" s="2"/>
      <c r="K14" s="2"/>
      <c r="L14" s="2"/>
      <c r="M14" s="2"/>
      <c r="N14" s="1"/>
    </row>
    <row r="15" spans="1:16">
      <c r="A15" s="2"/>
      <c r="I15" s="2"/>
      <c r="J15" s="2"/>
      <c r="K15" s="2"/>
      <c r="L15" s="2"/>
      <c r="M15" s="2"/>
      <c r="N15" s="1"/>
    </row>
    <row r="16" spans="1:16">
      <c r="A16" s="2"/>
      <c r="B16" s="2">
        <f>(B13+B14)/2</f>
        <v>0.84433449999999999</v>
      </c>
      <c r="C16" s="2">
        <f>(C13+C14)/2</f>
        <v>0.79122000000000003</v>
      </c>
      <c r="D16" s="2">
        <f>(D13+D14)/2</f>
        <v>0.6815485</v>
      </c>
      <c r="E16" s="2">
        <f>(E13+E14)/2</f>
        <v>0.46297149999999998</v>
      </c>
      <c r="F16" s="2">
        <f>(F13+F14)/2</f>
        <v>0.134963</v>
      </c>
      <c r="G16" s="2">
        <f>(G13+G14)/2</f>
        <v>-0.30312699999999998</v>
      </c>
      <c r="H16" s="2">
        <f>(H13+H14)/2</f>
        <v>-0.84867199999999998</v>
      </c>
      <c r="I16" s="2"/>
      <c r="J16" s="2"/>
      <c r="K16" s="2"/>
      <c r="L16" s="2"/>
      <c r="M16" s="2"/>
      <c r="N16" s="1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</row>
    <row r="18" spans="1:14">
      <c r="A18" s="2" t="s">
        <v>19</v>
      </c>
      <c r="B18" s="2"/>
      <c r="C18" s="2">
        <f>ABS(B13-C13)</f>
        <v>5.1765999999999979E-2</v>
      </c>
      <c r="D18" s="2">
        <f t="shared" ref="D18:H18" si="5">ABS(C13-D13)</f>
        <v>0.109846</v>
      </c>
      <c r="E18" s="2">
        <f t="shared" si="5"/>
        <v>0.21826600000000002</v>
      </c>
      <c r="F18" s="2">
        <f t="shared" si="5"/>
        <v>0.32808100000000007</v>
      </c>
      <c r="G18" s="2">
        <f t="shared" si="5"/>
        <v>0.438079</v>
      </c>
      <c r="H18" s="2">
        <f t="shared" si="5"/>
        <v>0.546122</v>
      </c>
      <c r="I18" s="2"/>
      <c r="J18" s="2"/>
      <c r="K18" s="2"/>
      <c r="L18" s="2"/>
      <c r="M18" s="2"/>
      <c r="N18" s="1"/>
    </row>
    <row r="19" spans="1:14">
      <c r="A19" s="2" t="s">
        <v>20</v>
      </c>
      <c r="B19" s="2"/>
      <c r="C19" s="2">
        <f>ABS(B14-C14)</f>
        <v>5.4462999999999928E-2</v>
      </c>
      <c r="D19" s="2">
        <f t="shared" ref="D19:H19" si="6">ABS(C14-D14)</f>
        <v>0.10949700000000007</v>
      </c>
      <c r="E19" s="2">
        <f t="shared" si="6"/>
        <v>0.21888799999999997</v>
      </c>
      <c r="F19" s="2">
        <f t="shared" si="6"/>
        <v>0.32793600000000001</v>
      </c>
      <c r="G19" s="2">
        <f t="shared" si="6"/>
        <v>0.43810099999999996</v>
      </c>
      <c r="H19" s="2">
        <f t="shared" si="6"/>
        <v>0.54496800000000001</v>
      </c>
      <c r="I19" s="2"/>
      <c r="J19" s="2"/>
      <c r="K19" s="2"/>
      <c r="L19" s="2"/>
      <c r="M19" s="2"/>
      <c r="N19" s="1"/>
    </row>
    <row r="20" spans="1:14">
      <c r="I20" s="2"/>
      <c r="J20" s="2"/>
      <c r="K20" s="2"/>
      <c r="L20" s="2"/>
      <c r="M20" s="2"/>
      <c r="N20" s="1"/>
    </row>
    <row r="21" spans="1:14">
      <c r="A21" s="2" t="s">
        <v>21</v>
      </c>
      <c r="B21" s="2"/>
      <c r="C21" s="2">
        <f>MIN(C18:C19)</f>
        <v>5.1765999999999979E-2</v>
      </c>
      <c r="D21" s="2">
        <f>MIN(D18:D19)</f>
        <v>0.10949700000000007</v>
      </c>
      <c r="E21" s="2">
        <f>MIN(E18:E19)</f>
        <v>0.21826600000000002</v>
      </c>
      <c r="F21" s="2">
        <f>MIN(F18:F19)</f>
        <v>0.32793600000000001</v>
      </c>
      <c r="G21" s="2">
        <f>MIN(G18:G19)</f>
        <v>0.438079</v>
      </c>
      <c r="H21" s="2">
        <f>MIN(H18:H19)</f>
        <v>0.54496800000000001</v>
      </c>
      <c r="I21" s="2"/>
      <c r="J21" s="2"/>
      <c r="K21" s="2"/>
      <c r="L21" s="2"/>
      <c r="M21" s="2"/>
      <c r="N21" s="1"/>
    </row>
    <row r="22" spans="1:14">
      <c r="A22" s="2" t="s">
        <v>22</v>
      </c>
      <c r="B22" s="2"/>
      <c r="C22" s="2">
        <f>MAX(C18:C19)</f>
        <v>5.4462999999999928E-2</v>
      </c>
      <c r="D22" s="2">
        <f>MAX(D18:D19)</f>
        <v>0.109846</v>
      </c>
      <c r="E22" s="2">
        <f>MAX(E18:E19)</f>
        <v>0.21888799999999997</v>
      </c>
      <c r="F22" s="2">
        <f>MAX(F18:F19)</f>
        <v>0.32808100000000007</v>
      </c>
      <c r="G22" s="2">
        <f>MAX(G18:G19)</f>
        <v>0.43810099999999996</v>
      </c>
      <c r="H22" s="2">
        <f>MAX(H18:H19)</f>
        <v>0.546122</v>
      </c>
      <c r="I22" s="1"/>
      <c r="J22" s="1"/>
      <c r="K22" s="1"/>
      <c r="L22" s="1"/>
      <c r="M22" s="1"/>
      <c r="N22" s="1"/>
    </row>
    <row r="24" spans="1:14">
      <c r="D24">
        <f>(C22+D22)/2</f>
        <v>8.2154499999999964E-2</v>
      </c>
      <c r="E24">
        <f t="shared" ref="E24:H24" si="7">(D22+E22)/2</f>
        <v>0.16436699999999999</v>
      </c>
      <c r="F24">
        <f t="shared" si="7"/>
        <v>0.27348450000000002</v>
      </c>
      <c r="G24">
        <f t="shared" si="7"/>
        <v>0.38309100000000001</v>
      </c>
      <c r="H24">
        <f t="shared" si="7"/>
        <v>0.49211149999999998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</dc:creator>
  <cp:lastModifiedBy>Leila</cp:lastModifiedBy>
  <dcterms:created xsi:type="dcterms:W3CDTF">2010-07-04T00:21:01Z</dcterms:created>
  <dcterms:modified xsi:type="dcterms:W3CDTF">2010-07-04T03:56:09Z</dcterms:modified>
</cp:coreProperties>
</file>