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C1A8F53-F6D1-4ACF-B797-826E41545428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total_rna" sheetId="1" r:id="rId1"/>
    <sheet name="Raw_data_calc" sheetId="2" r:id="rId2"/>
    <sheet name="millward1973" sheetId="3" r:id="rId3"/>
    <sheet name="training_volume_signa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L49" i="2"/>
  <c r="Q13" i="1" l="1"/>
  <c r="K13" i="1"/>
  <c r="G13" i="1"/>
  <c r="E29" i="2"/>
  <c r="E30" i="2"/>
  <c r="E28" i="2"/>
  <c r="Q27" i="1"/>
  <c r="Q33" i="1"/>
  <c r="Q35" i="1"/>
  <c r="Q37" i="1"/>
  <c r="Q22" i="1"/>
  <c r="N25" i="1"/>
  <c r="Q25" i="1" s="1"/>
  <c r="N26" i="1"/>
  <c r="Q26" i="1" s="1"/>
  <c r="N27" i="1"/>
  <c r="N28" i="1"/>
  <c r="Q28" i="1" s="1"/>
  <c r="N29" i="1"/>
  <c r="Q29" i="1" s="1"/>
  <c r="N30" i="1"/>
  <c r="Q30" i="1" s="1"/>
  <c r="N31" i="1"/>
  <c r="Q31" i="1" s="1"/>
  <c r="N32" i="1"/>
  <c r="Q32" i="1" s="1"/>
  <c r="N33" i="1"/>
  <c r="N34" i="1"/>
  <c r="Q34" i="1" s="1"/>
  <c r="N35" i="1"/>
  <c r="N36" i="1"/>
  <c r="Q36" i="1" s="1"/>
  <c r="N37" i="1"/>
  <c r="N24" i="1"/>
  <c r="Q24" i="1" s="1"/>
  <c r="N23" i="1"/>
  <c r="Q23" i="1" s="1"/>
  <c r="Q2" i="1"/>
  <c r="L48" i="2"/>
  <c r="L47" i="2"/>
  <c r="H49" i="2"/>
  <c r="H48" i="2"/>
  <c r="H47" i="2"/>
  <c r="E48" i="2"/>
  <c r="E49" i="2"/>
  <c r="E47" i="2"/>
  <c r="Q50" i="2"/>
  <c r="Q48" i="2"/>
  <c r="Q49" i="2"/>
  <c r="Q47" i="2"/>
  <c r="M42" i="2"/>
  <c r="N42" i="2" s="1"/>
  <c r="J42" i="2"/>
  <c r="L42" i="2"/>
  <c r="I42" i="2"/>
  <c r="Q21" i="1"/>
  <c r="Q20" i="1"/>
  <c r="Q19" i="1"/>
  <c r="L34" i="2"/>
  <c r="L30" i="2"/>
  <c r="L29" i="2"/>
  <c r="K34" i="2"/>
  <c r="K33" i="2"/>
  <c r="L33" i="2" s="1"/>
  <c r="K30" i="2"/>
  <c r="K29" i="2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Q18" i="1" l="1"/>
  <c r="Q17" i="1"/>
  <c r="E22" i="2"/>
  <c r="E21" i="2"/>
  <c r="F15" i="2" l="1"/>
  <c r="F11" i="2"/>
  <c r="F7" i="2"/>
  <c r="Q3" i="1"/>
  <c r="Q4" i="1"/>
  <c r="Q5" i="1"/>
  <c r="Q6" i="1"/>
  <c r="Q7" i="1"/>
  <c r="Q8" i="1"/>
  <c r="Q9" i="1"/>
  <c r="Q10" i="1"/>
  <c r="Q11" i="1"/>
  <c r="Q12" i="1"/>
  <c r="Q14" i="1"/>
  <c r="Q15" i="1"/>
  <c r="Q16" i="1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J11" i="2" s="1"/>
  <c r="E7" i="2"/>
  <c r="H6" i="2"/>
  <c r="J6" i="2" s="1"/>
  <c r="K6" i="2" s="1"/>
  <c r="H5" i="2"/>
  <c r="J5" i="2" s="1"/>
  <c r="K5" i="2" s="1"/>
  <c r="J7" i="2" s="1"/>
</calcChain>
</file>

<file path=xl/sharedStrings.xml><?xml version="1.0" encoding="utf-8"?>
<sst xmlns="http://schemas.openxmlformats.org/spreadsheetml/2006/main" count="1117" uniqueCount="197">
  <si>
    <t>study</t>
  </si>
  <si>
    <t>subject</t>
  </si>
  <si>
    <t>RN1644</t>
  </si>
  <si>
    <t>totalRNA_foldchange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</si>
  <si>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</si>
  <si>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</si>
  <si>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</si>
  <si>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</si>
  <si>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</si>
  <si>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</si>
  <si>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</si>
  <si>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</si>
  <si>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</si>
  <si>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</si>
  <si>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</si>
  <si>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</si>
  <si>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</si>
  <si>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</si>
  <si>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</si>
  <si>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</si>
  <si>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</si>
  <si>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</si>
  <si>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</si>
  <si>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</si>
  <si>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</si>
  <si>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</si>
  <si>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</si>
  <si>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</si>
  <si>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</si>
  <si>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</si>
  <si>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</si>
  <si>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</si>
  <si>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</si>
  <si>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</si>
  <si>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</si>
  <si>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</si>
  <si>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</si>
  <si>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</si>
  <si>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</si>
  <si>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</si>
  <si>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</si>
  <si>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</si>
  <si>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</si>
  <si>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</si>
  <si>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</si>
  <si>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</si>
  <si>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</si>
  <si>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</si>
  <si>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</si>
  <si>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</si>
  <si>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</si>
  <si>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</si>
  <si>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</si>
  <si>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</si>
  <si>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</si>
  <si>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</si>
  <si>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</si>
  <si>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</si>
  <si>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</si>
  <si>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</si>
  <si>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</si>
  <si>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</si>
  <si>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</si>
  <si>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</si>
  <si>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</si>
  <si>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</si>
  <si>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</si>
  <si>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</si>
  <si>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</si>
  <si>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</si>
  <si>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</si>
  <si>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</si>
  <si>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</si>
  <si>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</si>
  <si>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</si>
  <si>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</si>
  <si>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</si>
  <si>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</si>
  <si>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</si>
  <si>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</si>
  <si>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</si>
  <si>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</si>
  <si>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</si>
  <si>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</si>
  <si>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</si>
  <si>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</si>
  <si>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</si>
  <si>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</si>
  <si>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</si>
  <si>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</si>
  <si>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</si>
  <si>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</si>
  <si>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</si>
  <si>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</si>
  <si>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</si>
  <si>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</si>
  <si>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</si>
  <si>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</si>
  <si>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</si>
  <si>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</si>
  <si>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</si>
  <si>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</si>
  <si>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</si>
  <si>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</si>
  <si>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</si>
  <si>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</si>
  <si>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</si>
  <si>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</si>
  <si>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</si>
  <si>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</si>
  <si>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</si>
  <si>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</si>
  <si>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</si>
  <si>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</si>
  <si>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</si>
  <si>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</si>
  <si>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RN2265</t>
  </si>
  <si>
    <t>multiple</t>
  </si>
  <si>
    <t>single</t>
  </si>
  <si>
    <t>MRI</t>
  </si>
  <si>
    <t>study_id</t>
  </si>
  <si>
    <t>ref</t>
  </si>
  <si>
    <t>exercise</t>
  </si>
  <si>
    <t>study_design</t>
  </si>
  <si>
    <t>target</t>
  </si>
  <si>
    <t>volume_dependence</t>
  </si>
  <si>
    <t>RN1837</t>
  </si>
  <si>
    <t>participants_sex</t>
  </si>
  <si>
    <t>participant_age</t>
  </si>
  <si>
    <t>Male</t>
  </si>
  <si>
    <t>IRS-I Ser636/639</t>
  </si>
  <si>
    <t>LKB1 Ser428</t>
  </si>
  <si>
    <t>Akt Ser473</t>
  </si>
  <si>
    <t>yes</t>
  </si>
  <si>
    <t>no</t>
  </si>
  <si>
    <t>CaMKII Thr286</t>
  </si>
  <si>
    <t>AMPKα Thr172</t>
  </si>
  <si>
    <t>AS160 Thr642</t>
  </si>
  <si>
    <t>p70S6K Thr421/ Ser424</t>
  </si>
  <si>
    <t>rpS6 Ser235/236</t>
  </si>
  <si>
    <t>rpS6 Ser240/244</t>
  </si>
  <si>
    <t>eEF2 Thr56.</t>
  </si>
  <si>
    <t>RN2716</t>
  </si>
  <si>
    <t>Bilateral leg press</t>
  </si>
  <si>
    <t>Unilateral leg extension</t>
  </si>
  <si>
    <t>S6K1 Thr389</t>
  </si>
  <si>
    <t>0-1 hours</t>
  </si>
  <si>
    <t>1-2 hours</t>
  </si>
  <si>
    <t>2-4 hours</t>
  </si>
  <si>
    <t>Volume</t>
  </si>
  <si>
    <t>Intensity</t>
  </si>
  <si>
    <t>3 vs. 6 sets</t>
  </si>
  <si>
    <t>1 hour</t>
  </si>
  <si>
    <t>2 hours</t>
  </si>
  <si>
    <t>4 hours</t>
  </si>
  <si>
    <t>10RM</t>
  </si>
  <si>
    <t>5 vs. 10 sets</t>
  </si>
  <si>
    <t>30 minutes</t>
  </si>
  <si>
    <t>RN784</t>
  </si>
  <si>
    <t>6RM</t>
  </si>
  <si>
    <t>1 vs. 3 vs. 6 sets</t>
  </si>
  <si>
    <t>mTOR Ser2448</t>
  </si>
  <si>
    <t>ERK 1/2 Thr202/Tyr204</t>
  </si>
  <si>
    <t>p38 Thr180/Tyr182</t>
  </si>
  <si>
    <t>p38 (gamma) Thr180/Tyr182</t>
  </si>
  <si>
    <t>AMPK Thr172</t>
  </si>
  <si>
    <t>RN791</t>
  </si>
  <si>
    <t>5 hours</t>
  </si>
  <si>
    <t>24 hours</t>
  </si>
  <si>
    <t>29 hours</t>
  </si>
  <si>
    <t>yes (6 sets higher than 1 and 3 sets)</t>
  </si>
  <si>
    <t>eIF2B (epsilon) Ser539</t>
  </si>
  <si>
    <t>p90RSK1 Thr573</t>
  </si>
  <si>
    <t>yes (3 sets higher than 1 set)</t>
  </si>
  <si>
    <t>yes (3 sets lower than 1 set)</t>
  </si>
  <si>
    <t>Knee extension</t>
  </si>
  <si>
    <t>RN834</t>
  </si>
  <si>
    <t>1 vs. 3 sets</t>
  </si>
  <si>
    <t>Kumar et al. (2012)</t>
  </si>
  <si>
    <t>Ahtiainen et al. (2015)</t>
  </si>
  <si>
    <t>Terzis et al. (2010)</t>
  </si>
  <si>
    <t>Burd et al. (2010)</t>
  </si>
  <si>
    <t>Mitchell et al. (2012)</t>
  </si>
  <si>
    <t>Erk1/2 Thr202/Tyr204</t>
  </si>
  <si>
    <t>p38 MAPK Thr180/Tyr182</t>
  </si>
  <si>
    <t>MPS</t>
  </si>
  <si>
    <t>time_after_exercise</t>
  </si>
  <si>
    <t>Within-participant/Parallell groups.\nParticipants randomized to perform\neither 40 or 75 of 1RM with three and six sets.</t>
  </si>
  <si>
    <t>Parallell groups.\nParticipants randomized to perform\neither 40 or 75 of 1RM with three and six sets.</t>
  </si>
  <si>
    <t>Within-participant, cross-over design.\nOne, three or five sets of leg press\nperfomred in random order at least 2 weeks a part.</t>
  </si>
  <si>
    <t>Within-participant cross-over design.\nUnilateral knee extension performed\nwith one or three sets in random order on separate days.</t>
  </si>
  <si>
    <t>Analyzed as parallell groups.\nParticipants assigned to either one or three sets,\nor three sets at lower intensity.\nSignaling evaluated after first session of training intervention.</t>
  </si>
  <si>
    <t>40 percentage of 1RM</t>
  </si>
  <si>
    <t>75 percentage of 1 RM</t>
  </si>
  <si>
    <t>70 percentage of 1RM</t>
  </si>
  <si>
    <t>80 percentage of 1RM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</si>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</sst>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25" zoomScaleNormal="100" workbookViewId="0">
      <selection activeCell="R42" sqref="R42"/>
    </sheetView>
  </sheetViews>
  <sheetFormatPr baseColWidth="10" defaultColWidth="9.140625" defaultRowHeight="15" x14ac:dyDescent="0.25"/>
  <cols>
    <col min="4" max="4" width="19.5703125" bestFit="1" customWidth="1"/>
    <col min="5" max="6" width="19.5703125" customWidth="1"/>
    <col min="7" max="7" width="20" bestFit="1" customWidth="1"/>
    <col min="8" max="9" width="20" customWidth="1"/>
    <col min="10" max="10" width="10.42578125" customWidth="1"/>
    <col min="11" max="11" width="10" bestFit="1" customWidth="1"/>
    <col min="12" max="12" width="14.140625" bestFit="1" customWidth="1"/>
    <col min="13" max="13" width="14.140625" customWidth="1"/>
    <col min="14" max="14" width="10.5703125" bestFit="1" customWidth="1"/>
    <col min="15" max="15" width="11.42578125" bestFit="1" customWidth="1"/>
    <col min="16" max="16" width="6.7109375" bestFit="1" customWidth="1"/>
    <col min="17" max="17" width="11.85546875" bestFit="1" customWidth="1"/>
    <col min="18" max="18" width="11.85546875" customWidth="1"/>
  </cols>
  <sheetData>
    <row r="1" spans="1:19" x14ac:dyDescent="0.25">
      <c r="A1" t="s">
        <v>0</v>
      </c>
      <c r="B1" t="s">
        <v>1</v>
      </c>
      <c r="C1" t="s">
        <v>100</v>
      </c>
      <c r="D1" t="s">
        <v>95</v>
      </c>
      <c r="E1" t="s">
        <v>19</v>
      </c>
      <c r="F1" t="s">
        <v>96</v>
      </c>
      <c r="G1" t="s">
        <v>3</v>
      </c>
      <c r="H1" t="s">
        <v>51</v>
      </c>
      <c r="I1" t="s">
        <v>104</v>
      </c>
      <c r="J1" t="s">
        <v>12</v>
      </c>
      <c r="K1" t="s">
        <v>4</v>
      </c>
      <c r="L1" t="s">
        <v>24</v>
      </c>
      <c r="M1" t="s">
        <v>108</v>
      </c>
      <c r="N1" t="s">
        <v>5</v>
      </c>
      <c r="O1" t="s">
        <v>6</v>
      </c>
      <c r="P1" t="s">
        <v>7</v>
      </c>
      <c r="Q1" t="s">
        <v>93</v>
      </c>
      <c r="R1" t="s">
        <v>103</v>
      </c>
      <c r="S1" t="s">
        <v>26</v>
      </c>
    </row>
    <row r="2" spans="1:19" x14ac:dyDescent="0.25">
      <c r="A2" t="s">
        <v>2</v>
      </c>
      <c r="B2">
        <v>1</v>
      </c>
      <c r="C2" t="s">
        <v>101</v>
      </c>
      <c r="D2" t="s">
        <v>47</v>
      </c>
      <c r="E2">
        <v>1</v>
      </c>
      <c r="F2" t="s">
        <v>99</v>
      </c>
      <c r="G2">
        <v>0.76388889999999998</v>
      </c>
      <c r="H2" t="s">
        <v>107</v>
      </c>
      <c r="I2" t="s">
        <v>105</v>
      </c>
      <c r="K2">
        <v>0.984456</v>
      </c>
      <c r="L2" t="s">
        <v>25</v>
      </c>
      <c r="M2" t="s">
        <v>109</v>
      </c>
      <c r="N2">
        <v>16</v>
      </c>
      <c r="O2">
        <v>3</v>
      </c>
      <c r="P2">
        <v>4</v>
      </c>
      <c r="Q2">
        <f>N2*O2*P2</f>
        <v>192</v>
      </c>
      <c r="R2">
        <v>8</v>
      </c>
    </row>
    <row r="3" spans="1:19" x14ac:dyDescent="0.25">
      <c r="A3" t="s">
        <v>2</v>
      </c>
      <c r="B3">
        <v>2</v>
      </c>
      <c r="C3" t="s">
        <v>101</v>
      </c>
      <c r="D3" t="s">
        <v>47</v>
      </c>
      <c r="E3">
        <v>1</v>
      </c>
      <c r="F3" t="s">
        <v>99</v>
      </c>
      <c r="G3">
        <v>0.23148150000000001</v>
      </c>
      <c r="H3" t="s">
        <v>107</v>
      </c>
      <c r="I3" t="s">
        <v>105</v>
      </c>
      <c r="K3">
        <v>4.1968909999999999</v>
      </c>
      <c r="L3" t="s">
        <v>25</v>
      </c>
      <c r="M3" t="s">
        <v>109</v>
      </c>
      <c r="N3">
        <v>16</v>
      </c>
      <c r="O3">
        <v>3</v>
      </c>
      <c r="P3">
        <v>4</v>
      </c>
      <c r="Q3">
        <f t="shared" ref="Q3:Q21" si="0">N3*O3*P3</f>
        <v>192</v>
      </c>
      <c r="R3">
        <v>8</v>
      </c>
    </row>
    <row r="4" spans="1:19" x14ac:dyDescent="0.25">
      <c r="A4" t="s">
        <v>2</v>
      </c>
      <c r="B4">
        <v>3</v>
      </c>
      <c r="C4" t="s">
        <v>101</v>
      </c>
      <c r="D4" t="s">
        <v>47</v>
      </c>
      <c r="E4">
        <v>1</v>
      </c>
      <c r="F4" t="s">
        <v>99</v>
      </c>
      <c r="G4">
        <v>0.34722219999999998</v>
      </c>
      <c r="H4" t="s">
        <v>107</v>
      </c>
      <c r="I4" t="s">
        <v>105</v>
      </c>
      <c r="K4">
        <v>6.1398960000000002</v>
      </c>
      <c r="L4" t="s">
        <v>25</v>
      </c>
      <c r="M4" t="s">
        <v>109</v>
      </c>
      <c r="N4">
        <v>16</v>
      </c>
      <c r="O4">
        <v>3</v>
      </c>
      <c r="P4">
        <v>4</v>
      </c>
      <c r="Q4">
        <f t="shared" si="0"/>
        <v>192</v>
      </c>
      <c r="R4">
        <v>8</v>
      </c>
    </row>
    <row r="5" spans="1:19" x14ac:dyDescent="0.25">
      <c r="A5" t="s">
        <v>2</v>
      </c>
      <c r="B5">
        <v>4</v>
      </c>
      <c r="C5" t="s">
        <v>101</v>
      </c>
      <c r="D5" t="s">
        <v>47</v>
      </c>
      <c r="E5">
        <v>1</v>
      </c>
      <c r="F5" t="s">
        <v>99</v>
      </c>
      <c r="G5">
        <v>1.2037036999999999</v>
      </c>
      <c r="H5" t="s">
        <v>107</v>
      </c>
      <c r="I5" t="s">
        <v>105</v>
      </c>
      <c r="K5">
        <v>6.839378</v>
      </c>
      <c r="L5" t="s">
        <v>25</v>
      </c>
      <c r="M5" t="s">
        <v>109</v>
      </c>
      <c r="N5">
        <v>16</v>
      </c>
      <c r="O5">
        <v>3</v>
      </c>
      <c r="P5">
        <v>4</v>
      </c>
      <c r="Q5">
        <f t="shared" si="0"/>
        <v>192</v>
      </c>
      <c r="R5">
        <v>8</v>
      </c>
    </row>
    <row r="6" spans="1:19" x14ac:dyDescent="0.25">
      <c r="A6" t="s">
        <v>2</v>
      </c>
      <c r="B6">
        <v>5</v>
      </c>
      <c r="C6" t="s">
        <v>101</v>
      </c>
      <c r="D6" t="s">
        <v>47</v>
      </c>
      <c r="E6">
        <v>1</v>
      </c>
      <c r="F6" t="s">
        <v>99</v>
      </c>
      <c r="G6">
        <v>1.9212963000000001</v>
      </c>
      <c r="H6" t="s">
        <v>107</v>
      </c>
      <c r="I6" t="s">
        <v>105</v>
      </c>
      <c r="K6">
        <v>6.1917099999999996</v>
      </c>
      <c r="L6" t="s">
        <v>25</v>
      </c>
      <c r="M6" t="s">
        <v>109</v>
      </c>
      <c r="N6">
        <v>16</v>
      </c>
      <c r="O6">
        <v>3</v>
      </c>
      <c r="P6">
        <v>4</v>
      </c>
      <c r="Q6">
        <f t="shared" si="0"/>
        <v>192</v>
      </c>
      <c r="R6">
        <v>8</v>
      </c>
    </row>
    <row r="7" spans="1:19" x14ac:dyDescent="0.25">
      <c r="A7" t="s">
        <v>2</v>
      </c>
      <c r="B7">
        <v>6</v>
      </c>
      <c r="C7" t="s">
        <v>101</v>
      </c>
      <c r="D7" t="s">
        <v>47</v>
      </c>
      <c r="E7">
        <v>1</v>
      </c>
      <c r="F7" t="s">
        <v>99</v>
      </c>
      <c r="G7">
        <v>1.4814814999999999</v>
      </c>
      <c r="H7" t="s">
        <v>107</v>
      </c>
      <c r="I7" t="s">
        <v>105</v>
      </c>
      <c r="K7">
        <v>8.4974089999999993</v>
      </c>
      <c r="L7" t="s">
        <v>25</v>
      </c>
      <c r="M7" t="s">
        <v>109</v>
      </c>
      <c r="N7">
        <v>16</v>
      </c>
      <c r="O7">
        <v>3</v>
      </c>
      <c r="P7">
        <v>4</v>
      </c>
      <c r="Q7">
        <f t="shared" si="0"/>
        <v>192</v>
      </c>
      <c r="R7">
        <v>8</v>
      </c>
    </row>
    <row r="8" spans="1:19" x14ac:dyDescent="0.25">
      <c r="A8" t="s">
        <v>2</v>
      </c>
      <c r="B8">
        <v>7</v>
      </c>
      <c r="C8" t="s">
        <v>101</v>
      </c>
      <c r="D8" t="s">
        <v>47</v>
      </c>
      <c r="E8">
        <v>1</v>
      </c>
      <c r="F8" t="s">
        <v>99</v>
      </c>
      <c r="G8">
        <v>1.3888889</v>
      </c>
      <c r="H8" t="s">
        <v>107</v>
      </c>
      <c r="I8" t="s">
        <v>105</v>
      </c>
      <c r="K8">
        <v>9.0155440000000002</v>
      </c>
      <c r="L8" t="s">
        <v>25</v>
      </c>
      <c r="M8" t="s">
        <v>109</v>
      </c>
      <c r="N8">
        <v>16</v>
      </c>
      <c r="O8">
        <v>3</v>
      </c>
      <c r="P8">
        <v>4</v>
      </c>
      <c r="Q8">
        <f t="shared" si="0"/>
        <v>192</v>
      </c>
      <c r="R8">
        <v>8</v>
      </c>
    </row>
    <row r="9" spans="1:19" x14ac:dyDescent="0.25">
      <c r="A9" t="s">
        <v>2</v>
      </c>
      <c r="B9">
        <v>8</v>
      </c>
      <c r="C9" t="s">
        <v>101</v>
      </c>
      <c r="D9" t="s">
        <v>47</v>
      </c>
      <c r="E9">
        <v>1</v>
      </c>
      <c r="F9" t="s">
        <v>99</v>
      </c>
      <c r="G9">
        <v>1.087963</v>
      </c>
      <c r="H9" t="s">
        <v>107</v>
      </c>
      <c r="I9" t="s">
        <v>105</v>
      </c>
      <c r="K9">
        <v>10.181347000000001</v>
      </c>
      <c r="L9" t="s">
        <v>25</v>
      </c>
      <c r="M9" t="s">
        <v>109</v>
      </c>
      <c r="N9">
        <v>16</v>
      </c>
      <c r="O9">
        <v>3</v>
      </c>
      <c r="P9">
        <v>4</v>
      </c>
      <c r="Q9">
        <f t="shared" si="0"/>
        <v>192</v>
      </c>
      <c r="R9">
        <v>8</v>
      </c>
    </row>
    <row r="10" spans="1:19" x14ac:dyDescent="0.25">
      <c r="A10" t="s">
        <v>2</v>
      </c>
      <c r="B10">
        <v>9</v>
      </c>
      <c r="C10" t="s">
        <v>101</v>
      </c>
      <c r="D10" t="s">
        <v>47</v>
      </c>
      <c r="E10">
        <v>1</v>
      </c>
      <c r="F10" t="s">
        <v>99</v>
      </c>
      <c r="G10">
        <v>0.81018520000000005</v>
      </c>
      <c r="H10" t="s">
        <v>107</v>
      </c>
      <c r="I10" t="s">
        <v>105</v>
      </c>
      <c r="K10">
        <v>9.3005180000000003</v>
      </c>
      <c r="L10" t="s">
        <v>25</v>
      </c>
      <c r="M10" t="s">
        <v>109</v>
      </c>
      <c r="N10">
        <v>16</v>
      </c>
      <c r="O10">
        <v>3</v>
      </c>
      <c r="P10">
        <v>4</v>
      </c>
      <c r="Q10">
        <f t="shared" si="0"/>
        <v>192</v>
      </c>
      <c r="R10">
        <v>8</v>
      </c>
    </row>
    <row r="11" spans="1:19" x14ac:dyDescent="0.25">
      <c r="A11" t="s">
        <v>2</v>
      </c>
      <c r="B11">
        <v>10</v>
      </c>
      <c r="C11" t="s">
        <v>101</v>
      </c>
      <c r="D11" t="s">
        <v>47</v>
      </c>
      <c r="E11">
        <v>1</v>
      </c>
      <c r="F11" t="s">
        <v>99</v>
      </c>
      <c r="G11">
        <v>2.6851851999999998</v>
      </c>
      <c r="H11" t="s">
        <v>107</v>
      </c>
      <c r="I11" t="s">
        <v>105</v>
      </c>
      <c r="K11">
        <v>11.347149999999999</v>
      </c>
      <c r="L11" t="s">
        <v>25</v>
      </c>
      <c r="M11" t="s">
        <v>109</v>
      </c>
      <c r="N11">
        <v>16</v>
      </c>
      <c r="O11">
        <v>3</v>
      </c>
      <c r="P11">
        <v>4</v>
      </c>
      <c r="Q11">
        <f t="shared" si="0"/>
        <v>192</v>
      </c>
      <c r="R11">
        <v>8</v>
      </c>
    </row>
    <row r="12" spans="1:19" x14ac:dyDescent="0.25">
      <c r="A12" t="s">
        <v>2</v>
      </c>
      <c r="B12">
        <v>11</v>
      </c>
      <c r="C12" t="s">
        <v>101</v>
      </c>
      <c r="D12" t="s">
        <v>47</v>
      </c>
      <c r="E12">
        <v>1</v>
      </c>
      <c r="F12" t="s">
        <v>99</v>
      </c>
      <c r="G12">
        <v>4.4907406999999999</v>
      </c>
      <c r="H12" t="s">
        <v>107</v>
      </c>
      <c r="I12" t="s">
        <v>105</v>
      </c>
      <c r="K12">
        <v>13.678756</v>
      </c>
      <c r="L12" t="s">
        <v>25</v>
      </c>
      <c r="M12" t="s">
        <v>109</v>
      </c>
      <c r="N12">
        <v>16</v>
      </c>
      <c r="O12">
        <v>3</v>
      </c>
      <c r="P12">
        <v>4</v>
      </c>
      <c r="Q12">
        <f t="shared" si="0"/>
        <v>192</v>
      </c>
      <c r="R12">
        <v>8</v>
      </c>
    </row>
    <row r="13" spans="1:19" x14ac:dyDescent="0.25">
      <c r="A13" t="s">
        <v>2</v>
      </c>
      <c r="B13" t="s">
        <v>98</v>
      </c>
      <c r="C13" t="s">
        <v>102</v>
      </c>
      <c r="D13">
        <v>21.6</v>
      </c>
      <c r="E13">
        <v>11</v>
      </c>
      <c r="F13" t="s">
        <v>99</v>
      </c>
      <c r="G13">
        <f>AVERAGE(G2:G12)</f>
        <v>1.4920033727272726</v>
      </c>
      <c r="H13" t="s">
        <v>107</v>
      </c>
      <c r="I13" t="s">
        <v>105</v>
      </c>
      <c r="K13">
        <f>AVERAGE(K2:K12)</f>
        <v>7.8520959090909086</v>
      </c>
      <c r="L13" t="s">
        <v>25</v>
      </c>
      <c r="M13" t="s">
        <v>109</v>
      </c>
      <c r="N13">
        <v>16</v>
      </c>
      <c r="O13">
        <v>3</v>
      </c>
      <c r="P13">
        <v>4</v>
      </c>
      <c r="Q13">
        <f t="shared" ref="Q13" si="1">N13*O13*P13</f>
        <v>192</v>
      </c>
      <c r="R13">
        <v>8</v>
      </c>
    </row>
    <row r="14" spans="1:19" x14ac:dyDescent="0.25">
      <c r="A14" t="s">
        <v>8</v>
      </c>
      <c r="B14" t="s">
        <v>9</v>
      </c>
      <c r="C14" t="s">
        <v>102</v>
      </c>
      <c r="D14">
        <v>66</v>
      </c>
      <c r="E14">
        <v>17</v>
      </c>
      <c r="F14" t="s">
        <v>97</v>
      </c>
      <c r="G14">
        <v>1.0608364373635628</v>
      </c>
      <c r="H14" t="s">
        <v>107</v>
      </c>
      <c r="I14" t="s">
        <v>106</v>
      </c>
      <c r="K14">
        <v>-7</v>
      </c>
      <c r="L14" t="s">
        <v>75</v>
      </c>
      <c r="M14" t="s">
        <v>110</v>
      </c>
      <c r="N14">
        <v>12</v>
      </c>
      <c r="O14">
        <v>3</v>
      </c>
      <c r="P14">
        <v>2</v>
      </c>
      <c r="Q14">
        <f t="shared" si="0"/>
        <v>72</v>
      </c>
      <c r="R14">
        <v>4</v>
      </c>
      <c r="S14" t="s">
        <v>27</v>
      </c>
    </row>
    <row r="15" spans="1:19" x14ac:dyDescent="0.25">
      <c r="A15" t="s">
        <v>8</v>
      </c>
      <c r="B15" t="s">
        <v>10</v>
      </c>
      <c r="C15" t="s">
        <v>102</v>
      </c>
      <c r="D15">
        <v>64</v>
      </c>
      <c r="E15">
        <v>19</v>
      </c>
      <c r="F15" t="s">
        <v>97</v>
      </c>
      <c r="G15">
        <v>1.0871212727272728</v>
      </c>
      <c r="H15" t="s">
        <v>107</v>
      </c>
      <c r="I15" t="s">
        <v>106</v>
      </c>
      <c r="K15">
        <v>22</v>
      </c>
      <c r="L15" t="s">
        <v>75</v>
      </c>
      <c r="M15" t="s">
        <v>110</v>
      </c>
      <c r="N15">
        <v>12</v>
      </c>
      <c r="O15">
        <v>3</v>
      </c>
      <c r="P15">
        <v>2</v>
      </c>
      <c r="Q15">
        <f t="shared" si="0"/>
        <v>72</v>
      </c>
      <c r="R15">
        <v>4</v>
      </c>
      <c r="S15" t="s">
        <v>27</v>
      </c>
    </row>
    <row r="16" spans="1:19" x14ac:dyDescent="0.25">
      <c r="A16" t="s">
        <v>8</v>
      </c>
      <c r="B16" t="s">
        <v>11</v>
      </c>
      <c r="C16" t="s">
        <v>102</v>
      </c>
      <c r="D16">
        <v>67</v>
      </c>
      <c r="E16">
        <v>6</v>
      </c>
      <c r="F16" t="s">
        <v>97</v>
      </c>
      <c r="G16">
        <v>1.2610442409638554</v>
      </c>
      <c r="H16" t="s">
        <v>107</v>
      </c>
      <c r="I16" t="s">
        <v>106</v>
      </c>
      <c r="K16">
        <v>83</v>
      </c>
      <c r="L16" t="s">
        <v>75</v>
      </c>
      <c r="M16" t="s">
        <v>110</v>
      </c>
      <c r="N16">
        <v>12</v>
      </c>
      <c r="O16">
        <v>3</v>
      </c>
      <c r="P16">
        <v>2</v>
      </c>
      <c r="Q16">
        <f t="shared" si="0"/>
        <v>72</v>
      </c>
      <c r="R16">
        <v>4</v>
      </c>
      <c r="S16" t="s">
        <v>27</v>
      </c>
    </row>
    <row r="17" spans="1:19" x14ac:dyDescent="0.25">
      <c r="A17" t="s">
        <v>35</v>
      </c>
      <c r="B17" t="s">
        <v>32</v>
      </c>
      <c r="C17" t="s">
        <v>102</v>
      </c>
      <c r="D17">
        <v>39.200000000000003</v>
      </c>
      <c r="E17">
        <v>14</v>
      </c>
      <c r="F17" t="s">
        <v>97</v>
      </c>
      <c r="G17">
        <v>1.0681817092265018</v>
      </c>
      <c r="H17" t="s">
        <v>107</v>
      </c>
      <c r="I17" t="s">
        <v>106</v>
      </c>
      <c r="L17" t="s">
        <v>47</v>
      </c>
      <c r="M17" t="s">
        <v>47</v>
      </c>
      <c r="N17">
        <v>1</v>
      </c>
      <c r="O17">
        <v>1</v>
      </c>
      <c r="P17">
        <v>9</v>
      </c>
      <c r="Q17">
        <f t="shared" si="0"/>
        <v>9</v>
      </c>
      <c r="R17">
        <v>0</v>
      </c>
      <c r="S17" t="s">
        <v>36</v>
      </c>
    </row>
    <row r="18" spans="1:19" x14ac:dyDescent="0.25">
      <c r="A18" t="s">
        <v>35</v>
      </c>
      <c r="B18" t="s">
        <v>33</v>
      </c>
      <c r="C18" t="s">
        <v>102</v>
      </c>
      <c r="D18">
        <v>75.7</v>
      </c>
      <c r="E18">
        <v>12</v>
      </c>
      <c r="F18" t="s">
        <v>97</v>
      </c>
      <c r="G18">
        <v>0.96017708894588882</v>
      </c>
      <c r="H18" t="s">
        <v>107</v>
      </c>
      <c r="I18" t="s">
        <v>106</v>
      </c>
      <c r="L18" t="s">
        <v>47</v>
      </c>
      <c r="M18" t="s">
        <v>47</v>
      </c>
      <c r="N18">
        <v>1</v>
      </c>
      <c r="O18">
        <v>1</v>
      </c>
      <c r="P18">
        <v>9</v>
      </c>
      <c r="Q18">
        <f t="shared" si="0"/>
        <v>9</v>
      </c>
      <c r="R18">
        <v>0</v>
      </c>
      <c r="S18" t="s">
        <v>36</v>
      </c>
    </row>
    <row r="19" spans="1:19" x14ac:dyDescent="0.25">
      <c r="A19" t="s">
        <v>46</v>
      </c>
      <c r="B19" t="s">
        <v>32</v>
      </c>
      <c r="C19" t="s">
        <v>102</v>
      </c>
      <c r="D19">
        <v>23</v>
      </c>
      <c r="E19">
        <v>10</v>
      </c>
      <c r="F19" t="s">
        <v>99</v>
      </c>
      <c r="G19">
        <v>1.3972604544942966</v>
      </c>
      <c r="H19" t="s">
        <v>52</v>
      </c>
      <c r="I19" t="s">
        <v>106</v>
      </c>
      <c r="K19">
        <v>8.1300813008130071</v>
      </c>
      <c r="L19" t="s">
        <v>48</v>
      </c>
      <c r="M19" t="s">
        <v>109</v>
      </c>
      <c r="N19">
        <v>9</v>
      </c>
      <c r="O19">
        <v>1</v>
      </c>
      <c r="P19">
        <v>6</v>
      </c>
      <c r="Q19">
        <f t="shared" si="0"/>
        <v>54</v>
      </c>
      <c r="R19">
        <v>3</v>
      </c>
      <c r="S19" t="s">
        <v>50</v>
      </c>
    </row>
    <row r="20" spans="1:19" x14ac:dyDescent="0.25">
      <c r="A20" t="s">
        <v>46</v>
      </c>
      <c r="B20" t="s">
        <v>32</v>
      </c>
      <c r="C20" t="s">
        <v>102</v>
      </c>
      <c r="D20">
        <v>23</v>
      </c>
      <c r="E20">
        <v>10</v>
      </c>
      <c r="F20" t="s">
        <v>99</v>
      </c>
      <c r="G20">
        <v>1.2191782431976159</v>
      </c>
      <c r="H20" t="s">
        <v>52</v>
      </c>
      <c r="I20" t="s">
        <v>106</v>
      </c>
      <c r="K20">
        <v>10.569105691056912</v>
      </c>
      <c r="L20" t="s">
        <v>48</v>
      </c>
      <c r="M20" t="s">
        <v>109</v>
      </c>
      <c r="N20">
        <v>18</v>
      </c>
      <c r="O20">
        <v>1</v>
      </c>
      <c r="P20">
        <v>6</v>
      </c>
      <c r="Q20">
        <f t="shared" si="0"/>
        <v>108</v>
      </c>
      <c r="R20">
        <v>6</v>
      </c>
      <c r="S20" t="s">
        <v>50</v>
      </c>
    </row>
    <row r="21" spans="1:19" x14ac:dyDescent="0.25">
      <c r="A21" t="s">
        <v>46</v>
      </c>
      <c r="B21" t="s">
        <v>33</v>
      </c>
      <c r="C21" t="s">
        <v>102</v>
      </c>
      <c r="D21">
        <v>69</v>
      </c>
      <c r="E21">
        <v>10</v>
      </c>
      <c r="F21" t="s">
        <v>99</v>
      </c>
      <c r="G21">
        <v>1.0776119814212533</v>
      </c>
      <c r="H21" t="s">
        <v>52</v>
      </c>
      <c r="I21" t="s">
        <v>106</v>
      </c>
      <c r="K21">
        <v>5.0000000000000044</v>
      </c>
      <c r="L21" t="s">
        <v>48</v>
      </c>
      <c r="M21" t="s">
        <v>109</v>
      </c>
      <c r="N21">
        <v>9</v>
      </c>
      <c r="O21">
        <v>1</v>
      </c>
      <c r="P21">
        <v>6</v>
      </c>
      <c r="Q21">
        <f t="shared" si="0"/>
        <v>54</v>
      </c>
      <c r="R21">
        <v>3</v>
      </c>
      <c r="S21" t="s">
        <v>50</v>
      </c>
    </row>
    <row r="22" spans="1:19" x14ac:dyDescent="0.25">
      <c r="A22" t="s">
        <v>46</v>
      </c>
      <c r="B22" t="s">
        <v>33</v>
      </c>
      <c r="C22" t="s">
        <v>102</v>
      </c>
      <c r="D22">
        <v>69</v>
      </c>
      <c r="E22">
        <v>10</v>
      </c>
      <c r="F22" t="s">
        <v>99</v>
      </c>
      <c r="G22">
        <v>1.1492535865448832</v>
      </c>
      <c r="H22" t="s">
        <v>52</v>
      </c>
      <c r="I22" t="s">
        <v>106</v>
      </c>
      <c r="K22">
        <v>5.0000000000000044</v>
      </c>
      <c r="L22" t="s">
        <v>48</v>
      </c>
      <c r="M22" t="s">
        <v>109</v>
      </c>
      <c r="N22">
        <v>18</v>
      </c>
      <c r="O22">
        <v>1</v>
      </c>
      <c r="P22">
        <v>6</v>
      </c>
      <c r="Q22">
        <f>N22*O22*P22</f>
        <v>108</v>
      </c>
      <c r="R22">
        <v>6</v>
      </c>
      <c r="S22" t="s">
        <v>50</v>
      </c>
    </row>
    <row r="23" spans="1:19" x14ac:dyDescent="0.25">
      <c r="A23" t="s">
        <v>59</v>
      </c>
      <c r="B23" t="s">
        <v>32</v>
      </c>
      <c r="C23" t="s">
        <v>102</v>
      </c>
      <c r="D23">
        <v>25</v>
      </c>
      <c r="E23">
        <v>31</v>
      </c>
      <c r="F23" t="s">
        <v>99</v>
      </c>
      <c r="G23">
        <v>1.1142355008787346</v>
      </c>
      <c r="H23" t="s">
        <v>107</v>
      </c>
      <c r="I23" t="s">
        <v>106</v>
      </c>
      <c r="K23">
        <v>15.035077261680975</v>
      </c>
      <c r="L23" t="s">
        <v>48</v>
      </c>
      <c r="M23" t="s">
        <v>109</v>
      </c>
      <c r="N23">
        <f>12*3</f>
        <v>36</v>
      </c>
      <c r="O23">
        <v>2</v>
      </c>
      <c r="P23">
        <v>3.3333333333333002</v>
      </c>
      <c r="Q23">
        <f>N23*O23*P23</f>
        <v>239.99999999999761</v>
      </c>
      <c r="R23">
        <v>12</v>
      </c>
      <c r="S23" t="s">
        <v>94</v>
      </c>
    </row>
    <row r="24" spans="1:19" x14ac:dyDescent="0.25">
      <c r="A24" t="s">
        <v>59</v>
      </c>
      <c r="B24" t="s">
        <v>32</v>
      </c>
      <c r="C24" t="s">
        <v>102</v>
      </c>
      <c r="D24">
        <v>25</v>
      </c>
      <c r="E24">
        <v>31</v>
      </c>
      <c r="F24" t="s">
        <v>99</v>
      </c>
      <c r="G24">
        <v>1.1142355008787346</v>
      </c>
      <c r="H24" t="s">
        <v>107</v>
      </c>
      <c r="I24" t="s">
        <v>106</v>
      </c>
      <c r="K24">
        <v>12.855809612692488</v>
      </c>
      <c r="L24" t="s">
        <v>74</v>
      </c>
      <c r="M24" t="s">
        <v>110</v>
      </c>
      <c r="N24">
        <f>12*3</f>
        <v>36</v>
      </c>
      <c r="O24">
        <v>2</v>
      </c>
      <c r="P24">
        <v>3.3333333333333002</v>
      </c>
      <c r="Q24">
        <f t="shared" ref="Q24:Q41" si="2">N24*O24*P24</f>
        <v>239.99999999999761</v>
      </c>
      <c r="R24">
        <v>12</v>
      </c>
    </row>
    <row r="25" spans="1:19" x14ac:dyDescent="0.25">
      <c r="A25" t="s">
        <v>59</v>
      </c>
      <c r="B25" t="s">
        <v>32</v>
      </c>
      <c r="C25" t="s">
        <v>102</v>
      </c>
      <c r="D25">
        <v>25</v>
      </c>
      <c r="E25">
        <v>31</v>
      </c>
      <c r="F25" t="s">
        <v>99</v>
      </c>
      <c r="G25">
        <v>1.1142355008787346</v>
      </c>
      <c r="H25" t="s">
        <v>107</v>
      </c>
      <c r="I25" t="s">
        <v>106</v>
      </c>
      <c r="K25">
        <v>17.401960784313726</v>
      </c>
      <c r="L25" t="s">
        <v>75</v>
      </c>
      <c r="M25" t="s">
        <v>110</v>
      </c>
      <c r="N25">
        <f t="shared" ref="N25:N37" si="3">12*3</f>
        <v>36</v>
      </c>
      <c r="O25">
        <v>2</v>
      </c>
      <c r="P25">
        <v>3.3333333333333002</v>
      </c>
      <c r="Q25">
        <f t="shared" si="2"/>
        <v>239.99999999999761</v>
      </c>
      <c r="R25">
        <v>12</v>
      </c>
    </row>
    <row r="26" spans="1:19" x14ac:dyDescent="0.25">
      <c r="A26" t="s">
        <v>59</v>
      </c>
      <c r="B26" t="s">
        <v>32</v>
      </c>
      <c r="C26" t="s">
        <v>102</v>
      </c>
      <c r="D26">
        <v>25</v>
      </c>
      <c r="E26">
        <v>31</v>
      </c>
      <c r="F26" t="s">
        <v>99</v>
      </c>
      <c r="G26">
        <v>1.1142355008787346</v>
      </c>
      <c r="H26" t="s">
        <v>107</v>
      </c>
      <c r="I26" t="s">
        <v>106</v>
      </c>
      <c r="K26">
        <v>22.231815238506368</v>
      </c>
      <c r="L26" t="s">
        <v>76</v>
      </c>
      <c r="M26" t="s">
        <v>110</v>
      </c>
      <c r="N26">
        <f t="shared" si="3"/>
        <v>36</v>
      </c>
      <c r="O26">
        <v>2</v>
      </c>
      <c r="P26">
        <v>3.3333333333333002</v>
      </c>
      <c r="Q26">
        <f t="shared" si="2"/>
        <v>239.99999999999761</v>
      </c>
      <c r="R26">
        <v>12</v>
      </c>
    </row>
    <row r="27" spans="1:19" x14ac:dyDescent="0.25">
      <c r="A27" t="s">
        <v>59</v>
      </c>
      <c r="B27" t="s">
        <v>32</v>
      </c>
      <c r="C27" t="s">
        <v>102</v>
      </c>
      <c r="D27">
        <v>25</v>
      </c>
      <c r="E27">
        <v>31</v>
      </c>
      <c r="F27" t="s">
        <v>99</v>
      </c>
      <c r="G27">
        <v>1.1142355008787346</v>
      </c>
      <c r="H27" t="s">
        <v>107</v>
      </c>
      <c r="I27" t="s">
        <v>106</v>
      </c>
      <c r="K27">
        <v>16.184615384615384</v>
      </c>
      <c r="L27" t="s">
        <v>77</v>
      </c>
      <c r="M27" t="s">
        <v>110</v>
      </c>
      <c r="N27">
        <f t="shared" si="3"/>
        <v>36</v>
      </c>
      <c r="O27">
        <v>2</v>
      </c>
      <c r="P27">
        <v>3.3333333333333002</v>
      </c>
      <c r="Q27">
        <f t="shared" si="2"/>
        <v>239.99999999999761</v>
      </c>
      <c r="R27">
        <v>12</v>
      </c>
    </row>
    <row r="28" spans="1:19" x14ac:dyDescent="0.25">
      <c r="A28" t="s">
        <v>59</v>
      </c>
      <c r="B28" t="s">
        <v>32</v>
      </c>
      <c r="C28" t="s">
        <v>102</v>
      </c>
      <c r="D28">
        <v>25</v>
      </c>
      <c r="E28">
        <v>31</v>
      </c>
      <c r="F28" t="s">
        <v>99</v>
      </c>
      <c r="G28">
        <v>1.1423220973782771</v>
      </c>
      <c r="H28" t="s">
        <v>107</v>
      </c>
      <c r="I28" t="s">
        <v>105</v>
      </c>
      <c r="K28">
        <v>15.035077261680975</v>
      </c>
      <c r="L28" t="s">
        <v>48</v>
      </c>
      <c r="M28" t="s">
        <v>109</v>
      </c>
      <c r="N28">
        <f t="shared" si="3"/>
        <v>36</v>
      </c>
      <c r="O28">
        <v>2</v>
      </c>
      <c r="P28">
        <v>3.3333333333333002</v>
      </c>
      <c r="Q28">
        <f t="shared" si="2"/>
        <v>239.99999999999761</v>
      </c>
      <c r="R28">
        <v>12</v>
      </c>
    </row>
    <row r="29" spans="1:19" x14ac:dyDescent="0.25">
      <c r="A29" t="s">
        <v>59</v>
      </c>
      <c r="B29" t="s">
        <v>32</v>
      </c>
      <c r="C29" t="s">
        <v>102</v>
      </c>
      <c r="D29">
        <v>25</v>
      </c>
      <c r="E29">
        <v>31</v>
      </c>
      <c r="F29" t="s">
        <v>99</v>
      </c>
      <c r="G29">
        <v>1.1423220973782771</v>
      </c>
      <c r="H29" t="s">
        <v>107</v>
      </c>
      <c r="I29" t="s">
        <v>105</v>
      </c>
      <c r="K29">
        <v>12.855809612692488</v>
      </c>
      <c r="L29" t="s">
        <v>74</v>
      </c>
      <c r="M29" t="s">
        <v>110</v>
      </c>
      <c r="N29">
        <f t="shared" si="3"/>
        <v>36</v>
      </c>
      <c r="O29">
        <v>2</v>
      </c>
      <c r="P29">
        <v>3.3333333333333002</v>
      </c>
      <c r="Q29">
        <f t="shared" si="2"/>
        <v>239.99999999999761</v>
      </c>
      <c r="R29">
        <v>12</v>
      </c>
    </row>
    <row r="30" spans="1:19" x14ac:dyDescent="0.25">
      <c r="A30" t="s">
        <v>59</v>
      </c>
      <c r="B30" t="s">
        <v>32</v>
      </c>
      <c r="C30" t="s">
        <v>102</v>
      </c>
      <c r="D30">
        <v>25</v>
      </c>
      <c r="E30">
        <v>31</v>
      </c>
      <c r="F30" t="s">
        <v>99</v>
      </c>
      <c r="G30">
        <v>1.1423220973782771</v>
      </c>
      <c r="H30" t="s">
        <v>107</v>
      </c>
      <c r="I30" t="s">
        <v>105</v>
      </c>
      <c r="K30">
        <v>17.401960784313726</v>
      </c>
      <c r="L30" t="s">
        <v>75</v>
      </c>
      <c r="M30" t="s">
        <v>110</v>
      </c>
      <c r="N30">
        <f t="shared" si="3"/>
        <v>36</v>
      </c>
      <c r="O30">
        <v>2</v>
      </c>
      <c r="P30">
        <v>3.3333333333333002</v>
      </c>
      <c r="Q30">
        <f t="shared" si="2"/>
        <v>239.99999999999761</v>
      </c>
      <c r="R30">
        <v>12</v>
      </c>
    </row>
    <row r="31" spans="1:19" x14ac:dyDescent="0.25">
      <c r="A31" t="s">
        <v>59</v>
      </c>
      <c r="B31" t="s">
        <v>32</v>
      </c>
      <c r="C31" t="s">
        <v>102</v>
      </c>
      <c r="D31">
        <v>25</v>
      </c>
      <c r="E31">
        <v>31</v>
      </c>
      <c r="F31" t="s">
        <v>99</v>
      </c>
      <c r="G31">
        <v>1.1423220973782771</v>
      </c>
      <c r="H31" t="s">
        <v>107</v>
      </c>
      <c r="I31" t="s">
        <v>105</v>
      </c>
      <c r="K31">
        <v>22.231815238506368</v>
      </c>
      <c r="L31" t="s">
        <v>76</v>
      </c>
      <c r="M31" t="s">
        <v>110</v>
      </c>
      <c r="N31">
        <f t="shared" si="3"/>
        <v>36</v>
      </c>
      <c r="O31">
        <v>2</v>
      </c>
      <c r="P31">
        <v>3.3333333333333002</v>
      </c>
      <c r="Q31">
        <f t="shared" si="2"/>
        <v>239.99999999999761</v>
      </c>
      <c r="R31">
        <v>12</v>
      </c>
    </row>
    <row r="32" spans="1:19" x14ac:dyDescent="0.25">
      <c r="A32" t="s">
        <v>59</v>
      </c>
      <c r="B32" t="s">
        <v>32</v>
      </c>
      <c r="C32" t="s">
        <v>102</v>
      </c>
      <c r="D32">
        <v>25</v>
      </c>
      <c r="E32">
        <v>31</v>
      </c>
      <c r="F32" t="s">
        <v>99</v>
      </c>
      <c r="G32">
        <v>1.1423220973782771</v>
      </c>
      <c r="H32" t="s">
        <v>107</v>
      </c>
      <c r="I32" t="s">
        <v>105</v>
      </c>
      <c r="K32">
        <v>16.184615384615384</v>
      </c>
      <c r="L32" t="s">
        <v>77</v>
      </c>
      <c r="M32" t="s">
        <v>110</v>
      </c>
      <c r="N32">
        <f t="shared" si="3"/>
        <v>36</v>
      </c>
      <c r="O32">
        <v>2</v>
      </c>
      <c r="P32">
        <v>3.3333333333333002</v>
      </c>
      <c r="Q32">
        <f t="shared" si="2"/>
        <v>239.99999999999761</v>
      </c>
      <c r="R32">
        <v>12</v>
      </c>
    </row>
    <row r="33" spans="1:18" x14ac:dyDescent="0.25">
      <c r="A33" t="s">
        <v>59</v>
      </c>
      <c r="B33" t="s">
        <v>32</v>
      </c>
      <c r="C33" t="s">
        <v>102</v>
      </c>
      <c r="D33">
        <v>25</v>
      </c>
      <c r="E33">
        <v>31</v>
      </c>
      <c r="F33" t="s">
        <v>99</v>
      </c>
      <c r="G33">
        <v>1.0790874524714829</v>
      </c>
      <c r="H33" t="s">
        <v>52</v>
      </c>
      <c r="I33" t="s">
        <v>106</v>
      </c>
      <c r="K33">
        <v>15.035077261680975</v>
      </c>
      <c r="L33" t="s">
        <v>48</v>
      </c>
      <c r="M33" t="s">
        <v>109</v>
      </c>
      <c r="N33">
        <f t="shared" si="3"/>
        <v>36</v>
      </c>
      <c r="O33">
        <v>2</v>
      </c>
      <c r="P33">
        <v>3.3333333333333002</v>
      </c>
      <c r="Q33">
        <f t="shared" si="2"/>
        <v>239.99999999999761</v>
      </c>
      <c r="R33">
        <v>12</v>
      </c>
    </row>
    <row r="34" spans="1:18" x14ac:dyDescent="0.25">
      <c r="A34" t="s">
        <v>59</v>
      </c>
      <c r="B34" t="s">
        <v>32</v>
      </c>
      <c r="C34" t="s">
        <v>102</v>
      </c>
      <c r="D34">
        <v>25</v>
      </c>
      <c r="E34">
        <v>31</v>
      </c>
      <c r="F34" t="s">
        <v>99</v>
      </c>
      <c r="G34">
        <v>1.0790874524714829</v>
      </c>
      <c r="H34" t="s">
        <v>52</v>
      </c>
      <c r="I34" t="s">
        <v>106</v>
      </c>
      <c r="K34">
        <v>12.855809612692488</v>
      </c>
      <c r="L34" t="s">
        <v>74</v>
      </c>
      <c r="M34" t="s">
        <v>110</v>
      </c>
      <c r="N34">
        <f t="shared" si="3"/>
        <v>36</v>
      </c>
      <c r="O34">
        <v>2</v>
      </c>
      <c r="P34">
        <v>3.3333333333333002</v>
      </c>
      <c r="Q34">
        <f t="shared" si="2"/>
        <v>239.99999999999761</v>
      </c>
      <c r="R34">
        <v>12</v>
      </c>
    </row>
    <row r="35" spans="1:18" x14ac:dyDescent="0.25">
      <c r="A35" t="s">
        <v>59</v>
      </c>
      <c r="B35" t="s">
        <v>32</v>
      </c>
      <c r="C35" t="s">
        <v>102</v>
      </c>
      <c r="D35">
        <v>25</v>
      </c>
      <c r="E35">
        <v>31</v>
      </c>
      <c r="F35" t="s">
        <v>99</v>
      </c>
      <c r="G35">
        <v>1.0790874524714829</v>
      </c>
      <c r="H35" t="s">
        <v>52</v>
      </c>
      <c r="I35" t="s">
        <v>106</v>
      </c>
      <c r="K35">
        <v>17.401960784313726</v>
      </c>
      <c r="L35" t="s">
        <v>75</v>
      </c>
      <c r="M35" t="s">
        <v>110</v>
      </c>
      <c r="N35">
        <f t="shared" si="3"/>
        <v>36</v>
      </c>
      <c r="O35">
        <v>2</v>
      </c>
      <c r="P35">
        <v>3.3333333333333002</v>
      </c>
      <c r="Q35">
        <f t="shared" si="2"/>
        <v>239.99999999999761</v>
      </c>
      <c r="R35">
        <v>12</v>
      </c>
    </row>
    <row r="36" spans="1:18" x14ac:dyDescent="0.25">
      <c r="A36" t="s">
        <v>59</v>
      </c>
      <c r="B36" t="s">
        <v>32</v>
      </c>
      <c r="C36" t="s">
        <v>102</v>
      </c>
      <c r="D36">
        <v>25</v>
      </c>
      <c r="E36">
        <v>31</v>
      </c>
      <c r="F36" t="s">
        <v>99</v>
      </c>
      <c r="G36">
        <v>1.0790874524714829</v>
      </c>
      <c r="H36" t="s">
        <v>52</v>
      </c>
      <c r="I36" t="s">
        <v>106</v>
      </c>
      <c r="K36">
        <v>22.231815238506368</v>
      </c>
      <c r="L36" t="s">
        <v>76</v>
      </c>
      <c r="M36" t="s">
        <v>110</v>
      </c>
      <c r="N36">
        <f t="shared" si="3"/>
        <v>36</v>
      </c>
      <c r="O36">
        <v>2</v>
      </c>
      <c r="P36">
        <v>3.3333333333333002</v>
      </c>
      <c r="Q36">
        <f t="shared" si="2"/>
        <v>239.99999999999761</v>
      </c>
      <c r="R36">
        <v>12</v>
      </c>
    </row>
    <row r="37" spans="1:18" x14ac:dyDescent="0.25">
      <c r="A37" t="s">
        <v>59</v>
      </c>
      <c r="B37" t="s">
        <v>32</v>
      </c>
      <c r="C37" t="s">
        <v>102</v>
      </c>
      <c r="D37">
        <v>25</v>
      </c>
      <c r="E37">
        <v>31</v>
      </c>
      <c r="F37" t="s">
        <v>99</v>
      </c>
      <c r="G37">
        <v>1.0790874524714829</v>
      </c>
      <c r="H37" t="s">
        <v>52</v>
      </c>
      <c r="I37" t="s">
        <v>106</v>
      </c>
      <c r="K37">
        <v>16.184615384615384</v>
      </c>
      <c r="L37" t="s">
        <v>77</v>
      </c>
      <c r="M37" t="s">
        <v>110</v>
      </c>
      <c r="N37">
        <f t="shared" si="3"/>
        <v>36</v>
      </c>
      <c r="O37">
        <v>2</v>
      </c>
      <c r="P37">
        <v>3.3333333333333002</v>
      </c>
      <c r="Q37">
        <f t="shared" si="2"/>
        <v>239.99999999999761</v>
      </c>
      <c r="R37">
        <v>12</v>
      </c>
    </row>
    <row r="38" spans="1:18" x14ac:dyDescent="0.25">
      <c r="A38" t="s">
        <v>116</v>
      </c>
      <c r="B38" t="s">
        <v>117</v>
      </c>
      <c r="C38" t="s">
        <v>102</v>
      </c>
      <c r="D38">
        <v>22.5</v>
      </c>
      <c r="E38">
        <v>31</v>
      </c>
      <c r="F38" t="s">
        <v>97</v>
      </c>
      <c r="G38">
        <v>1.29</v>
      </c>
      <c r="H38" t="s">
        <v>107</v>
      </c>
      <c r="I38" t="s">
        <v>106</v>
      </c>
      <c r="L38" t="s">
        <v>119</v>
      </c>
      <c r="M38" t="s">
        <v>109</v>
      </c>
      <c r="N38">
        <v>4</v>
      </c>
      <c r="O38">
        <v>2</v>
      </c>
      <c r="P38">
        <v>3</v>
      </c>
      <c r="Q38">
        <f t="shared" si="2"/>
        <v>24</v>
      </c>
      <c r="R38">
        <v>2</v>
      </c>
    </row>
    <row r="39" spans="1:18" x14ac:dyDescent="0.25">
      <c r="A39" t="s">
        <v>116</v>
      </c>
      <c r="B39" t="s">
        <v>118</v>
      </c>
      <c r="C39" t="s">
        <v>102</v>
      </c>
      <c r="D39">
        <v>22.5</v>
      </c>
      <c r="E39">
        <v>31</v>
      </c>
      <c r="F39" t="s">
        <v>97</v>
      </c>
      <c r="G39">
        <v>1.18</v>
      </c>
      <c r="H39" t="s">
        <v>107</v>
      </c>
      <c r="I39" t="s">
        <v>106</v>
      </c>
      <c r="L39" t="s">
        <v>119</v>
      </c>
      <c r="M39" t="s">
        <v>109</v>
      </c>
      <c r="N39">
        <v>4</v>
      </c>
      <c r="O39">
        <v>2</v>
      </c>
      <c r="P39">
        <v>1</v>
      </c>
      <c r="Q39">
        <f t="shared" si="2"/>
        <v>8</v>
      </c>
      <c r="R39">
        <v>2</v>
      </c>
    </row>
    <row r="40" spans="1:18" x14ac:dyDescent="0.25">
      <c r="A40" t="s">
        <v>116</v>
      </c>
      <c r="B40" t="s">
        <v>117</v>
      </c>
      <c r="C40" t="s">
        <v>102</v>
      </c>
      <c r="D40">
        <v>22.5</v>
      </c>
      <c r="E40">
        <v>31</v>
      </c>
      <c r="F40" t="s">
        <v>97</v>
      </c>
      <c r="G40">
        <v>1.18</v>
      </c>
      <c r="H40" t="s">
        <v>107</v>
      </c>
      <c r="I40" t="s">
        <v>106</v>
      </c>
      <c r="L40" t="s">
        <v>119</v>
      </c>
      <c r="M40" t="s">
        <v>109</v>
      </c>
      <c r="N40">
        <v>31</v>
      </c>
      <c r="O40">
        <v>2</v>
      </c>
      <c r="P40">
        <v>3</v>
      </c>
      <c r="Q40">
        <f t="shared" si="2"/>
        <v>186</v>
      </c>
      <c r="R40">
        <v>12</v>
      </c>
    </row>
    <row r="41" spans="1:18" x14ac:dyDescent="0.25">
      <c r="A41" t="s">
        <v>116</v>
      </c>
      <c r="B41" t="s">
        <v>118</v>
      </c>
      <c r="C41" t="s">
        <v>102</v>
      </c>
      <c r="D41">
        <v>22.5</v>
      </c>
      <c r="E41">
        <v>31</v>
      </c>
      <c r="F41" t="s">
        <v>97</v>
      </c>
      <c r="G41">
        <v>1.1200000000000001</v>
      </c>
      <c r="H41" t="s">
        <v>107</v>
      </c>
      <c r="I41" t="s">
        <v>106</v>
      </c>
      <c r="L41" t="s">
        <v>119</v>
      </c>
      <c r="M41" t="s">
        <v>109</v>
      </c>
      <c r="N41">
        <v>31</v>
      </c>
      <c r="O41">
        <v>2</v>
      </c>
      <c r="P41">
        <v>1</v>
      </c>
      <c r="Q41">
        <f t="shared" si="2"/>
        <v>62</v>
      </c>
      <c r="R4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50"/>
  <sheetViews>
    <sheetView topLeftCell="A33" workbookViewId="0">
      <selection activeCell="L47" sqref="L47:L49"/>
    </sheetView>
  </sheetViews>
  <sheetFormatPr baseColWidth="10" defaultRowHeight="15" x14ac:dyDescent="0.25"/>
  <cols>
    <col min="1" max="1" width="18.7109375" bestFit="1" customWidth="1"/>
    <col min="4" max="4" width="10" bestFit="1" customWidth="1"/>
    <col min="5" max="6" width="11.85546875" bestFit="1" customWidth="1"/>
    <col min="11" max="11" width="18.140625" bestFit="1" customWidth="1"/>
  </cols>
  <sheetData>
    <row r="2" spans="2:11" x14ac:dyDescent="0.25">
      <c r="B2" t="s">
        <v>28</v>
      </c>
      <c r="J2" t="s">
        <v>23</v>
      </c>
      <c r="K2">
        <v>0.8</v>
      </c>
    </row>
    <row r="4" spans="2:11" x14ac:dyDescent="0.25">
      <c r="F4" t="s">
        <v>30</v>
      </c>
      <c r="G4" t="s">
        <v>22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25">
      <c r="B5" t="s">
        <v>13</v>
      </c>
      <c r="C5" t="s">
        <v>14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25">
      <c r="B6" t="s">
        <v>13</v>
      </c>
      <c r="C6" t="s">
        <v>15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25">
      <c r="B7" t="s">
        <v>13</v>
      </c>
      <c r="C7" t="s">
        <v>29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25">
      <c r="B9" t="s">
        <v>16</v>
      </c>
      <c r="C9" t="s">
        <v>14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25">
      <c r="B10" t="s">
        <v>16</v>
      </c>
      <c r="C10" t="s">
        <v>15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2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25">
      <c r="B13" t="s">
        <v>17</v>
      </c>
      <c r="C13" t="s">
        <v>14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25">
      <c r="B14" t="s">
        <v>17</v>
      </c>
      <c r="C14" t="s">
        <v>15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2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25">
      <c r="B18" t="s">
        <v>31</v>
      </c>
    </row>
    <row r="20" spans="1:12" x14ac:dyDescent="0.25">
      <c r="C20" t="s">
        <v>14</v>
      </c>
      <c r="D20" t="s">
        <v>15</v>
      </c>
      <c r="E20" t="s">
        <v>34</v>
      </c>
    </row>
    <row r="21" spans="1:12" x14ac:dyDescent="0.25">
      <c r="B21" t="s">
        <v>32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25">
      <c r="B22" t="s">
        <v>33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25">
      <c r="B26" t="s">
        <v>37</v>
      </c>
      <c r="H26" t="s">
        <v>45</v>
      </c>
    </row>
    <row r="27" spans="1:12" x14ac:dyDescent="0.25">
      <c r="C27" t="s">
        <v>43</v>
      </c>
      <c r="D27" t="s">
        <v>18</v>
      </c>
      <c r="E27" t="s">
        <v>20</v>
      </c>
      <c r="F27" t="s">
        <v>44</v>
      </c>
      <c r="H27" t="s">
        <v>43</v>
      </c>
      <c r="I27" t="s">
        <v>18</v>
      </c>
      <c r="J27" t="s">
        <v>20</v>
      </c>
      <c r="K27" t="s">
        <v>44</v>
      </c>
      <c r="L27" t="s">
        <v>49</v>
      </c>
    </row>
    <row r="28" spans="1:12" x14ac:dyDescent="0.25">
      <c r="A28" t="s">
        <v>41</v>
      </c>
      <c r="B28" t="s">
        <v>38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25">
      <c r="B29" t="s">
        <v>39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25">
      <c r="B30" t="s">
        <v>40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25">
      <c r="A32" t="s">
        <v>42</v>
      </c>
      <c r="B32" t="s">
        <v>38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25">
      <c r="B33" t="s">
        <v>39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25">
      <c r="B34" t="s">
        <v>40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25">
      <c r="B39" t="s">
        <v>53</v>
      </c>
      <c r="H39" t="s">
        <v>54</v>
      </c>
      <c r="K39" t="s">
        <v>55</v>
      </c>
    </row>
    <row r="40" spans="1:35" x14ac:dyDescent="0.25">
      <c r="B40" t="s">
        <v>87</v>
      </c>
      <c r="H40" t="s">
        <v>57</v>
      </c>
      <c r="I40" t="s">
        <v>56</v>
      </c>
      <c r="J40" t="s">
        <v>49</v>
      </c>
      <c r="K40" t="s">
        <v>57</v>
      </c>
      <c r="L40" t="s">
        <v>56</v>
      </c>
      <c r="M40" t="s">
        <v>49</v>
      </c>
      <c r="N40" t="s">
        <v>58</v>
      </c>
    </row>
    <row r="41" spans="1:35" x14ac:dyDescent="0.25">
      <c r="B41" t="s">
        <v>90</v>
      </c>
      <c r="C41" t="s">
        <v>89</v>
      </c>
      <c r="D41" t="s">
        <v>92</v>
      </c>
      <c r="H41">
        <v>2.2599999999999998</v>
      </c>
      <c r="K41">
        <v>1.93</v>
      </c>
    </row>
    <row r="42" spans="1:35" x14ac:dyDescent="0.25">
      <c r="A42" t="s">
        <v>88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25">
      <c r="A43" t="s">
        <v>91</v>
      </c>
      <c r="B43">
        <v>4</v>
      </c>
      <c r="C43">
        <v>8</v>
      </c>
      <c r="D43">
        <v>2</v>
      </c>
    </row>
    <row r="45" spans="1:35" x14ac:dyDescent="0.25">
      <c r="J45" t="s">
        <v>81</v>
      </c>
      <c r="N45" t="s">
        <v>60</v>
      </c>
    </row>
    <row r="46" spans="1:35" x14ac:dyDescent="0.25">
      <c r="D46" t="s">
        <v>86</v>
      </c>
      <c r="E46" t="s">
        <v>20</v>
      </c>
      <c r="G46" t="s">
        <v>86</v>
      </c>
      <c r="H46" t="s">
        <v>20</v>
      </c>
      <c r="K46" t="s">
        <v>82</v>
      </c>
      <c r="L46" t="s">
        <v>56</v>
      </c>
      <c r="N46" t="s">
        <v>71</v>
      </c>
      <c r="O46" t="s">
        <v>73</v>
      </c>
      <c r="P46" t="s">
        <v>61</v>
      </c>
      <c r="Q46" t="s">
        <v>49</v>
      </c>
    </row>
    <row r="47" spans="1:35" x14ac:dyDescent="0.25">
      <c r="A47" t="s">
        <v>83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78</v>
      </c>
      <c r="L47" s="4">
        <f>(J47+C47)/C47</f>
        <v>1.1142355008787346</v>
      </c>
      <c r="N47" t="s">
        <v>62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63</v>
      </c>
      <c r="AI47" t="s">
        <v>64</v>
      </c>
    </row>
    <row r="48" spans="1:35" x14ac:dyDescent="0.25">
      <c r="A48" t="s">
        <v>84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79</v>
      </c>
      <c r="L48" s="4">
        <f t="shared" ref="L48" si="6">(J48+C48)/C48</f>
        <v>1.1423220973782771</v>
      </c>
      <c r="N48" t="s">
        <v>72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65</v>
      </c>
      <c r="AI48" t="s">
        <v>66</v>
      </c>
    </row>
    <row r="49" spans="1:35" x14ac:dyDescent="0.25">
      <c r="A49" t="s">
        <v>85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80</v>
      </c>
      <c r="L49" s="4">
        <f>(J49+C49)/C49</f>
        <v>1.0790874524714829</v>
      </c>
      <c r="N49" t="s">
        <v>67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68</v>
      </c>
      <c r="AI49" t="s">
        <v>69</v>
      </c>
    </row>
    <row r="50" spans="1:35" x14ac:dyDescent="0.25">
      <c r="N50" t="s">
        <v>70</v>
      </c>
      <c r="O50">
        <v>4875</v>
      </c>
      <c r="P50">
        <v>789</v>
      </c>
      <c r="Q50">
        <f>(P50/O50)*100</f>
        <v>16.184615384615384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workbookViewId="0">
      <selection activeCell="D10" sqref="D10"/>
    </sheetView>
  </sheetViews>
  <sheetFormatPr baseColWidth="10" defaultRowHeight="15" x14ac:dyDescent="0.25"/>
  <cols>
    <col min="1" max="1" width="9.85546875" bestFit="1" customWidth="1"/>
    <col min="2" max="2" width="14.5703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4.8346879999999999</v>
      </c>
      <c r="B2">
        <v>3.319391E-2</v>
      </c>
      <c r="C2" t="s">
        <v>114</v>
      </c>
    </row>
    <row r="3" spans="1:3" x14ac:dyDescent="0.25">
      <c r="A3">
        <v>4.401084</v>
      </c>
      <c r="B3">
        <v>4.324861E-2</v>
      </c>
      <c r="C3" t="s">
        <v>114</v>
      </c>
    </row>
    <row r="4" spans="1:3" x14ac:dyDescent="0.25">
      <c r="A4">
        <v>4.4444439999999998</v>
      </c>
      <c r="B4">
        <v>4.8036559999999999E-2</v>
      </c>
      <c r="C4" t="s">
        <v>114</v>
      </c>
    </row>
    <row r="5" spans="1:3" x14ac:dyDescent="0.25">
      <c r="A5">
        <v>4.4227639999999999</v>
      </c>
      <c r="B5">
        <v>5.3303299999999998E-2</v>
      </c>
      <c r="C5" t="s">
        <v>114</v>
      </c>
    </row>
    <row r="6" spans="1:3" x14ac:dyDescent="0.25">
      <c r="A6">
        <v>4.7696480000000001</v>
      </c>
      <c r="B6">
        <v>4.7557759999999998E-2</v>
      </c>
      <c r="C6" t="s">
        <v>114</v>
      </c>
    </row>
    <row r="7" spans="1:3" x14ac:dyDescent="0.25">
      <c r="A7">
        <v>5.0298100000000003</v>
      </c>
      <c r="B7">
        <v>4.2769809999999998E-2</v>
      </c>
      <c r="C7" t="s">
        <v>114</v>
      </c>
    </row>
    <row r="8" spans="1:3" x14ac:dyDescent="0.25">
      <c r="A8">
        <v>4.8346879999999999</v>
      </c>
      <c r="B8">
        <v>3.2715109999999999E-2</v>
      </c>
      <c r="C8" t="s">
        <v>114</v>
      </c>
    </row>
    <row r="9" spans="1:3" x14ac:dyDescent="0.25">
      <c r="A9">
        <v>5.1165310000000002</v>
      </c>
      <c r="B9">
        <v>4.5642580000000002E-2</v>
      </c>
      <c r="C9" t="s">
        <v>114</v>
      </c>
    </row>
    <row r="10" spans="1:3" x14ac:dyDescent="0.25">
      <c r="A10">
        <v>5.2682929999999999</v>
      </c>
      <c r="B10">
        <v>4.37274E-2</v>
      </c>
      <c r="C10" t="s">
        <v>114</v>
      </c>
    </row>
    <row r="11" spans="1:3" x14ac:dyDescent="0.25">
      <c r="A11">
        <v>6.00542</v>
      </c>
      <c r="B11">
        <v>6.3836799999999999E-2</v>
      </c>
      <c r="C11" t="s">
        <v>114</v>
      </c>
    </row>
    <row r="12" spans="1:3" x14ac:dyDescent="0.25">
      <c r="A12">
        <v>7.9132790000000002</v>
      </c>
      <c r="B12">
        <v>6.3836799999999999E-2</v>
      </c>
      <c r="C12" t="s">
        <v>114</v>
      </c>
    </row>
    <row r="13" spans="1:3" x14ac:dyDescent="0.25">
      <c r="A13">
        <v>7.9349590000000001</v>
      </c>
      <c r="B13">
        <v>7.5806670000000007E-2</v>
      </c>
      <c r="C13" t="s">
        <v>114</v>
      </c>
    </row>
    <row r="14" spans="1:3" x14ac:dyDescent="0.25">
      <c r="A14">
        <v>8.2384819999999994</v>
      </c>
      <c r="B14">
        <v>7.6285469999999994E-2</v>
      </c>
      <c r="C14" t="s">
        <v>114</v>
      </c>
    </row>
    <row r="15" spans="1:3" x14ac:dyDescent="0.25">
      <c r="A15">
        <v>8.0867210000000007</v>
      </c>
      <c r="B15">
        <v>8.9212940000000004E-2</v>
      </c>
      <c r="C15" t="s">
        <v>114</v>
      </c>
    </row>
    <row r="16" spans="1:3" x14ac:dyDescent="0.25">
      <c r="A16">
        <v>8.3902439999999991</v>
      </c>
      <c r="B16">
        <v>8.538258E-2</v>
      </c>
      <c r="C16" t="s">
        <v>114</v>
      </c>
    </row>
    <row r="17" spans="1:3" x14ac:dyDescent="0.25">
      <c r="A17">
        <v>8.5853660000000005</v>
      </c>
      <c r="B17">
        <v>8.8255349999999996E-2</v>
      </c>
      <c r="C17" t="s">
        <v>114</v>
      </c>
    </row>
    <row r="18" spans="1:3" x14ac:dyDescent="0.25">
      <c r="A18">
        <v>9.1924119999999991</v>
      </c>
      <c r="B18">
        <v>9.2564499999999994E-2</v>
      </c>
      <c r="C18" t="s">
        <v>114</v>
      </c>
    </row>
    <row r="19" spans="1:3" x14ac:dyDescent="0.25">
      <c r="A19">
        <v>9.3008129999999998</v>
      </c>
      <c r="B19">
        <v>8.4424990000000005E-2</v>
      </c>
      <c r="C19" t="s">
        <v>114</v>
      </c>
    </row>
    <row r="20" spans="1:3" x14ac:dyDescent="0.25">
      <c r="A20">
        <v>9.3224929999999997</v>
      </c>
      <c r="B20">
        <v>7.8200649999999997E-2</v>
      </c>
      <c r="C20" t="s">
        <v>114</v>
      </c>
    </row>
    <row r="21" spans="1:3" x14ac:dyDescent="0.25">
      <c r="A21">
        <v>9.149051</v>
      </c>
      <c r="B21">
        <v>6.4794389999999993E-2</v>
      </c>
      <c r="C21" t="s">
        <v>114</v>
      </c>
    </row>
    <row r="22" spans="1:3" x14ac:dyDescent="0.25">
      <c r="A22">
        <v>9.9078590000000002</v>
      </c>
      <c r="B22">
        <v>7.7243060000000002E-2</v>
      </c>
      <c r="C22" t="s">
        <v>114</v>
      </c>
    </row>
    <row r="23" spans="1:3" x14ac:dyDescent="0.25">
      <c r="A23">
        <v>9.9512199999999993</v>
      </c>
      <c r="B23">
        <v>8.059463E-2</v>
      </c>
      <c r="C23" t="s">
        <v>114</v>
      </c>
    </row>
    <row r="24" spans="1:3" x14ac:dyDescent="0.25">
      <c r="A24">
        <v>10.189702</v>
      </c>
      <c r="B24">
        <v>9.4958479999999998E-2</v>
      </c>
      <c r="C24" t="s">
        <v>114</v>
      </c>
    </row>
    <row r="25" spans="1:3" x14ac:dyDescent="0.25">
      <c r="A25">
        <v>10.211382</v>
      </c>
      <c r="B25">
        <v>0.10214041</v>
      </c>
      <c r="C25" t="s">
        <v>114</v>
      </c>
    </row>
    <row r="26" spans="1:3" x14ac:dyDescent="0.25">
      <c r="A26">
        <v>10.514905000000001</v>
      </c>
      <c r="B26">
        <v>9.1128120000000007E-2</v>
      </c>
      <c r="C26" t="s">
        <v>114</v>
      </c>
    </row>
    <row r="27" spans="1:3" x14ac:dyDescent="0.25">
      <c r="A27">
        <v>10.753387999999999</v>
      </c>
      <c r="B27">
        <v>9.3522090000000002E-2</v>
      </c>
      <c r="C27" t="s">
        <v>114</v>
      </c>
    </row>
    <row r="28" spans="1:3" x14ac:dyDescent="0.25">
      <c r="A28">
        <v>10.775067999999999</v>
      </c>
      <c r="B28">
        <v>9.0649320000000005E-2</v>
      </c>
      <c r="C28" t="s">
        <v>114</v>
      </c>
    </row>
    <row r="29" spans="1:3" x14ac:dyDescent="0.25">
      <c r="A29">
        <v>11.078590999999999</v>
      </c>
      <c r="B29">
        <v>8.7776549999999995E-2</v>
      </c>
      <c r="C29" t="s">
        <v>114</v>
      </c>
    </row>
    <row r="30" spans="1:3" x14ac:dyDescent="0.25">
      <c r="A30">
        <v>11.338753000000001</v>
      </c>
      <c r="B30">
        <v>0.11171631</v>
      </c>
      <c r="C30" t="s">
        <v>114</v>
      </c>
    </row>
    <row r="31" spans="1:3" x14ac:dyDescent="0.25">
      <c r="A31">
        <v>5.0081300000000004</v>
      </c>
      <c r="B31">
        <v>5.7612459999999997E-2</v>
      </c>
      <c r="C31" t="s">
        <v>115</v>
      </c>
    </row>
    <row r="32" spans="1:3" x14ac:dyDescent="0.25">
      <c r="A32">
        <v>5.7018969999999998</v>
      </c>
      <c r="B32">
        <v>6.0485230000000001E-2</v>
      </c>
      <c r="C32" t="s">
        <v>115</v>
      </c>
    </row>
    <row r="33" spans="1:3" x14ac:dyDescent="0.25">
      <c r="A33">
        <v>5.5284550000000001</v>
      </c>
      <c r="B33">
        <v>6.3357999999999998E-2</v>
      </c>
      <c r="C33" t="s">
        <v>115</v>
      </c>
    </row>
    <row r="34" spans="1:3" x14ac:dyDescent="0.25">
      <c r="A34">
        <v>5.0731710000000003</v>
      </c>
      <c r="B34">
        <v>6.527318E-2</v>
      </c>
      <c r="C34" t="s">
        <v>115</v>
      </c>
    </row>
    <row r="35" spans="1:3" x14ac:dyDescent="0.25">
      <c r="A35">
        <v>4.6612470000000004</v>
      </c>
      <c r="B35">
        <v>6.6230769999999994E-2</v>
      </c>
      <c r="C35" t="s">
        <v>115</v>
      </c>
    </row>
    <row r="36" spans="1:3" x14ac:dyDescent="0.25">
      <c r="A36">
        <v>4.5528459999999997</v>
      </c>
      <c r="B36">
        <v>6.8145949999999997E-2</v>
      </c>
      <c r="C36" t="s">
        <v>115</v>
      </c>
    </row>
    <row r="37" spans="1:3" x14ac:dyDescent="0.25">
      <c r="A37">
        <v>4.3360430000000001</v>
      </c>
      <c r="B37">
        <v>7.8200649999999997E-2</v>
      </c>
      <c r="C37" t="s">
        <v>115</v>
      </c>
    </row>
    <row r="38" spans="1:3" x14ac:dyDescent="0.25">
      <c r="A38">
        <v>4.8346879999999999</v>
      </c>
      <c r="B38">
        <v>9.6394859999999999E-2</v>
      </c>
      <c r="C38" t="s">
        <v>115</v>
      </c>
    </row>
    <row r="39" spans="1:3" x14ac:dyDescent="0.25">
      <c r="A39">
        <v>5.1382110000000001</v>
      </c>
      <c r="B39">
        <v>9.4958479999999998E-2</v>
      </c>
      <c r="C39" t="s">
        <v>115</v>
      </c>
    </row>
    <row r="40" spans="1:3" x14ac:dyDescent="0.25">
      <c r="A40">
        <v>5.3766939999999996</v>
      </c>
      <c r="B40">
        <v>8.7776549999999995E-2</v>
      </c>
      <c r="C40" t="s">
        <v>115</v>
      </c>
    </row>
    <row r="41" spans="1:3" x14ac:dyDescent="0.25">
      <c r="A41">
        <v>6.3523040000000002</v>
      </c>
      <c r="B41">
        <v>0.11171631</v>
      </c>
      <c r="C41" t="s">
        <v>115</v>
      </c>
    </row>
    <row r="42" spans="1:3" x14ac:dyDescent="0.25">
      <c r="A42">
        <v>6.9376689999999996</v>
      </c>
      <c r="B42">
        <v>8.4903779999999998E-2</v>
      </c>
      <c r="C42" t="s">
        <v>115</v>
      </c>
    </row>
    <row r="43" spans="1:3" x14ac:dyDescent="0.25">
      <c r="A43">
        <v>7.5447150000000001</v>
      </c>
      <c r="B43">
        <v>0.10022523</v>
      </c>
      <c r="C43" t="s">
        <v>115</v>
      </c>
    </row>
    <row r="44" spans="1:3" x14ac:dyDescent="0.25">
      <c r="A44">
        <v>8.6720869999999994</v>
      </c>
      <c r="B44">
        <v>0.11123751</v>
      </c>
      <c r="C44" t="s">
        <v>115</v>
      </c>
    </row>
    <row r="45" spans="1:3" x14ac:dyDescent="0.25">
      <c r="A45">
        <v>10.796747999999999</v>
      </c>
      <c r="B45">
        <v>0.11602546</v>
      </c>
      <c r="C45" t="s">
        <v>115</v>
      </c>
    </row>
    <row r="46" spans="1:3" x14ac:dyDescent="0.25">
      <c r="A46">
        <v>11.252033000000001</v>
      </c>
      <c r="B46">
        <v>0.12608016</v>
      </c>
      <c r="C46" t="s">
        <v>115</v>
      </c>
    </row>
    <row r="47" spans="1:3" x14ac:dyDescent="0.25">
      <c r="A47">
        <v>11.880758999999999</v>
      </c>
      <c r="B47">
        <v>0.13805004000000001</v>
      </c>
      <c r="C47" t="s">
        <v>115</v>
      </c>
    </row>
    <row r="48" spans="1:3" x14ac:dyDescent="0.25">
      <c r="A48">
        <v>11.902438999999999</v>
      </c>
      <c r="B48">
        <v>0.14188039999999999</v>
      </c>
      <c r="C48" t="s">
        <v>115</v>
      </c>
    </row>
    <row r="49" spans="1:3" x14ac:dyDescent="0.25">
      <c r="A49">
        <v>10.601626</v>
      </c>
      <c r="B49">
        <v>0.13900762999999999</v>
      </c>
      <c r="C49" t="s">
        <v>115</v>
      </c>
    </row>
    <row r="50" spans="1:3" x14ac:dyDescent="0.25">
      <c r="A50">
        <v>10.926829</v>
      </c>
      <c r="B50">
        <v>0.14523196999999999</v>
      </c>
      <c r="C50" t="s">
        <v>115</v>
      </c>
    </row>
    <row r="51" spans="1:3" x14ac:dyDescent="0.25">
      <c r="A51">
        <v>12.596206</v>
      </c>
      <c r="B51">
        <v>0.16773534000000001</v>
      </c>
      <c r="C51" t="s">
        <v>115</v>
      </c>
    </row>
    <row r="52" spans="1:3" x14ac:dyDescent="0.25">
      <c r="A52">
        <v>13.788618</v>
      </c>
      <c r="B52">
        <v>0.19359027000000001</v>
      </c>
      <c r="C52" t="s">
        <v>115</v>
      </c>
    </row>
    <row r="53" spans="1:3" x14ac:dyDescent="0.25">
      <c r="A53">
        <v>10.970190000000001</v>
      </c>
      <c r="B53">
        <v>0.21130568999999999</v>
      </c>
      <c r="C53" t="s"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27A8-B7E7-4867-8BED-A81FFB495AEE}">
  <dimension ref="A1:L62"/>
  <sheetViews>
    <sheetView tabSelected="1" topLeftCell="G13" workbookViewId="0">
      <selection activeCell="L36" sqref="L32:L36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7.5703125" bestFit="1" customWidth="1"/>
    <col min="4" max="4" width="15.42578125" bestFit="1" customWidth="1"/>
    <col min="5" max="5" width="14.7109375" bestFit="1" customWidth="1"/>
    <col min="6" max="6" width="161.42578125" bestFit="1" customWidth="1"/>
    <col min="7" max="7" width="22.42578125" bestFit="1" customWidth="1"/>
    <col min="8" max="9" width="33.42578125" customWidth="1"/>
    <col min="10" max="10" width="33.42578125" bestFit="1" customWidth="1"/>
    <col min="11" max="11" width="33.42578125" customWidth="1"/>
    <col min="12" max="12" width="28.42578125" bestFit="1" customWidth="1"/>
  </cols>
  <sheetData>
    <row r="1" spans="1:12" x14ac:dyDescent="0.25">
      <c r="A1" t="s">
        <v>120</v>
      </c>
      <c r="B1" t="s">
        <v>196</v>
      </c>
      <c r="C1" t="s">
        <v>121</v>
      </c>
      <c r="D1" t="s">
        <v>127</v>
      </c>
      <c r="E1" t="s">
        <v>128</v>
      </c>
      <c r="F1" t="s">
        <v>123</v>
      </c>
      <c r="G1" t="s">
        <v>122</v>
      </c>
      <c r="H1" t="s">
        <v>150</v>
      </c>
      <c r="I1" t="s">
        <v>149</v>
      </c>
      <c r="J1" t="s">
        <v>124</v>
      </c>
      <c r="K1" t="s">
        <v>186</v>
      </c>
      <c r="L1" t="s">
        <v>125</v>
      </c>
    </row>
    <row r="2" spans="1:12" x14ac:dyDescent="0.25">
      <c r="A2" t="s">
        <v>178</v>
      </c>
      <c r="B2">
        <v>2012</v>
      </c>
      <c r="C2" t="s">
        <v>142</v>
      </c>
      <c r="D2" t="s">
        <v>99</v>
      </c>
      <c r="E2">
        <v>24</v>
      </c>
      <c r="F2" t="s">
        <v>187</v>
      </c>
      <c r="G2" t="s">
        <v>144</v>
      </c>
      <c r="H2" t="s">
        <v>192</v>
      </c>
      <c r="I2" t="s">
        <v>151</v>
      </c>
      <c r="J2" t="s">
        <v>185</v>
      </c>
      <c r="K2" t="s">
        <v>146</v>
      </c>
      <c r="L2" t="s">
        <v>134</v>
      </c>
    </row>
    <row r="3" spans="1:12" x14ac:dyDescent="0.25">
      <c r="A3" t="s">
        <v>178</v>
      </c>
      <c r="B3">
        <v>2012</v>
      </c>
      <c r="C3" t="s">
        <v>142</v>
      </c>
      <c r="D3" t="s">
        <v>99</v>
      </c>
      <c r="E3">
        <v>24</v>
      </c>
      <c r="F3" t="s">
        <v>187</v>
      </c>
      <c r="G3" t="s">
        <v>144</v>
      </c>
      <c r="H3" t="s">
        <v>192</v>
      </c>
      <c r="I3" t="s">
        <v>151</v>
      </c>
      <c r="J3" t="s">
        <v>185</v>
      </c>
      <c r="K3" t="s">
        <v>147</v>
      </c>
      <c r="L3" t="s">
        <v>134</v>
      </c>
    </row>
    <row r="4" spans="1:12" x14ac:dyDescent="0.25">
      <c r="A4" t="s">
        <v>178</v>
      </c>
      <c r="B4">
        <v>2012</v>
      </c>
      <c r="C4" t="s">
        <v>142</v>
      </c>
      <c r="D4" t="s">
        <v>99</v>
      </c>
      <c r="E4">
        <v>24</v>
      </c>
      <c r="F4" t="s">
        <v>187</v>
      </c>
      <c r="G4" t="s">
        <v>144</v>
      </c>
      <c r="H4" t="s">
        <v>192</v>
      </c>
      <c r="I4" t="s">
        <v>151</v>
      </c>
      <c r="J4" t="s">
        <v>185</v>
      </c>
      <c r="K4" t="s">
        <v>148</v>
      </c>
      <c r="L4" t="s">
        <v>134</v>
      </c>
    </row>
    <row r="5" spans="1:12" x14ac:dyDescent="0.25">
      <c r="A5" t="s">
        <v>178</v>
      </c>
      <c r="B5">
        <v>2012</v>
      </c>
      <c r="C5" t="s">
        <v>142</v>
      </c>
      <c r="D5" t="s">
        <v>99</v>
      </c>
      <c r="E5">
        <v>70</v>
      </c>
      <c r="F5" t="s">
        <v>187</v>
      </c>
      <c r="G5" t="s">
        <v>144</v>
      </c>
      <c r="H5" t="s">
        <v>192</v>
      </c>
      <c r="I5" t="s">
        <v>151</v>
      </c>
      <c r="J5" t="s">
        <v>185</v>
      </c>
      <c r="K5" t="s">
        <v>146</v>
      </c>
      <c r="L5" t="s">
        <v>133</v>
      </c>
    </row>
    <row r="6" spans="1:12" x14ac:dyDescent="0.25">
      <c r="A6" t="s">
        <v>178</v>
      </c>
      <c r="B6">
        <v>2012</v>
      </c>
      <c r="C6" t="s">
        <v>142</v>
      </c>
      <c r="D6" t="s">
        <v>99</v>
      </c>
      <c r="E6">
        <v>70</v>
      </c>
      <c r="F6" t="s">
        <v>187</v>
      </c>
      <c r="G6" t="s">
        <v>144</v>
      </c>
      <c r="H6" t="s">
        <v>192</v>
      </c>
      <c r="I6" t="s">
        <v>151</v>
      </c>
      <c r="J6" t="s">
        <v>185</v>
      </c>
      <c r="K6" t="s">
        <v>147</v>
      </c>
      <c r="L6" t="s">
        <v>133</v>
      </c>
    </row>
    <row r="7" spans="1:12" x14ac:dyDescent="0.25">
      <c r="A7" t="s">
        <v>178</v>
      </c>
      <c r="B7">
        <v>2012</v>
      </c>
      <c r="C7" t="s">
        <v>142</v>
      </c>
      <c r="D7" t="s">
        <v>99</v>
      </c>
      <c r="E7">
        <v>70</v>
      </c>
      <c r="F7" t="s">
        <v>187</v>
      </c>
      <c r="G7" t="s">
        <v>144</v>
      </c>
      <c r="H7" t="s">
        <v>192</v>
      </c>
      <c r="I7" t="s">
        <v>151</v>
      </c>
      <c r="J7" t="s">
        <v>185</v>
      </c>
      <c r="K7" t="s">
        <v>148</v>
      </c>
      <c r="L7" t="s">
        <v>134</v>
      </c>
    </row>
    <row r="8" spans="1:12" x14ac:dyDescent="0.25">
      <c r="A8" t="s">
        <v>178</v>
      </c>
      <c r="B8">
        <v>2012</v>
      </c>
      <c r="C8" t="s">
        <v>142</v>
      </c>
      <c r="D8" t="s">
        <v>99</v>
      </c>
      <c r="E8">
        <v>24</v>
      </c>
      <c r="F8" t="s">
        <v>187</v>
      </c>
      <c r="G8" t="s">
        <v>144</v>
      </c>
      <c r="H8" t="s">
        <v>193</v>
      </c>
      <c r="I8" t="s">
        <v>151</v>
      </c>
      <c r="J8" t="s">
        <v>185</v>
      </c>
      <c r="K8" t="s">
        <v>146</v>
      </c>
      <c r="L8" t="s">
        <v>134</v>
      </c>
    </row>
    <row r="9" spans="1:12" x14ac:dyDescent="0.25">
      <c r="A9" t="s">
        <v>178</v>
      </c>
      <c r="B9">
        <v>2012</v>
      </c>
      <c r="C9" t="s">
        <v>142</v>
      </c>
      <c r="D9" t="s">
        <v>99</v>
      </c>
      <c r="E9">
        <v>24</v>
      </c>
      <c r="F9" t="s">
        <v>187</v>
      </c>
      <c r="G9" t="s">
        <v>144</v>
      </c>
      <c r="H9" t="s">
        <v>193</v>
      </c>
      <c r="I9" t="s">
        <v>151</v>
      </c>
      <c r="J9" t="s">
        <v>185</v>
      </c>
      <c r="K9" t="s">
        <v>147</v>
      </c>
      <c r="L9" t="s">
        <v>133</v>
      </c>
    </row>
    <row r="10" spans="1:12" x14ac:dyDescent="0.25">
      <c r="A10" t="s">
        <v>178</v>
      </c>
      <c r="B10">
        <v>2012</v>
      </c>
      <c r="C10" t="s">
        <v>142</v>
      </c>
      <c r="D10" t="s">
        <v>99</v>
      </c>
      <c r="E10">
        <v>24</v>
      </c>
      <c r="F10" t="s">
        <v>187</v>
      </c>
      <c r="G10" t="s">
        <v>144</v>
      </c>
      <c r="H10" t="s">
        <v>193</v>
      </c>
      <c r="I10" t="s">
        <v>151</v>
      </c>
      <c r="J10" t="s">
        <v>185</v>
      </c>
      <c r="K10" t="s">
        <v>148</v>
      </c>
      <c r="L10" t="s">
        <v>134</v>
      </c>
    </row>
    <row r="11" spans="1:12" x14ac:dyDescent="0.25">
      <c r="A11" t="s">
        <v>178</v>
      </c>
      <c r="B11">
        <v>2012</v>
      </c>
      <c r="C11" t="s">
        <v>142</v>
      </c>
      <c r="D11" t="s">
        <v>99</v>
      </c>
      <c r="E11">
        <v>70</v>
      </c>
      <c r="F11" t="s">
        <v>187</v>
      </c>
      <c r="G11" t="s">
        <v>144</v>
      </c>
      <c r="H11" t="s">
        <v>193</v>
      </c>
      <c r="I11" t="s">
        <v>151</v>
      </c>
      <c r="J11" t="s">
        <v>185</v>
      </c>
      <c r="K11" t="s">
        <v>146</v>
      </c>
      <c r="L11" t="s">
        <v>133</v>
      </c>
    </row>
    <row r="12" spans="1:12" x14ac:dyDescent="0.25">
      <c r="A12" t="s">
        <v>178</v>
      </c>
      <c r="B12">
        <v>2012</v>
      </c>
      <c r="C12" t="s">
        <v>142</v>
      </c>
      <c r="D12" t="s">
        <v>99</v>
      </c>
      <c r="E12">
        <v>70</v>
      </c>
      <c r="F12" t="s">
        <v>187</v>
      </c>
      <c r="G12" t="s">
        <v>144</v>
      </c>
      <c r="H12" t="s">
        <v>193</v>
      </c>
      <c r="I12" t="s">
        <v>151</v>
      </c>
      <c r="J12" t="s">
        <v>185</v>
      </c>
      <c r="K12" t="s">
        <v>147</v>
      </c>
      <c r="L12" t="s">
        <v>133</v>
      </c>
    </row>
    <row r="13" spans="1:12" x14ac:dyDescent="0.25">
      <c r="A13" t="s">
        <v>178</v>
      </c>
      <c r="B13">
        <v>2012</v>
      </c>
      <c r="C13" t="s">
        <v>142</v>
      </c>
      <c r="D13" t="s">
        <v>99</v>
      </c>
      <c r="E13">
        <v>70</v>
      </c>
      <c r="F13" t="s">
        <v>187</v>
      </c>
      <c r="G13" t="s">
        <v>144</v>
      </c>
      <c r="H13" t="s">
        <v>193</v>
      </c>
      <c r="I13" t="s">
        <v>151</v>
      </c>
      <c r="J13" t="s">
        <v>185</v>
      </c>
      <c r="K13" t="s">
        <v>148</v>
      </c>
      <c r="L13" t="s">
        <v>134</v>
      </c>
    </row>
    <row r="14" spans="1:12" x14ac:dyDescent="0.25">
      <c r="A14" t="s">
        <v>178</v>
      </c>
      <c r="B14">
        <v>2012</v>
      </c>
      <c r="C14" t="s">
        <v>142</v>
      </c>
      <c r="D14" t="s">
        <v>99</v>
      </c>
      <c r="E14">
        <v>24</v>
      </c>
      <c r="F14" t="s">
        <v>187</v>
      </c>
      <c r="G14" t="s">
        <v>144</v>
      </c>
      <c r="H14" t="s">
        <v>192</v>
      </c>
      <c r="I14" t="s">
        <v>151</v>
      </c>
      <c r="J14" t="s">
        <v>145</v>
      </c>
      <c r="K14" t="s">
        <v>152</v>
      </c>
      <c r="L14" t="s">
        <v>134</v>
      </c>
    </row>
    <row r="15" spans="1:12" x14ac:dyDescent="0.25">
      <c r="A15" t="s">
        <v>178</v>
      </c>
      <c r="B15">
        <v>2012</v>
      </c>
      <c r="C15" t="s">
        <v>142</v>
      </c>
      <c r="D15" t="s">
        <v>99</v>
      </c>
      <c r="E15">
        <v>24</v>
      </c>
      <c r="F15" t="s">
        <v>187</v>
      </c>
      <c r="G15" t="s">
        <v>144</v>
      </c>
      <c r="H15" t="s">
        <v>192</v>
      </c>
      <c r="I15" t="s">
        <v>151</v>
      </c>
      <c r="J15" t="s">
        <v>145</v>
      </c>
      <c r="K15" t="s">
        <v>153</v>
      </c>
      <c r="L15" t="s">
        <v>134</v>
      </c>
    </row>
    <row r="16" spans="1:12" x14ac:dyDescent="0.25">
      <c r="A16" t="s">
        <v>178</v>
      </c>
      <c r="B16">
        <v>2012</v>
      </c>
      <c r="C16" t="s">
        <v>142</v>
      </c>
      <c r="D16" t="s">
        <v>99</v>
      </c>
      <c r="E16">
        <v>24</v>
      </c>
      <c r="F16" t="s">
        <v>187</v>
      </c>
      <c r="G16" t="s">
        <v>144</v>
      </c>
      <c r="H16" t="s">
        <v>192</v>
      </c>
      <c r="I16" t="s">
        <v>151</v>
      </c>
      <c r="J16" t="s">
        <v>145</v>
      </c>
      <c r="K16" t="s">
        <v>154</v>
      </c>
      <c r="L16" t="s">
        <v>134</v>
      </c>
    </row>
    <row r="17" spans="1:12" x14ac:dyDescent="0.25">
      <c r="A17" t="s">
        <v>178</v>
      </c>
      <c r="B17">
        <v>2012</v>
      </c>
      <c r="C17" t="s">
        <v>142</v>
      </c>
      <c r="D17" t="s">
        <v>99</v>
      </c>
      <c r="E17">
        <v>70</v>
      </c>
      <c r="F17" t="s">
        <v>187</v>
      </c>
      <c r="G17" t="s">
        <v>144</v>
      </c>
      <c r="H17" t="s">
        <v>192</v>
      </c>
      <c r="I17" t="s">
        <v>151</v>
      </c>
      <c r="J17" t="s">
        <v>145</v>
      </c>
      <c r="K17" t="s">
        <v>152</v>
      </c>
      <c r="L17" t="s">
        <v>133</v>
      </c>
    </row>
    <row r="18" spans="1:12" x14ac:dyDescent="0.25">
      <c r="A18" t="s">
        <v>178</v>
      </c>
      <c r="B18">
        <v>2012</v>
      </c>
      <c r="C18" t="s">
        <v>142</v>
      </c>
      <c r="D18" t="s">
        <v>99</v>
      </c>
      <c r="E18">
        <v>70</v>
      </c>
      <c r="F18" t="s">
        <v>187</v>
      </c>
      <c r="G18" t="s">
        <v>144</v>
      </c>
      <c r="H18" t="s">
        <v>192</v>
      </c>
      <c r="I18" t="s">
        <v>151</v>
      </c>
      <c r="J18" t="s">
        <v>145</v>
      </c>
      <c r="K18" t="s">
        <v>153</v>
      </c>
      <c r="L18" t="s">
        <v>133</v>
      </c>
    </row>
    <row r="19" spans="1:12" x14ac:dyDescent="0.25">
      <c r="A19" t="s">
        <v>178</v>
      </c>
      <c r="B19">
        <v>2012</v>
      </c>
      <c r="C19" t="s">
        <v>142</v>
      </c>
      <c r="D19" t="s">
        <v>99</v>
      </c>
      <c r="E19">
        <v>70</v>
      </c>
      <c r="F19" t="s">
        <v>187</v>
      </c>
      <c r="G19" t="s">
        <v>144</v>
      </c>
      <c r="H19" t="s">
        <v>192</v>
      </c>
      <c r="I19" t="s">
        <v>151</v>
      </c>
      <c r="J19" t="s">
        <v>145</v>
      </c>
      <c r="K19" t="s">
        <v>154</v>
      </c>
      <c r="L19" t="s">
        <v>134</v>
      </c>
    </row>
    <row r="20" spans="1:12" x14ac:dyDescent="0.25">
      <c r="A20" t="s">
        <v>178</v>
      </c>
      <c r="B20">
        <v>2012</v>
      </c>
      <c r="C20" t="s">
        <v>142</v>
      </c>
      <c r="D20" t="s">
        <v>99</v>
      </c>
      <c r="E20">
        <v>24</v>
      </c>
      <c r="F20" t="s">
        <v>187</v>
      </c>
      <c r="G20" t="s">
        <v>144</v>
      </c>
      <c r="H20" t="s">
        <v>193</v>
      </c>
      <c r="I20" t="s">
        <v>151</v>
      </c>
      <c r="J20" t="s">
        <v>145</v>
      </c>
      <c r="K20" t="s">
        <v>152</v>
      </c>
      <c r="L20" t="s">
        <v>134</v>
      </c>
    </row>
    <row r="21" spans="1:12" x14ac:dyDescent="0.25">
      <c r="A21" t="s">
        <v>178</v>
      </c>
      <c r="B21">
        <v>2012</v>
      </c>
      <c r="C21" t="s">
        <v>142</v>
      </c>
      <c r="D21" t="s">
        <v>99</v>
      </c>
      <c r="E21">
        <v>24</v>
      </c>
      <c r="F21" t="s">
        <v>187</v>
      </c>
      <c r="G21" t="s">
        <v>144</v>
      </c>
      <c r="H21" t="s">
        <v>193</v>
      </c>
      <c r="I21" t="s">
        <v>151</v>
      </c>
      <c r="J21" t="s">
        <v>145</v>
      </c>
      <c r="K21" t="s">
        <v>153</v>
      </c>
      <c r="L21" t="s">
        <v>133</v>
      </c>
    </row>
    <row r="22" spans="1:12" x14ac:dyDescent="0.25">
      <c r="A22" t="s">
        <v>178</v>
      </c>
      <c r="B22">
        <v>2012</v>
      </c>
      <c r="C22" t="s">
        <v>142</v>
      </c>
      <c r="D22" t="s">
        <v>99</v>
      </c>
      <c r="E22">
        <v>24</v>
      </c>
      <c r="F22" t="s">
        <v>187</v>
      </c>
      <c r="G22" t="s">
        <v>144</v>
      </c>
      <c r="H22" t="s">
        <v>193</v>
      </c>
      <c r="I22" t="s">
        <v>151</v>
      </c>
      <c r="J22" t="s">
        <v>145</v>
      </c>
      <c r="K22" t="s">
        <v>154</v>
      </c>
      <c r="L22" t="s">
        <v>133</v>
      </c>
    </row>
    <row r="23" spans="1:12" x14ac:dyDescent="0.25">
      <c r="A23" t="s">
        <v>178</v>
      </c>
      <c r="B23">
        <v>2012</v>
      </c>
      <c r="C23" t="s">
        <v>142</v>
      </c>
      <c r="D23" t="s">
        <v>99</v>
      </c>
      <c r="E23">
        <v>70</v>
      </c>
      <c r="F23" t="s">
        <v>187</v>
      </c>
      <c r="G23" t="s">
        <v>144</v>
      </c>
      <c r="H23" t="s">
        <v>193</v>
      </c>
      <c r="I23" t="s">
        <v>151</v>
      </c>
      <c r="J23" t="s">
        <v>145</v>
      </c>
      <c r="K23" t="s">
        <v>152</v>
      </c>
      <c r="L23" t="s">
        <v>133</v>
      </c>
    </row>
    <row r="24" spans="1:12" x14ac:dyDescent="0.25">
      <c r="A24" t="s">
        <v>178</v>
      </c>
      <c r="B24">
        <v>2012</v>
      </c>
      <c r="C24" t="s">
        <v>142</v>
      </c>
      <c r="D24" t="s">
        <v>99</v>
      </c>
      <c r="E24">
        <v>70</v>
      </c>
      <c r="F24" t="s">
        <v>187</v>
      </c>
      <c r="G24" t="s">
        <v>144</v>
      </c>
      <c r="H24" t="s">
        <v>193</v>
      </c>
      <c r="I24" t="s">
        <v>151</v>
      </c>
      <c r="J24" t="s">
        <v>145</v>
      </c>
      <c r="K24" t="s">
        <v>153</v>
      </c>
      <c r="L24" t="s">
        <v>133</v>
      </c>
    </row>
    <row r="25" spans="1:12" x14ac:dyDescent="0.25">
      <c r="A25" t="s">
        <v>178</v>
      </c>
      <c r="B25">
        <v>2012</v>
      </c>
      <c r="C25" t="s">
        <v>142</v>
      </c>
      <c r="D25" t="s">
        <v>99</v>
      </c>
      <c r="E25">
        <v>70</v>
      </c>
      <c r="F25" t="s">
        <v>187</v>
      </c>
      <c r="G25" t="s">
        <v>144</v>
      </c>
      <c r="H25" t="s">
        <v>193</v>
      </c>
      <c r="I25" t="s">
        <v>151</v>
      </c>
      <c r="J25" t="s">
        <v>145</v>
      </c>
      <c r="K25" t="s">
        <v>154</v>
      </c>
      <c r="L25" t="s">
        <v>134</v>
      </c>
    </row>
    <row r="26" spans="1:12" x14ac:dyDescent="0.25">
      <c r="A26" t="s">
        <v>179</v>
      </c>
      <c r="B26">
        <v>2015</v>
      </c>
      <c r="C26" t="s">
        <v>126</v>
      </c>
      <c r="D26" t="s">
        <v>129</v>
      </c>
      <c r="E26">
        <v>26</v>
      </c>
      <c r="F26" t="s">
        <v>188</v>
      </c>
      <c r="G26" t="s">
        <v>143</v>
      </c>
      <c r="H26" t="s">
        <v>155</v>
      </c>
      <c r="I26" t="s">
        <v>156</v>
      </c>
      <c r="J26" t="s">
        <v>130</v>
      </c>
      <c r="K26" t="s">
        <v>157</v>
      </c>
      <c r="L26" t="s">
        <v>133</v>
      </c>
    </row>
    <row r="27" spans="1:12" x14ac:dyDescent="0.25">
      <c r="A27" t="s">
        <v>179</v>
      </c>
      <c r="B27">
        <v>2015</v>
      </c>
      <c r="C27" t="s">
        <v>126</v>
      </c>
      <c r="D27" t="s">
        <v>129</v>
      </c>
      <c r="E27">
        <v>26</v>
      </c>
      <c r="F27" t="s">
        <v>188</v>
      </c>
      <c r="G27" t="s">
        <v>143</v>
      </c>
      <c r="H27" t="s">
        <v>155</v>
      </c>
      <c r="I27" t="s">
        <v>156</v>
      </c>
      <c r="J27" t="s">
        <v>132</v>
      </c>
      <c r="K27" t="s">
        <v>157</v>
      </c>
      <c r="L27" t="s">
        <v>133</v>
      </c>
    </row>
    <row r="28" spans="1:12" x14ac:dyDescent="0.25">
      <c r="A28" t="s">
        <v>179</v>
      </c>
      <c r="B28">
        <v>2015</v>
      </c>
      <c r="C28" t="s">
        <v>126</v>
      </c>
      <c r="D28" t="s">
        <v>129</v>
      </c>
      <c r="E28">
        <v>26</v>
      </c>
      <c r="F28" t="s">
        <v>188</v>
      </c>
      <c r="G28" t="s">
        <v>143</v>
      </c>
      <c r="H28" t="s">
        <v>155</v>
      </c>
      <c r="I28" t="s">
        <v>156</v>
      </c>
      <c r="J28" t="s">
        <v>183</v>
      </c>
      <c r="K28" t="s">
        <v>157</v>
      </c>
      <c r="L28" t="s">
        <v>134</v>
      </c>
    </row>
    <row r="29" spans="1:12" x14ac:dyDescent="0.25">
      <c r="A29" t="s">
        <v>179</v>
      </c>
      <c r="B29">
        <v>2015</v>
      </c>
      <c r="C29" t="s">
        <v>126</v>
      </c>
      <c r="D29" t="s">
        <v>129</v>
      </c>
      <c r="E29">
        <v>26</v>
      </c>
      <c r="F29" t="s">
        <v>188</v>
      </c>
      <c r="G29" t="s">
        <v>143</v>
      </c>
      <c r="H29" t="s">
        <v>155</v>
      </c>
      <c r="I29" t="s">
        <v>156</v>
      </c>
      <c r="J29" t="s">
        <v>184</v>
      </c>
      <c r="K29" t="s">
        <v>157</v>
      </c>
      <c r="L29" t="s">
        <v>134</v>
      </c>
    </row>
    <row r="30" spans="1:12" x14ac:dyDescent="0.25">
      <c r="A30" t="s">
        <v>179</v>
      </c>
      <c r="B30">
        <v>2015</v>
      </c>
      <c r="C30" t="s">
        <v>126</v>
      </c>
      <c r="D30" t="s">
        <v>129</v>
      </c>
      <c r="E30">
        <v>26</v>
      </c>
      <c r="F30" t="s">
        <v>188</v>
      </c>
      <c r="G30" t="s">
        <v>143</v>
      </c>
      <c r="H30" t="s">
        <v>155</v>
      </c>
      <c r="I30" t="s">
        <v>156</v>
      </c>
      <c r="J30" t="s">
        <v>135</v>
      </c>
      <c r="K30" t="s">
        <v>157</v>
      </c>
      <c r="L30" t="s">
        <v>134</v>
      </c>
    </row>
    <row r="31" spans="1:12" x14ac:dyDescent="0.25">
      <c r="A31" t="s">
        <v>179</v>
      </c>
      <c r="B31">
        <v>2015</v>
      </c>
      <c r="C31" t="s">
        <v>126</v>
      </c>
      <c r="D31" t="s">
        <v>129</v>
      </c>
      <c r="E31">
        <v>26</v>
      </c>
      <c r="F31" t="s">
        <v>188</v>
      </c>
      <c r="G31" t="s">
        <v>143</v>
      </c>
      <c r="H31" t="s">
        <v>155</v>
      </c>
      <c r="I31" t="s">
        <v>156</v>
      </c>
      <c r="J31" t="s">
        <v>131</v>
      </c>
      <c r="K31" t="s">
        <v>157</v>
      </c>
      <c r="L31" t="s">
        <v>134</v>
      </c>
    </row>
    <row r="32" spans="1:12" x14ac:dyDescent="0.25">
      <c r="A32" t="s">
        <v>179</v>
      </c>
      <c r="B32">
        <v>2015</v>
      </c>
      <c r="C32" t="s">
        <v>126</v>
      </c>
      <c r="D32" t="s">
        <v>129</v>
      </c>
      <c r="E32">
        <v>26</v>
      </c>
      <c r="F32" t="s">
        <v>188</v>
      </c>
      <c r="G32" t="s">
        <v>143</v>
      </c>
      <c r="H32" t="s">
        <v>155</v>
      </c>
      <c r="I32" t="s">
        <v>156</v>
      </c>
      <c r="J32" t="s">
        <v>136</v>
      </c>
      <c r="K32" t="s">
        <v>157</v>
      </c>
      <c r="L32" t="s">
        <v>133</v>
      </c>
    </row>
    <row r="33" spans="1:12" x14ac:dyDescent="0.25">
      <c r="A33" t="s">
        <v>179</v>
      </c>
      <c r="B33">
        <v>2015</v>
      </c>
      <c r="C33" t="s">
        <v>126</v>
      </c>
      <c r="D33" t="s">
        <v>129</v>
      </c>
      <c r="E33">
        <v>26</v>
      </c>
      <c r="F33" t="s">
        <v>188</v>
      </c>
      <c r="G33" t="s">
        <v>143</v>
      </c>
      <c r="H33" t="s">
        <v>155</v>
      </c>
      <c r="I33" t="s">
        <v>156</v>
      </c>
      <c r="J33" t="s">
        <v>137</v>
      </c>
      <c r="K33" t="s">
        <v>157</v>
      </c>
      <c r="L33" t="s">
        <v>133</v>
      </c>
    </row>
    <row r="34" spans="1:12" x14ac:dyDescent="0.25">
      <c r="A34" t="s">
        <v>179</v>
      </c>
      <c r="B34">
        <v>2015</v>
      </c>
      <c r="C34" t="s">
        <v>126</v>
      </c>
      <c r="D34" t="s">
        <v>129</v>
      </c>
      <c r="E34">
        <v>26</v>
      </c>
      <c r="F34" t="s">
        <v>188</v>
      </c>
      <c r="G34" t="s">
        <v>143</v>
      </c>
      <c r="H34" t="s">
        <v>155</v>
      </c>
      <c r="I34" t="s">
        <v>156</v>
      </c>
      <c r="J34" t="s">
        <v>138</v>
      </c>
      <c r="K34" t="s">
        <v>157</v>
      </c>
      <c r="L34" t="s">
        <v>133</v>
      </c>
    </row>
    <row r="35" spans="1:12" x14ac:dyDescent="0.25">
      <c r="A35" t="s">
        <v>179</v>
      </c>
      <c r="B35">
        <v>2015</v>
      </c>
      <c r="C35" t="s">
        <v>126</v>
      </c>
      <c r="D35" t="s">
        <v>129</v>
      </c>
      <c r="E35">
        <v>26</v>
      </c>
      <c r="F35" t="s">
        <v>188</v>
      </c>
      <c r="G35" t="s">
        <v>143</v>
      </c>
      <c r="H35" t="s">
        <v>155</v>
      </c>
      <c r="I35" t="s">
        <v>156</v>
      </c>
      <c r="J35" t="s">
        <v>139</v>
      </c>
      <c r="K35" t="s">
        <v>157</v>
      </c>
      <c r="L35" t="s">
        <v>133</v>
      </c>
    </row>
    <row r="36" spans="1:12" x14ac:dyDescent="0.25">
      <c r="A36" t="s">
        <v>179</v>
      </c>
      <c r="B36">
        <v>2015</v>
      </c>
      <c r="C36" t="s">
        <v>126</v>
      </c>
      <c r="D36" t="s">
        <v>129</v>
      </c>
      <c r="E36">
        <v>26</v>
      </c>
      <c r="F36" t="s">
        <v>188</v>
      </c>
      <c r="G36" t="s">
        <v>143</v>
      </c>
      <c r="H36" t="s">
        <v>155</v>
      </c>
      <c r="I36" t="s">
        <v>156</v>
      </c>
      <c r="J36" t="s">
        <v>140</v>
      </c>
      <c r="K36" t="s">
        <v>157</v>
      </c>
      <c r="L36" t="s">
        <v>133</v>
      </c>
    </row>
    <row r="37" spans="1:12" x14ac:dyDescent="0.25">
      <c r="A37" t="s">
        <v>179</v>
      </c>
      <c r="B37">
        <v>2015</v>
      </c>
      <c r="C37" t="s">
        <v>126</v>
      </c>
      <c r="D37" t="s">
        <v>129</v>
      </c>
      <c r="E37">
        <v>26</v>
      </c>
      <c r="F37" t="s">
        <v>188</v>
      </c>
      <c r="G37" t="s">
        <v>143</v>
      </c>
      <c r="H37" t="s">
        <v>155</v>
      </c>
      <c r="I37" t="s">
        <v>156</v>
      </c>
      <c r="J37" t="s">
        <v>141</v>
      </c>
      <c r="K37" t="s">
        <v>157</v>
      </c>
      <c r="L37" t="s">
        <v>134</v>
      </c>
    </row>
    <row r="38" spans="1:12" x14ac:dyDescent="0.25">
      <c r="A38" t="s">
        <v>180</v>
      </c>
      <c r="B38">
        <v>2010</v>
      </c>
      <c r="C38" t="s">
        <v>158</v>
      </c>
      <c r="D38" t="s">
        <v>129</v>
      </c>
      <c r="E38">
        <v>22</v>
      </c>
      <c r="F38" t="s">
        <v>189</v>
      </c>
      <c r="G38" t="s">
        <v>143</v>
      </c>
      <c r="H38" t="s">
        <v>159</v>
      </c>
      <c r="I38" t="s">
        <v>160</v>
      </c>
      <c r="J38" t="s">
        <v>132</v>
      </c>
      <c r="K38" t="s">
        <v>157</v>
      </c>
      <c r="L38" t="s">
        <v>134</v>
      </c>
    </row>
    <row r="39" spans="1:12" x14ac:dyDescent="0.25">
      <c r="A39" t="s">
        <v>180</v>
      </c>
      <c r="B39">
        <v>2010</v>
      </c>
      <c r="C39" t="s">
        <v>158</v>
      </c>
      <c r="D39" t="s">
        <v>129</v>
      </c>
      <c r="E39">
        <v>22</v>
      </c>
      <c r="F39" t="s">
        <v>189</v>
      </c>
      <c r="G39" t="s">
        <v>143</v>
      </c>
      <c r="H39" t="s">
        <v>159</v>
      </c>
      <c r="I39" t="s">
        <v>160</v>
      </c>
      <c r="J39" t="s">
        <v>161</v>
      </c>
      <c r="K39" t="s">
        <v>157</v>
      </c>
      <c r="L39" t="s">
        <v>134</v>
      </c>
    </row>
    <row r="40" spans="1:12" x14ac:dyDescent="0.25">
      <c r="A40" t="s">
        <v>180</v>
      </c>
      <c r="B40">
        <v>2010</v>
      </c>
      <c r="C40" t="s">
        <v>158</v>
      </c>
      <c r="D40" t="s">
        <v>129</v>
      </c>
      <c r="E40">
        <v>22</v>
      </c>
      <c r="F40" t="s">
        <v>189</v>
      </c>
      <c r="G40" t="s">
        <v>143</v>
      </c>
      <c r="H40" t="s">
        <v>159</v>
      </c>
      <c r="I40" t="s">
        <v>160</v>
      </c>
      <c r="J40" t="s">
        <v>145</v>
      </c>
      <c r="K40" t="s">
        <v>157</v>
      </c>
      <c r="L40" t="s">
        <v>170</v>
      </c>
    </row>
    <row r="41" spans="1:12" x14ac:dyDescent="0.25">
      <c r="A41" t="s">
        <v>180</v>
      </c>
      <c r="B41">
        <v>2010</v>
      </c>
      <c r="C41" t="s">
        <v>158</v>
      </c>
      <c r="D41" t="s">
        <v>129</v>
      </c>
      <c r="E41">
        <v>22</v>
      </c>
      <c r="F41" t="s">
        <v>189</v>
      </c>
      <c r="G41" t="s">
        <v>143</v>
      </c>
      <c r="H41" t="s">
        <v>159</v>
      </c>
      <c r="I41" t="s">
        <v>160</v>
      </c>
      <c r="J41" t="s">
        <v>139</v>
      </c>
      <c r="K41" t="s">
        <v>157</v>
      </c>
      <c r="L41" t="s">
        <v>170</v>
      </c>
    </row>
    <row r="42" spans="1:12" x14ac:dyDescent="0.25">
      <c r="A42" t="s">
        <v>180</v>
      </c>
      <c r="B42">
        <v>2010</v>
      </c>
      <c r="C42" t="s">
        <v>158</v>
      </c>
      <c r="D42" t="s">
        <v>129</v>
      </c>
      <c r="E42">
        <v>22</v>
      </c>
      <c r="F42" t="s">
        <v>189</v>
      </c>
      <c r="G42" t="s">
        <v>143</v>
      </c>
      <c r="H42" t="s">
        <v>159</v>
      </c>
      <c r="I42" t="s">
        <v>160</v>
      </c>
      <c r="J42" t="s">
        <v>162</v>
      </c>
      <c r="K42" t="s">
        <v>157</v>
      </c>
      <c r="L42" t="s">
        <v>134</v>
      </c>
    </row>
    <row r="43" spans="1:12" x14ac:dyDescent="0.25">
      <c r="A43" t="s">
        <v>180</v>
      </c>
      <c r="B43">
        <v>2010</v>
      </c>
      <c r="C43" t="s">
        <v>158</v>
      </c>
      <c r="D43" t="s">
        <v>129</v>
      </c>
      <c r="E43">
        <v>22</v>
      </c>
      <c r="F43" t="s">
        <v>189</v>
      </c>
      <c r="G43" t="s">
        <v>143</v>
      </c>
      <c r="H43" t="s">
        <v>159</v>
      </c>
      <c r="I43" t="s">
        <v>160</v>
      </c>
      <c r="J43" t="s">
        <v>163</v>
      </c>
      <c r="K43" t="s">
        <v>157</v>
      </c>
      <c r="L43" t="s">
        <v>134</v>
      </c>
    </row>
    <row r="44" spans="1:12" x14ac:dyDescent="0.25">
      <c r="A44" t="s">
        <v>180</v>
      </c>
      <c r="B44">
        <v>2010</v>
      </c>
      <c r="C44" t="s">
        <v>158</v>
      </c>
      <c r="D44" t="s">
        <v>129</v>
      </c>
      <c r="E44">
        <v>22</v>
      </c>
      <c r="F44" t="s">
        <v>189</v>
      </c>
      <c r="G44" t="s">
        <v>143</v>
      </c>
      <c r="H44" t="s">
        <v>159</v>
      </c>
      <c r="I44" t="s">
        <v>160</v>
      </c>
      <c r="J44" t="s">
        <v>164</v>
      </c>
      <c r="K44" t="s">
        <v>157</v>
      </c>
      <c r="L44" t="s">
        <v>134</v>
      </c>
    </row>
    <row r="45" spans="1:12" x14ac:dyDescent="0.25">
      <c r="A45" t="s">
        <v>180</v>
      </c>
      <c r="B45">
        <v>2010</v>
      </c>
      <c r="C45" t="s">
        <v>158</v>
      </c>
      <c r="D45" t="s">
        <v>129</v>
      </c>
      <c r="E45">
        <v>22</v>
      </c>
      <c r="F45" t="s">
        <v>189</v>
      </c>
      <c r="G45" t="s">
        <v>143</v>
      </c>
      <c r="H45" t="s">
        <v>159</v>
      </c>
      <c r="I45" t="s">
        <v>160</v>
      </c>
      <c r="J45" t="s">
        <v>165</v>
      </c>
      <c r="K45" t="s">
        <v>157</v>
      </c>
      <c r="L45" t="s">
        <v>134</v>
      </c>
    </row>
    <row r="46" spans="1:12" x14ac:dyDescent="0.25">
      <c r="A46" t="s">
        <v>181</v>
      </c>
      <c r="B46">
        <v>2010</v>
      </c>
      <c r="C46" t="s">
        <v>166</v>
      </c>
      <c r="D46" t="s">
        <v>129</v>
      </c>
      <c r="E46">
        <v>24</v>
      </c>
      <c r="F46" t="s">
        <v>190</v>
      </c>
      <c r="G46" t="s">
        <v>175</v>
      </c>
      <c r="H46" t="s">
        <v>194</v>
      </c>
      <c r="I46" t="s">
        <v>177</v>
      </c>
      <c r="J46" t="s">
        <v>171</v>
      </c>
      <c r="K46" t="s">
        <v>167</v>
      </c>
      <c r="L46" t="s">
        <v>174</v>
      </c>
    </row>
    <row r="47" spans="1:12" x14ac:dyDescent="0.25">
      <c r="A47" t="s">
        <v>181</v>
      </c>
      <c r="B47">
        <v>2010</v>
      </c>
      <c r="C47" t="s">
        <v>166</v>
      </c>
      <c r="D47" t="s">
        <v>129</v>
      </c>
      <c r="E47">
        <v>24</v>
      </c>
      <c r="F47" t="s">
        <v>190</v>
      </c>
      <c r="G47" t="s">
        <v>175</v>
      </c>
      <c r="H47" t="s">
        <v>194</v>
      </c>
      <c r="I47" t="s">
        <v>177</v>
      </c>
      <c r="J47" t="s">
        <v>171</v>
      </c>
      <c r="K47" t="s">
        <v>168</v>
      </c>
      <c r="L47" t="s">
        <v>134</v>
      </c>
    </row>
    <row r="48" spans="1:12" x14ac:dyDescent="0.25">
      <c r="A48" t="s">
        <v>181</v>
      </c>
      <c r="B48">
        <v>2010</v>
      </c>
      <c r="C48" t="s">
        <v>166</v>
      </c>
      <c r="D48" t="s">
        <v>129</v>
      </c>
      <c r="E48">
        <v>24</v>
      </c>
      <c r="F48" t="s">
        <v>190</v>
      </c>
      <c r="G48" t="s">
        <v>175</v>
      </c>
      <c r="H48" t="s">
        <v>194</v>
      </c>
      <c r="I48" t="s">
        <v>177</v>
      </c>
      <c r="J48" t="s">
        <v>171</v>
      </c>
      <c r="K48" t="s">
        <v>169</v>
      </c>
      <c r="L48" t="s">
        <v>134</v>
      </c>
    </row>
    <row r="49" spans="1:12" x14ac:dyDescent="0.25">
      <c r="A49" t="s">
        <v>181</v>
      </c>
      <c r="B49">
        <v>2010</v>
      </c>
      <c r="C49" t="s">
        <v>166</v>
      </c>
      <c r="D49" t="s">
        <v>129</v>
      </c>
      <c r="E49">
        <v>24</v>
      </c>
      <c r="F49" t="s">
        <v>190</v>
      </c>
      <c r="G49" t="s">
        <v>175</v>
      </c>
      <c r="H49" t="s">
        <v>194</v>
      </c>
      <c r="I49" t="s">
        <v>177</v>
      </c>
      <c r="J49" t="s">
        <v>172</v>
      </c>
      <c r="K49" t="s">
        <v>167</v>
      </c>
      <c r="L49" t="s">
        <v>134</v>
      </c>
    </row>
    <row r="50" spans="1:12" x14ac:dyDescent="0.25">
      <c r="A50" t="s">
        <v>181</v>
      </c>
      <c r="B50">
        <v>2010</v>
      </c>
      <c r="C50" t="s">
        <v>166</v>
      </c>
      <c r="D50" t="s">
        <v>129</v>
      </c>
      <c r="E50">
        <v>24</v>
      </c>
      <c r="F50" t="s">
        <v>190</v>
      </c>
      <c r="G50" t="s">
        <v>175</v>
      </c>
      <c r="H50" t="s">
        <v>194</v>
      </c>
      <c r="I50" t="s">
        <v>177</v>
      </c>
      <c r="J50" t="s">
        <v>172</v>
      </c>
      <c r="K50" t="s">
        <v>168</v>
      </c>
      <c r="L50" t="s">
        <v>134</v>
      </c>
    </row>
    <row r="51" spans="1:12" x14ac:dyDescent="0.25">
      <c r="A51" t="s">
        <v>181</v>
      </c>
      <c r="B51">
        <v>2010</v>
      </c>
      <c r="C51" t="s">
        <v>166</v>
      </c>
      <c r="D51" t="s">
        <v>129</v>
      </c>
      <c r="E51">
        <v>24</v>
      </c>
      <c r="F51" t="s">
        <v>190</v>
      </c>
      <c r="G51" t="s">
        <v>175</v>
      </c>
      <c r="H51" t="s">
        <v>194</v>
      </c>
      <c r="I51" t="s">
        <v>177</v>
      </c>
      <c r="J51" t="s">
        <v>172</v>
      </c>
      <c r="K51" t="s">
        <v>169</v>
      </c>
      <c r="L51" t="s">
        <v>134</v>
      </c>
    </row>
    <row r="52" spans="1:12" x14ac:dyDescent="0.25">
      <c r="A52" t="s">
        <v>181</v>
      </c>
      <c r="B52">
        <v>2010</v>
      </c>
      <c r="C52" t="s">
        <v>166</v>
      </c>
      <c r="D52" t="s">
        <v>129</v>
      </c>
      <c r="E52">
        <v>24</v>
      </c>
      <c r="F52" t="s">
        <v>190</v>
      </c>
      <c r="G52" t="s">
        <v>175</v>
      </c>
      <c r="H52" t="s">
        <v>194</v>
      </c>
      <c r="I52" t="s">
        <v>177</v>
      </c>
      <c r="J52" t="s">
        <v>145</v>
      </c>
      <c r="K52" t="s">
        <v>167</v>
      </c>
      <c r="L52" t="s">
        <v>134</v>
      </c>
    </row>
    <row r="53" spans="1:12" x14ac:dyDescent="0.25">
      <c r="A53" t="s">
        <v>181</v>
      </c>
      <c r="B53">
        <v>2010</v>
      </c>
      <c r="C53" t="s">
        <v>166</v>
      </c>
      <c r="D53" t="s">
        <v>129</v>
      </c>
      <c r="E53">
        <v>24</v>
      </c>
      <c r="F53" t="s">
        <v>190</v>
      </c>
      <c r="G53" t="s">
        <v>175</v>
      </c>
      <c r="H53" t="s">
        <v>194</v>
      </c>
      <c r="I53" t="s">
        <v>177</v>
      </c>
      <c r="J53" t="s">
        <v>145</v>
      </c>
      <c r="K53" t="s">
        <v>168</v>
      </c>
      <c r="L53" t="s">
        <v>134</v>
      </c>
    </row>
    <row r="54" spans="1:12" x14ac:dyDescent="0.25">
      <c r="A54" t="s">
        <v>181</v>
      </c>
      <c r="B54">
        <v>2010</v>
      </c>
      <c r="C54" t="s">
        <v>166</v>
      </c>
      <c r="D54" t="s">
        <v>129</v>
      </c>
      <c r="E54">
        <v>24</v>
      </c>
      <c r="F54" t="s">
        <v>190</v>
      </c>
      <c r="G54" t="s">
        <v>175</v>
      </c>
      <c r="H54" t="s">
        <v>194</v>
      </c>
      <c r="I54" t="s">
        <v>177</v>
      </c>
      <c r="J54" t="s">
        <v>145</v>
      </c>
      <c r="K54" t="s">
        <v>169</v>
      </c>
      <c r="L54" t="s">
        <v>173</v>
      </c>
    </row>
    <row r="55" spans="1:12" x14ac:dyDescent="0.25">
      <c r="A55" t="s">
        <v>181</v>
      </c>
      <c r="B55">
        <v>2010</v>
      </c>
      <c r="C55" t="s">
        <v>166</v>
      </c>
      <c r="D55" t="s">
        <v>129</v>
      </c>
      <c r="E55">
        <v>24</v>
      </c>
      <c r="F55" t="s">
        <v>190</v>
      </c>
      <c r="G55" t="s">
        <v>175</v>
      </c>
      <c r="H55" t="s">
        <v>194</v>
      </c>
      <c r="I55" t="s">
        <v>177</v>
      </c>
      <c r="J55" t="s">
        <v>140</v>
      </c>
      <c r="K55" t="s">
        <v>167</v>
      </c>
      <c r="L55" t="s">
        <v>134</v>
      </c>
    </row>
    <row r="56" spans="1:12" x14ac:dyDescent="0.25">
      <c r="A56" t="s">
        <v>181</v>
      </c>
      <c r="B56">
        <v>2010</v>
      </c>
      <c r="C56" t="s">
        <v>166</v>
      </c>
      <c r="D56" t="s">
        <v>129</v>
      </c>
      <c r="E56">
        <v>24</v>
      </c>
      <c r="F56" t="s">
        <v>190</v>
      </c>
      <c r="G56" t="s">
        <v>175</v>
      </c>
      <c r="H56" t="s">
        <v>194</v>
      </c>
      <c r="I56" t="s">
        <v>177</v>
      </c>
      <c r="J56" t="s">
        <v>140</v>
      </c>
      <c r="K56" t="s">
        <v>168</v>
      </c>
      <c r="L56" t="s">
        <v>134</v>
      </c>
    </row>
    <row r="57" spans="1:12" x14ac:dyDescent="0.25">
      <c r="A57" t="s">
        <v>181</v>
      </c>
      <c r="B57">
        <v>2010</v>
      </c>
      <c r="C57" t="s">
        <v>166</v>
      </c>
      <c r="D57" t="s">
        <v>129</v>
      </c>
      <c r="E57">
        <v>24</v>
      </c>
      <c r="F57" t="s">
        <v>190</v>
      </c>
      <c r="G57" t="s">
        <v>175</v>
      </c>
      <c r="H57" t="s">
        <v>194</v>
      </c>
      <c r="I57" t="s">
        <v>177</v>
      </c>
      <c r="J57" t="s">
        <v>140</v>
      </c>
      <c r="K57" t="s">
        <v>169</v>
      </c>
      <c r="L57" t="s">
        <v>134</v>
      </c>
    </row>
    <row r="58" spans="1:12" x14ac:dyDescent="0.25">
      <c r="A58" t="s">
        <v>181</v>
      </c>
      <c r="B58">
        <v>2010</v>
      </c>
      <c r="C58" t="s">
        <v>166</v>
      </c>
      <c r="D58" t="s">
        <v>129</v>
      </c>
      <c r="E58">
        <v>24</v>
      </c>
      <c r="F58" t="s">
        <v>190</v>
      </c>
      <c r="G58" t="s">
        <v>175</v>
      </c>
      <c r="H58" t="s">
        <v>194</v>
      </c>
      <c r="I58" t="s">
        <v>177</v>
      </c>
      <c r="J58" t="s">
        <v>185</v>
      </c>
      <c r="K58" t="s">
        <v>167</v>
      </c>
      <c r="L58" t="s">
        <v>133</v>
      </c>
    </row>
    <row r="59" spans="1:12" x14ac:dyDescent="0.25">
      <c r="A59" t="s">
        <v>181</v>
      </c>
      <c r="B59">
        <v>2010</v>
      </c>
      <c r="C59" t="s">
        <v>166</v>
      </c>
      <c r="D59" t="s">
        <v>129</v>
      </c>
      <c r="E59">
        <v>24</v>
      </c>
      <c r="F59" t="s">
        <v>190</v>
      </c>
      <c r="G59" t="s">
        <v>175</v>
      </c>
      <c r="H59" t="s">
        <v>194</v>
      </c>
      <c r="I59" t="s">
        <v>177</v>
      </c>
      <c r="J59" t="s">
        <v>185</v>
      </c>
      <c r="K59" t="s">
        <v>169</v>
      </c>
      <c r="L59" t="s">
        <v>133</v>
      </c>
    </row>
    <row r="60" spans="1:12" x14ac:dyDescent="0.25">
      <c r="A60" t="s">
        <v>182</v>
      </c>
      <c r="B60">
        <v>2012</v>
      </c>
      <c r="C60" t="s">
        <v>176</v>
      </c>
      <c r="D60" t="s">
        <v>129</v>
      </c>
      <c r="E60">
        <v>21</v>
      </c>
      <c r="F60" t="s">
        <v>191</v>
      </c>
      <c r="G60" t="s">
        <v>175</v>
      </c>
      <c r="H60" t="s">
        <v>195</v>
      </c>
      <c r="I60" t="s">
        <v>177</v>
      </c>
      <c r="J60" t="s">
        <v>145</v>
      </c>
      <c r="K60" t="s">
        <v>152</v>
      </c>
      <c r="L60" t="s">
        <v>134</v>
      </c>
    </row>
    <row r="61" spans="1:12" x14ac:dyDescent="0.25">
      <c r="A61" t="s">
        <v>182</v>
      </c>
      <c r="B61">
        <v>2012</v>
      </c>
      <c r="C61" t="s">
        <v>176</v>
      </c>
      <c r="D61" t="s">
        <v>129</v>
      </c>
      <c r="E61">
        <v>21</v>
      </c>
      <c r="F61" t="s">
        <v>191</v>
      </c>
      <c r="G61" t="s">
        <v>175</v>
      </c>
      <c r="H61" t="s">
        <v>195</v>
      </c>
      <c r="I61" t="s">
        <v>177</v>
      </c>
      <c r="J61" t="s">
        <v>161</v>
      </c>
      <c r="K61" t="s">
        <v>152</v>
      </c>
      <c r="L61" t="s">
        <v>134</v>
      </c>
    </row>
    <row r="62" spans="1:12" x14ac:dyDescent="0.25">
      <c r="A62" t="s">
        <v>182</v>
      </c>
      <c r="B62">
        <v>2012</v>
      </c>
      <c r="C62" t="s">
        <v>176</v>
      </c>
      <c r="D62" t="s">
        <v>129</v>
      </c>
      <c r="E62">
        <v>21</v>
      </c>
      <c r="F62" t="s">
        <v>191</v>
      </c>
      <c r="G62" t="s">
        <v>175</v>
      </c>
      <c r="H62" t="s">
        <v>195</v>
      </c>
      <c r="I62" t="s">
        <v>177</v>
      </c>
      <c r="J62" t="s">
        <v>132</v>
      </c>
      <c r="K62" t="s">
        <v>152</v>
      </c>
      <c r="L62" t="s">
        <v>134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total_rna</vt:lpstr>
      <vt:lpstr>Raw_data_calc</vt:lpstr>
      <vt:lpstr>millward1973</vt:lpstr>
      <vt:lpstr>training_volume_signaling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2021-02-18T19:47:47Z</dcterms:modified>
</cp:coreProperties>
</file>