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dewangan\Documents\Studies\"/>
    </mc:Choice>
  </mc:AlternateContent>
  <xr:revisionPtr revIDLastSave="0" documentId="13_ncr:1_{9569F416-A9D2-47C4-8837-8D4B9B011BA9}" xr6:coauthVersionLast="41" xr6:coauthVersionMax="41" xr10:uidLastSave="{00000000-0000-0000-0000-000000000000}"/>
  <bookViews>
    <workbookView xWindow="-110" yWindow="-110" windowWidth="19420" windowHeight="10420" activeTab="2" xr2:uid="{412B530A-C690-4329-9139-DAC38F2C71F5}"/>
  </bookViews>
  <sheets>
    <sheet name="Sheet1" sheetId="1" r:id="rId1"/>
    <sheet name="Sheet2" sheetId="2" r:id="rId2"/>
    <sheet name="TataMotors_StockPr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4" i="2"/>
  <c r="K20" i="2" l="1"/>
  <c r="K21" i="2"/>
  <c r="K22" i="2"/>
  <c r="K23" i="2"/>
  <c r="J20" i="2"/>
  <c r="J21" i="2"/>
  <c r="J22" i="2"/>
  <c r="J23" i="2"/>
  <c r="H20" i="2"/>
  <c r="H21" i="2"/>
  <c r="H22" i="2"/>
  <c r="H23" i="2"/>
  <c r="H5" i="2"/>
  <c r="H6" i="2"/>
  <c r="K6" i="2" s="1"/>
  <c r="H7" i="2"/>
  <c r="H8" i="2"/>
  <c r="H9" i="2"/>
  <c r="H10" i="2"/>
  <c r="H11" i="2"/>
  <c r="H12" i="2"/>
  <c r="K12" i="2" s="1"/>
  <c r="H13" i="2"/>
  <c r="K13" i="2" s="1"/>
  <c r="H14" i="2"/>
  <c r="H15" i="2"/>
  <c r="H16" i="2"/>
  <c r="H17" i="2"/>
  <c r="H18" i="2"/>
  <c r="H19" i="2"/>
  <c r="H4" i="2"/>
  <c r="K4" i="2" s="1"/>
  <c r="K5" i="2"/>
  <c r="K7" i="2"/>
  <c r="K8" i="2"/>
  <c r="K9" i="2"/>
  <c r="K10" i="2"/>
  <c r="K11" i="2"/>
  <c r="K14" i="2"/>
  <c r="K15" i="2"/>
  <c r="K16" i="2"/>
  <c r="K17" i="2"/>
  <c r="K18" i="2"/>
  <c r="K19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4" i="2"/>
  <c r="F8" i="2"/>
  <c r="G8" i="2" s="1"/>
  <c r="F9" i="2"/>
  <c r="G9" i="2" s="1"/>
  <c r="N24" i="2" s="1"/>
  <c r="F14" i="2"/>
  <c r="G14" i="2" s="1"/>
  <c r="F16" i="2"/>
  <c r="G16" i="2" s="1"/>
  <c r="F17" i="2"/>
  <c r="G17" i="2" s="1"/>
  <c r="E7" i="2"/>
  <c r="F7" i="2" s="1"/>
  <c r="G7" i="2" s="1"/>
  <c r="E8" i="2"/>
  <c r="E9" i="2"/>
  <c r="E10" i="2"/>
  <c r="F10" i="2" s="1"/>
  <c r="G10" i="2" s="1"/>
  <c r="E11" i="2"/>
  <c r="F11" i="2" s="1"/>
  <c r="G11" i="2" s="1"/>
  <c r="E12" i="2"/>
  <c r="F12" i="2" s="1"/>
  <c r="G12" i="2" s="1"/>
  <c r="E13" i="2"/>
  <c r="F13" i="2" s="1"/>
  <c r="G13" i="2" s="1"/>
  <c r="E14" i="2"/>
  <c r="E15" i="2"/>
  <c r="F15" i="2" s="1"/>
  <c r="G15" i="2" s="1"/>
  <c r="E16" i="2"/>
  <c r="E17" i="2"/>
  <c r="E18" i="2"/>
  <c r="E6" i="2"/>
  <c r="F6" i="2" s="1"/>
  <c r="G6" i="2" s="1"/>
  <c r="N25" i="2" s="1"/>
  <c r="N26" i="2" l="1"/>
  <c r="I17" i="2"/>
  <c r="I9" i="2"/>
  <c r="I13" i="2"/>
  <c r="I5" i="2"/>
  <c r="I18" i="2"/>
  <c r="I10" i="2"/>
  <c r="I6" i="2"/>
  <c r="I14" i="2"/>
  <c r="N23" i="2"/>
  <c r="I16" i="2" l="1"/>
  <c r="I8" i="2"/>
  <c r="I4" i="2"/>
  <c r="I12" i="2"/>
  <c r="I11" i="2"/>
  <c r="I19" i="2"/>
  <c r="I15" i="2"/>
  <c r="I7" i="2"/>
</calcChain>
</file>

<file path=xl/sharedStrings.xml><?xml version="1.0" encoding="utf-8"?>
<sst xmlns="http://schemas.openxmlformats.org/spreadsheetml/2006/main" count="220" uniqueCount="209">
  <si>
    <t>Year</t>
  </si>
  <si>
    <t>Quarter</t>
  </si>
  <si>
    <t>Sales (1000s)</t>
  </si>
  <si>
    <t>Year2</t>
  </si>
  <si>
    <t>Year3</t>
  </si>
  <si>
    <t>Year4</t>
  </si>
  <si>
    <t xml:space="preserve">                          Quarterly Data for Car Sales</t>
  </si>
  <si>
    <t>MA(4)</t>
  </si>
  <si>
    <t>CMA(4)</t>
  </si>
  <si>
    <t>Smooth time series data</t>
  </si>
  <si>
    <t xml:space="preserve">Year 1 </t>
  </si>
  <si>
    <t>Year 2</t>
  </si>
  <si>
    <t>Year 3</t>
  </si>
  <si>
    <t>Year 4</t>
  </si>
  <si>
    <t>t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</si>
  <si>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</si>
  <si>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x I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</si>
  <si>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</si>
  <si>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/CMA(4)</t>
    </r>
  </si>
  <si>
    <t>Deseasonalized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</si>
  <si>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/S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</si>
  <si>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</si>
  <si>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Trend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</si>
  <si>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</si>
  <si>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</si>
  <si>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</si>
  <si>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</si>
  <si>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</si>
  <si>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</si>
  <si>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</si>
  <si>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</si>
  <si>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</si>
  <si>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</si>
  <si>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</si>
  <si>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</si>
  <si>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</si>
  <si>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</si>
  <si>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</si>
  <si>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</si>
  <si>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</si>
  <si>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</si>
  <si>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</si>
  <si>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</si>
  <si>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</si>
  <si>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</si>
  <si>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</si>
  <si>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</si>
  <si>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</t>
  </si>
  <si>
    <t>Year 5</t>
  </si>
  <si>
    <t>Error</t>
  </si>
  <si>
    <t>DATE</t>
  </si>
  <si>
    <t>OPEN</t>
  </si>
  <si>
    <t>HIGH</t>
  </si>
  <si>
    <t>LOW</t>
  </si>
  <si>
    <t>CLOSE</t>
  </si>
  <si>
    <t>SHARES</t>
  </si>
  <si>
    <t>TRADES</t>
  </si>
  <si>
    <t>13-01-2020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</si>
  <si>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</si>
  <si>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</si>
  <si>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</si>
  <si>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</si>
  <si>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</si>
  <si>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</si>
  <si>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</si>
  <si>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</si>
  <si>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</si>
  <si>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</si>
  <si>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</si>
  <si>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</si>
  <si>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</si>
  <si>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</si>
  <si>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</si>
  <si>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</si>
  <si>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</si>
  <si>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</si>
  <si>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</si>
  <si>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</si>
  <si>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</si>
  <si>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</si>
  <si>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</si>
  <si>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</si>
  <si>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</si>
  <si>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31-10-2019</t>
  </si>
  <si>
    <t>30-10-2019</t>
  </si>
  <si>
    <t>29-10-2019</t>
  </si>
  <si>
    <t>27-10-2019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</si>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</sst>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49" fontId="1" fillId="0" borderId="0" xfId="0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center" wrapText="1"/>
    </xf>
    <xf numFmtId="14" fontId="5" fillId="2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Series (Plot for car sales)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Sheet2!$B$4:$C$23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Year 1 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Sheet2!$D$4:$D$19</c:f>
              <c:numCache>
                <c:formatCode>0.0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5-46AC-A9BC-4FC77D80A330}"/>
            </c:ext>
          </c:extLst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CMA(4)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Sheet2!$B$4:$C$23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Year 1 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Sheet2!$F$4:$F$19</c:f>
              <c:numCache>
                <c:formatCode>General</c:formatCode>
                <c:ptCount val="16"/>
                <c:pt idx="2" formatCode="0.0">
                  <c:v>5.4749999999999996</c:v>
                </c:pt>
                <c:pt idx="3" formatCode="0.0">
                  <c:v>5.7375000000000007</c:v>
                </c:pt>
                <c:pt idx="4" formatCode="0.0">
                  <c:v>5.9749999999999996</c:v>
                </c:pt>
                <c:pt idx="5" formatCode="0.0">
                  <c:v>6.1875</c:v>
                </c:pt>
                <c:pt idx="6" formatCode="0.0">
                  <c:v>6.3250000000000002</c:v>
                </c:pt>
                <c:pt idx="7" formatCode="0.0">
                  <c:v>6.3999999999999995</c:v>
                </c:pt>
                <c:pt idx="8" formatCode="0.0">
                  <c:v>6.5374999999999996</c:v>
                </c:pt>
                <c:pt idx="9" formatCode="0.0">
                  <c:v>6.6750000000000007</c:v>
                </c:pt>
                <c:pt idx="10" formatCode="0.0">
                  <c:v>6.7625000000000002</c:v>
                </c:pt>
                <c:pt idx="11" formatCode="0.0">
                  <c:v>6.8375000000000004</c:v>
                </c:pt>
                <c:pt idx="12" formatCode="0.0">
                  <c:v>6.9375</c:v>
                </c:pt>
                <c:pt idx="13" formatCode="0.0">
                  <c:v>7.0750000000000002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65-46AC-A9BC-4FC77D80A330}"/>
            </c:ext>
          </c:extLst>
        </c:ser>
        <c:ser>
          <c:idx val="2"/>
          <c:order val="2"/>
          <c:tx>
            <c:strRef>
              <c:f>Sheet2!$K$3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Sheet2!$B$4:$C$23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Year 1 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Sheet2!$K$4:$K$23</c:f>
              <c:numCache>
                <c:formatCode>0.00</c:formatCode>
                <c:ptCount val="20"/>
                <c:pt idx="0">
                  <c:v>4.8910217457555092</c:v>
                </c:pt>
                <c:pt idx="1">
                  <c:v>4.5187789221218049</c:v>
                </c:pt>
                <c:pt idx="2">
                  <c:v>6.0582746266073508</c:v>
                </c:pt>
                <c:pt idx="3">
                  <c:v>6.5033082491849266</c:v>
                </c:pt>
                <c:pt idx="4">
                  <c:v>5.4396728703815658</c:v>
                </c:pt>
                <c:pt idx="5">
                  <c:v>5.0118461761752728</c:v>
                </c:pt>
                <c:pt idx="6">
                  <c:v>6.7017704050982871</c:v>
                </c:pt>
                <c:pt idx="7">
                  <c:v>7.176206051294848</c:v>
                </c:pt>
                <c:pt idx="8">
                  <c:v>5.9883239950076215</c:v>
                </c:pt>
                <c:pt idx="9">
                  <c:v>5.5049134302287399</c:v>
                </c:pt>
                <c:pt idx="10">
                  <c:v>7.3452661835892226</c:v>
                </c:pt>
                <c:pt idx="11">
                  <c:v>7.8491038534047686</c:v>
                </c:pt>
                <c:pt idx="12">
                  <c:v>6.5369751196336772</c:v>
                </c:pt>
                <c:pt idx="13">
                  <c:v>5.9979806842822079</c:v>
                </c:pt>
                <c:pt idx="14">
                  <c:v>7.988761962080158</c:v>
                </c:pt>
                <c:pt idx="15">
                  <c:v>8.5220016555146891</c:v>
                </c:pt>
                <c:pt idx="16">
                  <c:v>7.0856262442597329</c:v>
                </c:pt>
                <c:pt idx="17">
                  <c:v>6.4910479383356749</c:v>
                </c:pt>
                <c:pt idx="18">
                  <c:v>8.6322577405710952</c:v>
                </c:pt>
                <c:pt idx="19">
                  <c:v>9.1948994576246115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65-46AC-A9BC-4FC77D80A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887408"/>
        <c:axId val="795896712"/>
      </c:lineChart>
      <c:catAx>
        <c:axId val="42088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96712"/>
        <c:crosses val="autoZero"/>
        <c:auto val="1"/>
        <c:lblAlgn val="ctr"/>
        <c:lblOffset val="100"/>
        <c:noMultiLvlLbl val="0"/>
      </c:catAx>
      <c:valAx>
        <c:axId val="79589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8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261936</xdr:colOff>
      <xdr:row>1</xdr:row>
      <xdr:rowOff>38099</xdr:rowOff>
    </xdr:from>
    <xdr:to>
      <xdr:col>19</xdr:col>
      <xdr:colOff>566737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30E1D-97CF-4979-B42D-D54758CDE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F874-EA8A-4396-B750-31CA01DAA548}">
  <dimension ref="A1:H23"/>
  <sheetViews>
    <sheetView workbookViewId="0">
      <selection sqref="A1:XFD1"/>
    </sheetView>
  </sheetViews>
  <sheetFormatPr defaultRowHeight="14.5" x14ac:dyDescent="0.35"/>
  <cols>
    <col min="3" max="3" width="12" customWidth="1"/>
  </cols>
  <sheetData>
    <row r="1" spans="1:8" s="11" customFormat="1" x14ac:dyDescent="0.35">
      <c r="A1" s="11" t="s">
        <v>6</v>
      </c>
    </row>
    <row r="2" spans="1:8" x14ac:dyDescent="0.35">
      <c r="D2" s="12" t="s">
        <v>9</v>
      </c>
      <c r="E2" s="12"/>
    </row>
    <row r="3" spans="1:8" s="1" customFormat="1" x14ac:dyDescent="0.35">
      <c r="A3" s="3" t="s">
        <v>0</v>
      </c>
      <c r="B3" s="3" t="s">
        <v>1</v>
      </c>
      <c r="C3" s="3" t="s">
        <v>2</v>
      </c>
      <c r="D3" s="3" t="s">
        <v>7</v>
      </c>
      <c r="E3" s="3" t="s">
        <v>8</v>
      </c>
      <c r="F3" s="3"/>
      <c r="G3" s="3"/>
      <c r="H3" s="3"/>
    </row>
    <row r="4" spans="1:8" x14ac:dyDescent="0.35">
      <c r="A4" t="s">
        <v>10</v>
      </c>
      <c r="B4">
        <v>1</v>
      </c>
      <c r="C4" s="2">
        <v>4.8</v>
      </c>
    </row>
    <row r="5" spans="1:8" x14ac:dyDescent="0.35">
      <c r="B5">
        <v>2</v>
      </c>
      <c r="C5" s="2">
        <v>4.0999999999999996</v>
      </c>
    </row>
    <row r="6" spans="1:8" x14ac:dyDescent="0.35">
      <c r="B6">
        <v>3</v>
      </c>
      <c r="C6" s="2">
        <v>6</v>
      </c>
      <c r="D6" s="2"/>
      <c r="E6" s="2"/>
    </row>
    <row r="7" spans="1:8" x14ac:dyDescent="0.35">
      <c r="B7">
        <v>4</v>
      </c>
      <c r="C7" s="2">
        <v>6.5</v>
      </c>
      <c r="D7" s="2"/>
      <c r="E7" s="2"/>
    </row>
    <row r="8" spans="1:8" x14ac:dyDescent="0.35">
      <c r="A8" t="s">
        <v>3</v>
      </c>
      <c r="B8">
        <v>1</v>
      </c>
      <c r="C8" s="2">
        <v>5.8</v>
      </c>
      <c r="D8" s="2"/>
      <c r="E8" s="2"/>
    </row>
    <row r="9" spans="1:8" x14ac:dyDescent="0.35">
      <c r="B9">
        <v>2</v>
      </c>
      <c r="C9" s="2">
        <v>5.2</v>
      </c>
      <c r="D9" s="2"/>
      <c r="E9" s="2"/>
    </row>
    <row r="10" spans="1:8" x14ac:dyDescent="0.35">
      <c r="B10">
        <v>3</v>
      </c>
      <c r="C10" s="2">
        <v>6.8</v>
      </c>
      <c r="D10" s="2"/>
      <c r="E10" s="2"/>
    </row>
    <row r="11" spans="1:8" x14ac:dyDescent="0.35">
      <c r="B11">
        <v>4</v>
      </c>
      <c r="C11" s="2">
        <v>7.4</v>
      </c>
      <c r="D11" s="2"/>
      <c r="E11" s="2"/>
    </row>
    <row r="12" spans="1:8" x14ac:dyDescent="0.35">
      <c r="A12" t="s">
        <v>4</v>
      </c>
      <c r="B12">
        <v>1</v>
      </c>
      <c r="C12" s="2">
        <v>6</v>
      </c>
      <c r="D12" s="2"/>
      <c r="E12" s="2"/>
    </row>
    <row r="13" spans="1:8" x14ac:dyDescent="0.35">
      <c r="B13">
        <v>2</v>
      </c>
      <c r="C13" s="2">
        <v>5.6</v>
      </c>
      <c r="D13" s="2"/>
      <c r="E13" s="2"/>
    </row>
    <row r="14" spans="1:8" x14ac:dyDescent="0.35">
      <c r="B14">
        <v>3</v>
      </c>
      <c r="C14" s="2">
        <v>7.5</v>
      </c>
      <c r="D14" s="2"/>
      <c r="E14" s="2"/>
    </row>
    <row r="15" spans="1:8" x14ac:dyDescent="0.35">
      <c r="B15">
        <v>4</v>
      </c>
      <c r="C15" s="2">
        <v>7.8</v>
      </c>
      <c r="D15" s="2"/>
      <c r="E15" s="2"/>
    </row>
    <row r="16" spans="1:8" x14ac:dyDescent="0.35">
      <c r="A16" t="s">
        <v>5</v>
      </c>
      <c r="B16">
        <v>1</v>
      </c>
      <c r="C16" s="2">
        <v>6.3</v>
      </c>
      <c r="D16" s="2"/>
      <c r="E16" s="2"/>
    </row>
    <row r="17" spans="2:5" x14ac:dyDescent="0.35">
      <c r="B17">
        <v>2</v>
      </c>
      <c r="C17" s="2">
        <v>5.9</v>
      </c>
      <c r="D17" s="2"/>
      <c r="E17" s="2"/>
    </row>
    <row r="18" spans="2:5" x14ac:dyDescent="0.35">
      <c r="B18">
        <v>3</v>
      </c>
      <c r="C18" s="2">
        <v>8</v>
      </c>
      <c r="D18" s="2"/>
    </row>
    <row r="19" spans="2:5" x14ac:dyDescent="0.35">
      <c r="B19">
        <v>4</v>
      </c>
      <c r="C19" s="2">
        <v>8.4</v>
      </c>
      <c r="D19" s="2"/>
    </row>
    <row r="20" spans="2:5" x14ac:dyDescent="0.35">
      <c r="C20" s="2"/>
    </row>
    <row r="21" spans="2:5" x14ac:dyDescent="0.35">
      <c r="C21" s="2"/>
    </row>
    <row r="22" spans="2:5" x14ac:dyDescent="0.35">
      <c r="C22" s="2"/>
    </row>
    <row r="23" spans="2:5" x14ac:dyDescent="0.35">
      <c r="C23" s="2"/>
    </row>
  </sheetData>
  <mergeCells count="2">
    <mergeCell ref="A1:XFD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F1D8-45F3-4C69-A069-60F817025A29}">
  <dimension ref="A1:N43"/>
  <sheetViews>
    <sheetView zoomScale="80" zoomScaleNormal="80" workbookViewId="0">
      <selection activeCell="I21" sqref="I21"/>
    </sheetView>
  </sheetViews>
  <sheetFormatPr defaultRowHeight="14.5" x14ac:dyDescent="0.35"/>
  <cols>
    <col min="1" max="1" width="5.08984375" customWidth="1"/>
    <col min="3" max="3" width="17.81640625" customWidth="1"/>
    <col min="4" max="4" width="13.81640625" customWidth="1"/>
    <col min="7" max="7" width="12.6328125" customWidth="1"/>
    <col min="9" max="9" width="16.453125" customWidth="1"/>
  </cols>
  <sheetData>
    <row r="1" spans="1:12" s="11" customFormat="1" x14ac:dyDescent="0.35">
      <c r="A1" s="11" t="s">
        <v>6</v>
      </c>
    </row>
    <row r="2" spans="1:12" s="1" customFormat="1" ht="16.5" x14ac:dyDescent="0.45">
      <c r="D2" s="1" t="s">
        <v>17</v>
      </c>
      <c r="E2" s="4"/>
      <c r="F2" s="4"/>
      <c r="G2" s="5" t="s">
        <v>18</v>
      </c>
      <c r="I2" s="1" t="s">
        <v>20</v>
      </c>
      <c r="J2" s="1" t="s">
        <v>22</v>
      </c>
    </row>
    <row r="3" spans="1:12" s="1" customFormat="1" ht="16.5" x14ac:dyDescent="0.45">
      <c r="A3" s="3" t="s">
        <v>14</v>
      </c>
      <c r="B3" s="3" t="s">
        <v>0</v>
      </c>
      <c r="C3" s="3" t="s">
        <v>1</v>
      </c>
      <c r="D3" s="3" t="s">
        <v>2</v>
      </c>
      <c r="E3" s="3" t="s">
        <v>7</v>
      </c>
      <c r="F3" s="3" t="s">
        <v>8</v>
      </c>
      <c r="G3" s="3" t="s">
        <v>16</v>
      </c>
      <c r="H3" s="3" t="s">
        <v>15</v>
      </c>
      <c r="I3" s="3" t="s">
        <v>19</v>
      </c>
      <c r="J3" s="3" t="s">
        <v>21</v>
      </c>
      <c r="K3" s="3" t="s">
        <v>47</v>
      </c>
      <c r="L3" s="3" t="s">
        <v>49</v>
      </c>
    </row>
    <row r="4" spans="1:12" x14ac:dyDescent="0.35">
      <c r="A4">
        <v>1</v>
      </c>
      <c r="B4" t="s">
        <v>10</v>
      </c>
      <c r="C4">
        <v>1</v>
      </c>
      <c r="D4" s="2">
        <v>4.8</v>
      </c>
      <c r="H4" s="6">
        <f>VLOOKUP(C4,$M$22:$N$26, 2,FALSE)</f>
        <v>0.93220047731596012</v>
      </c>
      <c r="I4" s="6">
        <f>D4/H4</f>
        <v>5.1491069966198779</v>
      </c>
      <c r="J4" s="6">
        <f>$C$42+$C$43*A4</f>
        <v>5.2467488107686799</v>
      </c>
      <c r="K4" s="6">
        <f>H4*J4</f>
        <v>4.8910217457555092</v>
      </c>
      <c r="L4" s="6">
        <f>ABS(((D4-K4)/D4)*100)</f>
        <v>1.8962863699064452</v>
      </c>
    </row>
    <row r="5" spans="1:12" x14ac:dyDescent="0.35">
      <c r="A5">
        <v>2</v>
      </c>
      <c r="C5">
        <v>2</v>
      </c>
      <c r="D5" s="2">
        <v>4.0999999999999996</v>
      </c>
      <c r="H5" s="6">
        <f t="shared" ref="H5:H23" si="0">VLOOKUP(C5,$M$22:$N$26, 2,FALSE)</f>
        <v>0.83775920424985417</v>
      </c>
      <c r="I5" s="6">
        <f t="shared" ref="I5:I19" si="1">D5/H5</f>
        <v>4.8940077043632355</v>
      </c>
      <c r="J5" s="6">
        <f t="shared" ref="J5:J23" si="2">$C$42+$C$43*A5</f>
        <v>5.3938875266288564</v>
      </c>
      <c r="K5" s="6">
        <f t="shared" ref="K5:K23" si="3">H5*J5</f>
        <v>4.5187789221218049</v>
      </c>
      <c r="L5" s="6">
        <f t="shared" ref="L5:L19" si="4">ABS(((D5-K5)/D5)*100)</f>
        <v>10.214120051751348</v>
      </c>
    </row>
    <row r="6" spans="1:12" x14ac:dyDescent="0.35">
      <c r="A6">
        <v>3</v>
      </c>
      <c r="C6">
        <v>3</v>
      </c>
      <c r="D6" s="2">
        <v>6</v>
      </c>
      <c r="E6" s="2">
        <f>AVERAGE(D4:D7)</f>
        <v>5.35</v>
      </c>
      <c r="F6" s="2">
        <f>AVERAGE(E6:E7)</f>
        <v>5.4749999999999996</v>
      </c>
      <c r="G6" s="6">
        <f>D6/F6</f>
        <v>1.0958904109589043</v>
      </c>
      <c r="H6" s="6">
        <f t="shared" si="0"/>
        <v>1.0933488421606843</v>
      </c>
      <c r="I6" s="6">
        <f t="shared" si="1"/>
        <v>5.4877270351727399</v>
      </c>
      <c r="J6" s="6">
        <f t="shared" si="2"/>
        <v>5.5410262424890329</v>
      </c>
      <c r="K6" s="6">
        <f t="shared" si="3"/>
        <v>6.0582746266073508</v>
      </c>
      <c r="L6" s="6">
        <f t="shared" si="4"/>
        <v>0.9712437767891805</v>
      </c>
    </row>
    <row r="7" spans="1:12" x14ac:dyDescent="0.35">
      <c r="A7">
        <v>4</v>
      </c>
      <c r="C7">
        <v>4</v>
      </c>
      <c r="D7" s="2">
        <v>6.5</v>
      </c>
      <c r="E7" s="2">
        <f t="shared" ref="E7:E18" si="5">AVERAGE(D5:D8)</f>
        <v>5.6000000000000005</v>
      </c>
      <c r="F7" s="2">
        <f t="shared" ref="F7:F17" si="6">AVERAGE(E7:E8)</f>
        <v>5.7375000000000007</v>
      </c>
      <c r="G7" s="6">
        <f t="shared" ref="G7:G17" si="7">D7/F7</f>
        <v>1.1328976034858387</v>
      </c>
      <c r="H7" s="6">
        <f t="shared" si="0"/>
        <v>1.1433051426610321</v>
      </c>
      <c r="I7" s="6">
        <f t="shared" si="1"/>
        <v>5.6852713745967334</v>
      </c>
      <c r="J7" s="6">
        <f t="shared" si="2"/>
        <v>5.6881649583492093</v>
      </c>
      <c r="K7" s="6">
        <f t="shared" si="3"/>
        <v>6.5033082491849266</v>
      </c>
      <c r="L7" s="6">
        <f t="shared" si="4"/>
        <v>5.0896141306562448E-2</v>
      </c>
    </row>
    <row r="8" spans="1:12" x14ac:dyDescent="0.35">
      <c r="A8">
        <v>5</v>
      </c>
      <c r="B8" t="s">
        <v>11</v>
      </c>
      <c r="C8">
        <v>1</v>
      </c>
      <c r="D8" s="2">
        <v>5.8</v>
      </c>
      <c r="E8" s="2">
        <f t="shared" si="5"/>
        <v>5.875</v>
      </c>
      <c r="F8" s="2">
        <f t="shared" si="6"/>
        <v>5.9749999999999996</v>
      </c>
      <c r="G8" s="6">
        <f t="shared" si="7"/>
        <v>0.97071129707112969</v>
      </c>
      <c r="H8" s="6">
        <f t="shared" si="0"/>
        <v>0.93220047731596012</v>
      </c>
      <c r="I8" s="6">
        <f t="shared" si="1"/>
        <v>6.2218376209156858</v>
      </c>
      <c r="J8" s="6">
        <f t="shared" si="2"/>
        <v>5.8353036742093867</v>
      </c>
      <c r="K8" s="6">
        <f t="shared" si="3"/>
        <v>5.4396728703815658</v>
      </c>
      <c r="L8" s="6">
        <f t="shared" si="4"/>
        <v>6.2125367175592077</v>
      </c>
    </row>
    <row r="9" spans="1:12" x14ac:dyDescent="0.35">
      <c r="A9">
        <v>6</v>
      </c>
      <c r="C9">
        <v>2</v>
      </c>
      <c r="D9" s="2">
        <v>5.2</v>
      </c>
      <c r="E9" s="2">
        <f t="shared" si="5"/>
        <v>6.0750000000000002</v>
      </c>
      <c r="F9" s="2">
        <f t="shared" si="6"/>
        <v>6.1875</v>
      </c>
      <c r="G9" s="6">
        <f t="shared" si="7"/>
        <v>0.84040404040404049</v>
      </c>
      <c r="H9" s="6">
        <f t="shared" si="0"/>
        <v>0.83775920424985417</v>
      </c>
      <c r="I9" s="6">
        <f t="shared" si="1"/>
        <v>6.2070341616314213</v>
      </c>
      <c r="J9" s="6">
        <f t="shared" si="2"/>
        <v>5.9824423900695631</v>
      </c>
      <c r="K9" s="6">
        <f t="shared" si="3"/>
        <v>5.0118461761752728</v>
      </c>
      <c r="L9" s="6">
        <f t="shared" si="4"/>
        <v>3.6183427658601413</v>
      </c>
    </row>
    <row r="10" spans="1:12" x14ac:dyDescent="0.35">
      <c r="A10">
        <v>7</v>
      </c>
      <c r="C10">
        <v>3</v>
      </c>
      <c r="D10" s="2">
        <v>6.8</v>
      </c>
      <c r="E10" s="2">
        <f t="shared" si="5"/>
        <v>6.3000000000000007</v>
      </c>
      <c r="F10" s="2">
        <f t="shared" si="6"/>
        <v>6.3250000000000002</v>
      </c>
      <c r="G10" s="6">
        <f t="shared" si="7"/>
        <v>1.075098814229249</v>
      </c>
      <c r="H10" s="6">
        <f t="shared" si="0"/>
        <v>1.0933488421606843</v>
      </c>
      <c r="I10" s="6">
        <f t="shared" si="1"/>
        <v>6.2194239731957719</v>
      </c>
      <c r="J10" s="6">
        <f t="shared" si="2"/>
        <v>6.1295811059297396</v>
      </c>
      <c r="K10" s="6">
        <f t="shared" si="3"/>
        <v>6.7017704050982871</v>
      </c>
      <c r="L10" s="6">
        <f t="shared" si="4"/>
        <v>1.4445528662016571</v>
      </c>
    </row>
    <row r="11" spans="1:12" x14ac:dyDescent="0.35">
      <c r="A11">
        <v>8</v>
      </c>
      <c r="C11">
        <v>4</v>
      </c>
      <c r="D11" s="2">
        <v>7.4</v>
      </c>
      <c r="E11" s="2">
        <f t="shared" si="5"/>
        <v>6.35</v>
      </c>
      <c r="F11" s="2">
        <f t="shared" si="6"/>
        <v>6.3999999999999995</v>
      </c>
      <c r="G11" s="6">
        <f t="shared" si="7"/>
        <v>1.1562500000000002</v>
      </c>
      <c r="H11" s="6">
        <f t="shared" si="0"/>
        <v>1.1433051426610321</v>
      </c>
      <c r="I11" s="6">
        <f t="shared" si="1"/>
        <v>6.4724627956947423</v>
      </c>
      <c r="J11" s="6">
        <f t="shared" si="2"/>
        <v>6.2767198217899161</v>
      </c>
      <c r="K11" s="6">
        <f t="shared" si="3"/>
        <v>7.176206051294848</v>
      </c>
      <c r="L11" s="6">
        <f t="shared" si="4"/>
        <v>3.0242425500696264</v>
      </c>
    </row>
    <row r="12" spans="1:12" x14ac:dyDescent="0.35">
      <c r="A12">
        <v>9</v>
      </c>
      <c r="B12" t="s">
        <v>12</v>
      </c>
      <c r="C12">
        <v>1</v>
      </c>
      <c r="D12" s="2">
        <v>6</v>
      </c>
      <c r="E12" s="2">
        <f t="shared" si="5"/>
        <v>6.4499999999999993</v>
      </c>
      <c r="F12" s="2">
        <f t="shared" si="6"/>
        <v>6.5374999999999996</v>
      </c>
      <c r="G12" s="6">
        <f t="shared" si="7"/>
        <v>0.91778202676864251</v>
      </c>
      <c r="H12" s="6">
        <f t="shared" si="0"/>
        <v>0.93220047731596012</v>
      </c>
      <c r="I12" s="6">
        <f t="shared" si="1"/>
        <v>6.4363837457748474</v>
      </c>
      <c r="J12" s="6">
        <f t="shared" si="2"/>
        <v>6.4238585376500925</v>
      </c>
      <c r="K12" s="6">
        <f t="shared" si="3"/>
        <v>5.9883239950076215</v>
      </c>
      <c r="L12" s="6">
        <f t="shared" si="4"/>
        <v>0.19460008320630884</v>
      </c>
    </row>
    <row r="13" spans="1:12" x14ac:dyDescent="0.35">
      <c r="A13">
        <v>10</v>
      </c>
      <c r="C13">
        <v>2</v>
      </c>
      <c r="D13" s="2">
        <v>5.6</v>
      </c>
      <c r="E13" s="2">
        <f t="shared" si="5"/>
        <v>6.625</v>
      </c>
      <c r="F13" s="2">
        <f t="shared" si="6"/>
        <v>6.6750000000000007</v>
      </c>
      <c r="G13" s="6">
        <f t="shared" si="7"/>
        <v>0.83895131086142305</v>
      </c>
      <c r="H13" s="6">
        <f t="shared" si="0"/>
        <v>0.83775920424985417</v>
      </c>
      <c r="I13" s="6">
        <f t="shared" si="1"/>
        <v>6.6844983279107604</v>
      </c>
      <c r="J13" s="6">
        <f t="shared" si="2"/>
        <v>6.570997253510269</v>
      </c>
      <c r="K13" s="6">
        <f t="shared" si="3"/>
        <v>5.5049134302287399</v>
      </c>
      <c r="L13" s="6">
        <f t="shared" si="4"/>
        <v>1.6979744602010669</v>
      </c>
    </row>
    <row r="14" spans="1:12" x14ac:dyDescent="0.35">
      <c r="A14">
        <v>11</v>
      </c>
      <c r="C14">
        <v>3</v>
      </c>
      <c r="D14" s="2">
        <v>7.5</v>
      </c>
      <c r="E14" s="2">
        <f t="shared" si="5"/>
        <v>6.7250000000000005</v>
      </c>
      <c r="F14" s="2">
        <f t="shared" si="6"/>
        <v>6.7625000000000002</v>
      </c>
      <c r="G14" s="6">
        <f t="shared" si="7"/>
        <v>1.1090573012939002</v>
      </c>
      <c r="H14" s="6">
        <f t="shared" si="0"/>
        <v>1.0933488421606843</v>
      </c>
      <c r="I14" s="6">
        <f t="shared" si="1"/>
        <v>6.8596587939659246</v>
      </c>
      <c r="J14" s="6">
        <f t="shared" si="2"/>
        <v>6.7181359693704454</v>
      </c>
      <c r="K14" s="6">
        <f t="shared" si="3"/>
        <v>7.3452661835892226</v>
      </c>
      <c r="L14" s="6">
        <f t="shared" si="4"/>
        <v>2.0631175521436993</v>
      </c>
    </row>
    <row r="15" spans="1:12" x14ac:dyDescent="0.35">
      <c r="A15">
        <v>12</v>
      </c>
      <c r="C15">
        <v>4</v>
      </c>
      <c r="D15" s="2">
        <v>7.8</v>
      </c>
      <c r="E15" s="2">
        <f t="shared" si="5"/>
        <v>6.8</v>
      </c>
      <c r="F15" s="2">
        <f t="shared" si="6"/>
        <v>6.8375000000000004</v>
      </c>
      <c r="G15" s="6">
        <f t="shared" si="7"/>
        <v>1.1407678244972577</v>
      </c>
      <c r="H15" s="6">
        <f t="shared" si="0"/>
        <v>1.1433051426610321</v>
      </c>
      <c r="I15" s="6">
        <f t="shared" si="1"/>
        <v>6.8223256495160793</v>
      </c>
      <c r="J15" s="6">
        <f t="shared" si="2"/>
        <v>6.8652746852306219</v>
      </c>
      <c r="K15" s="6">
        <f t="shared" si="3"/>
        <v>7.8491038534047686</v>
      </c>
      <c r="L15" s="6">
        <f t="shared" si="4"/>
        <v>0.62953658211241992</v>
      </c>
    </row>
    <row r="16" spans="1:12" x14ac:dyDescent="0.35">
      <c r="A16">
        <v>13</v>
      </c>
      <c r="B16" t="s">
        <v>13</v>
      </c>
      <c r="C16">
        <v>1</v>
      </c>
      <c r="D16" s="2">
        <v>6.3</v>
      </c>
      <c r="E16" s="2">
        <f t="shared" si="5"/>
        <v>6.875</v>
      </c>
      <c r="F16" s="2">
        <f t="shared" si="6"/>
        <v>6.9375</v>
      </c>
      <c r="G16" s="6">
        <f t="shared" si="7"/>
        <v>0.90810810810810805</v>
      </c>
      <c r="H16" s="6">
        <f t="shared" si="0"/>
        <v>0.93220047731596012</v>
      </c>
      <c r="I16" s="6">
        <f t="shared" si="1"/>
        <v>6.7582029330635898</v>
      </c>
      <c r="J16" s="6">
        <f t="shared" si="2"/>
        <v>7.0124134010907984</v>
      </c>
      <c r="K16" s="6">
        <f t="shared" si="3"/>
        <v>6.5369751196336772</v>
      </c>
      <c r="L16" s="6">
        <f t="shared" si="4"/>
        <v>3.7615098354551963</v>
      </c>
    </row>
    <row r="17" spans="1:14" x14ac:dyDescent="0.35">
      <c r="A17">
        <v>14</v>
      </c>
      <c r="C17">
        <v>2</v>
      </c>
      <c r="D17" s="2">
        <v>5.9</v>
      </c>
      <c r="E17" s="2">
        <f t="shared" si="5"/>
        <v>7</v>
      </c>
      <c r="F17" s="2">
        <f t="shared" si="6"/>
        <v>7.0750000000000002</v>
      </c>
      <c r="G17" s="6">
        <f t="shared" si="7"/>
        <v>0.83392226148409898</v>
      </c>
      <c r="H17" s="6">
        <f t="shared" si="0"/>
        <v>0.83775920424985417</v>
      </c>
      <c r="I17" s="6">
        <f t="shared" si="1"/>
        <v>7.0425964526202662</v>
      </c>
      <c r="J17" s="6">
        <f t="shared" si="2"/>
        <v>7.1595521169509748</v>
      </c>
      <c r="K17" s="6">
        <f t="shared" si="3"/>
        <v>5.9979806842822079</v>
      </c>
      <c r="L17" s="6">
        <f t="shared" si="4"/>
        <v>1.6606895641052122</v>
      </c>
    </row>
    <row r="18" spans="1:14" x14ac:dyDescent="0.35">
      <c r="A18">
        <v>15</v>
      </c>
      <c r="C18">
        <v>3</v>
      </c>
      <c r="D18" s="2">
        <v>8</v>
      </c>
      <c r="E18" s="2">
        <f t="shared" si="5"/>
        <v>7.15</v>
      </c>
      <c r="H18" s="6">
        <f t="shared" si="0"/>
        <v>1.0933488421606843</v>
      </c>
      <c r="I18" s="6">
        <f t="shared" si="1"/>
        <v>7.3169693802303195</v>
      </c>
      <c r="J18" s="6">
        <f t="shared" si="2"/>
        <v>7.3066908328111513</v>
      </c>
      <c r="K18" s="6">
        <f t="shared" si="3"/>
        <v>7.988761962080158</v>
      </c>
      <c r="L18" s="6">
        <f t="shared" si="4"/>
        <v>0.14047547399802518</v>
      </c>
    </row>
    <row r="19" spans="1:14" x14ac:dyDescent="0.35">
      <c r="A19">
        <v>16</v>
      </c>
      <c r="C19">
        <v>4</v>
      </c>
      <c r="D19" s="2">
        <v>8.4</v>
      </c>
      <c r="E19" s="2"/>
      <c r="H19" s="6">
        <f t="shared" si="0"/>
        <v>1.1433051426610321</v>
      </c>
      <c r="I19" s="6">
        <f t="shared" si="1"/>
        <v>7.3471199302480859</v>
      </c>
      <c r="J19" s="6">
        <f t="shared" si="2"/>
        <v>7.4538295486713277</v>
      </c>
      <c r="K19" s="6">
        <f t="shared" si="3"/>
        <v>8.5220016555146891</v>
      </c>
      <c r="L19" s="6">
        <f t="shared" si="4"/>
        <v>1.4524006608891522</v>
      </c>
    </row>
    <row r="20" spans="1:14" x14ac:dyDescent="0.35">
      <c r="A20">
        <v>17</v>
      </c>
      <c r="B20" t="s">
        <v>48</v>
      </c>
      <c r="C20">
        <v>1</v>
      </c>
      <c r="H20" s="6">
        <f>VLOOKUP(C20,$M$22:$N$26, 2,FALSE)</f>
        <v>0.93220047731596012</v>
      </c>
      <c r="J20" s="6">
        <f t="shared" si="2"/>
        <v>7.6009682645315042</v>
      </c>
      <c r="K20" s="6">
        <f t="shared" si="3"/>
        <v>7.0856262442597329</v>
      </c>
    </row>
    <row r="21" spans="1:14" x14ac:dyDescent="0.35">
      <c r="A21">
        <v>18</v>
      </c>
      <c r="C21">
        <v>2</v>
      </c>
      <c r="H21" s="6">
        <f t="shared" si="0"/>
        <v>0.83775920424985417</v>
      </c>
      <c r="J21" s="6">
        <f t="shared" si="2"/>
        <v>7.7481069803916807</v>
      </c>
      <c r="K21" s="6">
        <f t="shared" si="3"/>
        <v>6.4910479383356749</v>
      </c>
    </row>
    <row r="22" spans="1:14" ht="16.5" x14ac:dyDescent="0.45">
      <c r="A22">
        <v>19</v>
      </c>
      <c r="C22">
        <v>3</v>
      </c>
      <c r="H22" s="6">
        <f t="shared" si="0"/>
        <v>1.0933488421606843</v>
      </c>
      <c r="J22" s="6">
        <f t="shared" si="2"/>
        <v>7.895245696251858</v>
      </c>
      <c r="K22" s="6">
        <f t="shared" si="3"/>
        <v>8.6322577405710952</v>
      </c>
      <c r="M22" s="1" t="s">
        <v>1</v>
      </c>
      <c r="N22" s="3" t="s">
        <v>15</v>
      </c>
    </row>
    <row r="23" spans="1:14" x14ac:dyDescent="0.35">
      <c r="A23">
        <v>20</v>
      </c>
      <c r="C23">
        <v>4</v>
      </c>
      <c r="H23" s="6">
        <f t="shared" si="0"/>
        <v>1.1433051426610321</v>
      </c>
      <c r="J23" s="6">
        <f t="shared" si="2"/>
        <v>8.0423844121120354</v>
      </c>
      <c r="K23" s="6">
        <f t="shared" si="3"/>
        <v>9.1948994576246115</v>
      </c>
      <c r="M23">
        <v>1</v>
      </c>
      <c r="N23" s="6">
        <f>AVERAGE(G4,G8,G12,G16)</f>
        <v>0.93220047731596012</v>
      </c>
    </row>
    <row r="24" spans="1:14" x14ac:dyDescent="0.35">
      <c r="M24">
        <v>2</v>
      </c>
      <c r="N24" s="6">
        <f t="shared" ref="N24:N26" si="8">AVERAGE(G5,G9,G13,G17)</f>
        <v>0.83775920424985417</v>
      </c>
    </row>
    <row r="25" spans="1:14" x14ac:dyDescent="0.35">
      <c r="M25">
        <v>3</v>
      </c>
      <c r="N25" s="6">
        <f t="shared" si="8"/>
        <v>1.0933488421606843</v>
      </c>
    </row>
    <row r="26" spans="1:14" x14ac:dyDescent="0.35">
      <c r="B26" t="s">
        <v>23</v>
      </c>
      <c r="M26">
        <v>4</v>
      </c>
      <c r="N26" s="6">
        <f t="shared" si="8"/>
        <v>1.1433051426610321</v>
      </c>
    </row>
    <row r="27" spans="1:14" ht="15" thickBot="1" x14ac:dyDescent="0.4"/>
    <row r="28" spans="1:14" x14ac:dyDescent="0.35">
      <c r="B28" s="10" t="s">
        <v>24</v>
      </c>
      <c r="C28" s="10"/>
    </row>
    <row r="29" spans="1:14" x14ac:dyDescent="0.35">
      <c r="B29" s="7" t="s">
        <v>25</v>
      </c>
      <c r="C29" s="7">
        <v>0.95957861566189495</v>
      </c>
    </row>
    <row r="30" spans="1:14" x14ac:dyDescent="0.35">
      <c r="B30" s="7" t="s">
        <v>26</v>
      </c>
      <c r="C30" s="7">
        <v>0.92079111963559879</v>
      </c>
    </row>
    <row r="31" spans="1:14" x14ac:dyDescent="0.35">
      <c r="B31" s="7" t="s">
        <v>27</v>
      </c>
      <c r="C31" s="7">
        <v>0.91513334246671296</v>
      </c>
    </row>
    <row r="32" spans="1:14" x14ac:dyDescent="0.35">
      <c r="B32" s="7" t="s">
        <v>28</v>
      </c>
      <c r="C32" s="7">
        <v>0.21267124735157453</v>
      </c>
    </row>
    <row r="33" spans="2:10" ht="15" thickBot="1" x14ac:dyDescent="0.4">
      <c r="B33" s="8" t="s">
        <v>29</v>
      </c>
      <c r="C33" s="8">
        <v>16</v>
      </c>
    </row>
    <row r="35" spans="2:10" ht="15" thickBot="1" x14ac:dyDescent="0.4">
      <c r="B35" t="s">
        <v>30</v>
      </c>
    </row>
    <row r="36" spans="2:10" x14ac:dyDescent="0.35">
      <c r="B36" s="9"/>
      <c r="C36" s="9" t="s">
        <v>35</v>
      </c>
      <c r="D36" s="9" t="s">
        <v>36</v>
      </c>
      <c r="E36" s="9" t="s">
        <v>37</v>
      </c>
      <c r="F36" s="9" t="s">
        <v>38</v>
      </c>
      <c r="G36" s="9" t="s">
        <v>39</v>
      </c>
    </row>
    <row r="37" spans="2:10" x14ac:dyDescent="0.35">
      <c r="B37" s="7" t="s">
        <v>31</v>
      </c>
      <c r="C37" s="7">
        <v>1</v>
      </c>
      <c r="D37" s="7">
        <v>7.3609325796938014</v>
      </c>
      <c r="E37" s="7">
        <v>7.3609325796938014</v>
      </c>
      <c r="F37" s="7">
        <v>162.74785877029026</v>
      </c>
      <c r="G37" s="7">
        <v>4.2477172966675832E-9</v>
      </c>
    </row>
    <row r="38" spans="2:10" x14ac:dyDescent="0.35">
      <c r="B38" s="7" t="s">
        <v>32</v>
      </c>
      <c r="C38" s="7">
        <v>14</v>
      </c>
      <c r="D38" s="7">
        <v>0.63320683230104424</v>
      </c>
      <c r="E38" s="7">
        <v>4.5229059450074591E-2</v>
      </c>
      <c r="F38" s="7"/>
      <c r="G38" s="7"/>
    </row>
    <row r="39" spans="2:10" ht="15" thickBot="1" x14ac:dyDescent="0.4">
      <c r="B39" s="8" t="s">
        <v>33</v>
      </c>
      <c r="C39" s="8">
        <v>15</v>
      </c>
      <c r="D39" s="8">
        <v>7.9941394119948459</v>
      </c>
      <c r="E39" s="8"/>
      <c r="F39" s="8"/>
      <c r="G39" s="8"/>
    </row>
    <row r="40" spans="2:10" ht="15" thickBot="1" x14ac:dyDescent="0.4"/>
    <row r="41" spans="2:10" x14ac:dyDescent="0.35">
      <c r="B41" s="9"/>
      <c r="C41" s="9" t="s">
        <v>40</v>
      </c>
      <c r="D41" s="9" t="s">
        <v>28</v>
      </c>
      <c r="E41" s="9" t="s">
        <v>41</v>
      </c>
      <c r="F41" s="9" t="s">
        <v>42</v>
      </c>
      <c r="G41" s="9" t="s">
        <v>43</v>
      </c>
      <c r="H41" s="9" t="s">
        <v>44</v>
      </c>
      <c r="I41" s="9" t="s">
        <v>45</v>
      </c>
      <c r="J41" s="9" t="s">
        <v>46</v>
      </c>
    </row>
    <row r="42" spans="2:10" x14ac:dyDescent="0.35">
      <c r="B42" s="7" t="s">
        <v>34</v>
      </c>
      <c r="C42" s="7">
        <v>5.0996100949085035</v>
      </c>
      <c r="D42" s="7">
        <v>0.11152574298685712</v>
      </c>
      <c r="E42" s="7">
        <v>45.72585627615566</v>
      </c>
      <c r="F42" s="7">
        <v>1.2098663553872412E-16</v>
      </c>
      <c r="G42" s="7">
        <v>4.8604111659901497</v>
      </c>
      <c r="H42" s="7">
        <v>5.3388090238268573</v>
      </c>
      <c r="I42" s="7">
        <v>4.8604111659901497</v>
      </c>
      <c r="J42" s="7">
        <v>5.3388090238268573</v>
      </c>
    </row>
    <row r="43" spans="2:10" ht="15" thickBot="1" x14ac:dyDescent="0.4">
      <c r="B43" s="8" t="s">
        <v>14</v>
      </c>
      <c r="C43" s="8">
        <v>0.14713871586017654</v>
      </c>
      <c r="D43" s="8">
        <v>1.1533717763210431E-2</v>
      </c>
      <c r="E43" s="8">
        <v>12.75726690048814</v>
      </c>
      <c r="F43" s="8">
        <v>4.2477172966675832E-9</v>
      </c>
      <c r="G43" s="8">
        <v>0.12240135153944171</v>
      </c>
      <c r="H43" s="8">
        <v>0.17187608018091138</v>
      </c>
      <c r="I43" s="8">
        <v>0.12240135153944171</v>
      </c>
      <c r="J43" s="8">
        <v>0.17187608018091138</v>
      </c>
    </row>
  </sheetData>
  <mergeCells count="1">
    <mergeCell ref="A1:XF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D903-C438-43A4-9CAA-087095EA067E}">
  <dimension ref="A1:H255"/>
  <sheetViews>
    <sheetView tabSelected="1" workbookViewId="0">
      <selection activeCell="C10" sqref="C10"/>
    </sheetView>
  </sheetViews>
  <sheetFormatPr defaultRowHeight="14.5" x14ac:dyDescent="0.35"/>
  <sheetData>
    <row r="1" spans="1:8" ht="15" thickBot="1" x14ac:dyDescent="0.4">
      <c r="A1" s="13" t="s">
        <v>208</v>
      </c>
      <c r="B1" s="13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</row>
    <row r="2" spans="1:8" ht="15" thickBot="1" x14ac:dyDescent="0.4">
      <c r="A2" s="15">
        <v>1</v>
      </c>
      <c r="B2" s="15" t="s">
        <v>57</v>
      </c>
      <c r="C2" s="16">
        <v>194.7</v>
      </c>
      <c r="D2" s="16">
        <v>197.8</v>
      </c>
      <c r="E2" s="16">
        <v>191.6</v>
      </c>
      <c r="F2" s="16">
        <v>196.25</v>
      </c>
      <c r="G2" s="16">
        <v>1413069</v>
      </c>
      <c r="H2" s="16">
        <v>9047</v>
      </c>
    </row>
    <row r="3" spans="1:8" ht="15" thickBot="1" x14ac:dyDescent="0.4">
      <c r="A3" s="15">
        <v>2</v>
      </c>
      <c r="B3" s="17">
        <v>44105</v>
      </c>
      <c r="C3" s="16">
        <v>192.55</v>
      </c>
      <c r="D3" s="16">
        <v>199</v>
      </c>
      <c r="E3" s="16">
        <v>190</v>
      </c>
      <c r="F3" s="16">
        <v>196.4</v>
      </c>
      <c r="G3" s="16">
        <v>2505329</v>
      </c>
      <c r="H3" s="16">
        <v>16721</v>
      </c>
    </row>
    <row r="4" spans="1:8" ht="15" thickBot="1" x14ac:dyDescent="0.4">
      <c r="A4" s="15">
        <v>3</v>
      </c>
      <c r="B4" s="17">
        <v>44075</v>
      </c>
      <c r="C4" s="16">
        <v>185.45</v>
      </c>
      <c r="D4" s="16">
        <v>192.8</v>
      </c>
      <c r="E4" s="16">
        <v>184.4</v>
      </c>
      <c r="F4" s="16">
        <v>192.05</v>
      </c>
      <c r="G4" s="16">
        <v>1797437</v>
      </c>
      <c r="H4" s="16">
        <v>11234</v>
      </c>
    </row>
    <row r="5" spans="1:8" ht="15" thickBot="1" x14ac:dyDescent="0.4">
      <c r="A5" s="15">
        <v>4</v>
      </c>
      <c r="B5" s="17">
        <v>44044</v>
      </c>
      <c r="C5" s="16">
        <v>180.45</v>
      </c>
      <c r="D5" s="16">
        <v>184.05</v>
      </c>
      <c r="E5" s="16">
        <v>180.3</v>
      </c>
      <c r="F5" s="16">
        <v>182.6</v>
      </c>
      <c r="G5" s="16">
        <v>988610</v>
      </c>
      <c r="H5" s="16">
        <v>5869</v>
      </c>
    </row>
    <row r="6" spans="1:8" ht="15" thickBot="1" x14ac:dyDescent="0.4">
      <c r="A6" s="15">
        <v>5</v>
      </c>
      <c r="B6" s="17">
        <v>44013</v>
      </c>
      <c r="C6" s="16">
        <v>187.5</v>
      </c>
      <c r="D6" s="16">
        <v>189.4</v>
      </c>
      <c r="E6" s="16">
        <v>182.3</v>
      </c>
      <c r="F6" s="16">
        <v>184.75</v>
      </c>
      <c r="G6" s="16">
        <v>1825796</v>
      </c>
      <c r="H6" s="16">
        <v>11518</v>
      </c>
    </row>
    <row r="7" spans="1:8" ht="15" thickBot="1" x14ac:dyDescent="0.4">
      <c r="A7" s="15">
        <v>6</v>
      </c>
      <c r="B7" s="17">
        <v>43983</v>
      </c>
      <c r="C7" s="16">
        <v>191</v>
      </c>
      <c r="D7" s="16">
        <v>191</v>
      </c>
      <c r="E7" s="16">
        <v>185</v>
      </c>
      <c r="F7" s="16">
        <v>185.6</v>
      </c>
      <c r="G7" s="16">
        <v>1703112</v>
      </c>
      <c r="H7" s="16">
        <v>10437</v>
      </c>
    </row>
    <row r="8" spans="1:8" ht="15" thickBot="1" x14ac:dyDescent="0.4">
      <c r="A8" s="15">
        <v>7</v>
      </c>
      <c r="B8" s="17">
        <v>43891</v>
      </c>
      <c r="C8" s="16">
        <v>193.7</v>
      </c>
      <c r="D8" s="16">
        <v>195.6</v>
      </c>
      <c r="E8" s="16">
        <v>189.4</v>
      </c>
      <c r="F8" s="16">
        <v>191.05</v>
      </c>
      <c r="G8" s="16">
        <v>2105309</v>
      </c>
      <c r="H8" s="16">
        <v>11907</v>
      </c>
    </row>
    <row r="9" spans="1:8" ht="15" thickBot="1" x14ac:dyDescent="0.4">
      <c r="A9" s="15">
        <v>8</v>
      </c>
      <c r="B9" s="17">
        <v>43862</v>
      </c>
      <c r="C9" s="16">
        <v>187.4</v>
      </c>
      <c r="D9" s="16">
        <v>194.6</v>
      </c>
      <c r="E9" s="16">
        <v>184.8</v>
      </c>
      <c r="F9" s="16">
        <v>193.85</v>
      </c>
      <c r="G9" s="16">
        <v>2638338</v>
      </c>
      <c r="H9" s="16">
        <v>15688</v>
      </c>
    </row>
    <row r="10" spans="1:8" ht="15" thickBot="1" x14ac:dyDescent="0.4">
      <c r="A10" s="15">
        <v>9</v>
      </c>
      <c r="B10" s="17">
        <v>43831</v>
      </c>
      <c r="C10" s="16">
        <v>185.85</v>
      </c>
      <c r="D10" s="16">
        <v>186.7</v>
      </c>
      <c r="E10" s="16">
        <v>183.75</v>
      </c>
      <c r="F10" s="16">
        <v>184.4</v>
      </c>
      <c r="G10" s="16">
        <v>1461450</v>
      </c>
      <c r="H10" s="16">
        <v>6612</v>
      </c>
    </row>
    <row r="11" spans="1:8" ht="15" thickBot="1" x14ac:dyDescent="0.4">
      <c r="A11" s="15">
        <v>10</v>
      </c>
      <c r="B11" s="15" t="s">
        <v>58</v>
      </c>
      <c r="C11" s="16">
        <v>184.1</v>
      </c>
      <c r="D11" s="16">
        <v>187.9</v>
      </c>
      <c r="E11" s="16">
        <v>181.55</v>
      </c>
      <c r="F11" s="16">
        <v>185.1</v>
      </c>
      <c r="G11" s="16">
        <v>2633656</v>
      </c>
      <c r="H11" s="16">
        <v>15875</v>
      </c>
    </row>
    <row r="12" spans="1:8" ht="15" thickBot="1" x14ac:dyDescent="0.4">
      <c r="A12" s="15">
        <v>11</v>
      </c>
      <c r="B12" s="15" t="s">
        <v>59</v>
      </c>
      <c r="C12" s="16">
        <v>177.5</v>
      </c>
      <c r="D12" s="16">
        <v>184.25</v>
      </c>
      <c r="E12" s="16">
        <v>176.45</v>
      </c>
      <c r="F12" s="16">
        <v>183.6</v>
      </c>
      <c r="G12" s="16">
        <v>1976823</v>
      </c>
      <c r="H12" s="16">
        <v>12408</v>
      </c>
    </row>
    <row r="13" spans="1:8" ht="15" thickBot="1" x14ac:dyDescent="0.4">
      <c r="A13" s="15">
        <v>12</v>
      </c>
      <c r="B13" s="15" t="s">
        <v>60</v>
      </c>
      <c r="C13" s="16">
        <v>175.5</v>
      </c>
      <c r="D13" s="16">
        <v>176.95</v>
      </c>
      <c r="E13" s="16">
        <v>174.95</v>
      </c>
      <c r="F13" s="16">
        <v>176.1</v>
      </c>
      <c r="G13" s="16">
        <v>500007</v>
      </c>
      <c r="H13" s="16">
        <v>3120</v>
      </c>
    </row>
    <row r="14" spans="1:8" ht="15" thickBot="1" x14ac:dyDescent="0.4">
      <c r="A14" s="15">
        <v>13</v>
      </c>
      <c r="B14" s="15" t="s">
        <v>61</v>
      </c>
      <c r="C14" s="16">
        <v>176</v>
      </c>
      <c r="D14" s="16">
        <v>176.35</v>
      </c>
      <c r="E14" s="16">
        <v>174.1</v>
      </c>
      <c r="F14" s="16">
        <v>174.6</v>
      </c>
      <c r="G14" s="16">
        <v>714360</v>
      </c>
      <c r="H14" s="16">
        <v>4196</v>
      </c>
    </row>
    <row r="15" spans="1:8" ht="15" thickBot="1" x14ac:dyDescent="0.4">
      <c r="A15" s="15">
        <v>14</v>
      </c>
      <c r="B15" s="15" t="s">
        <v>62</v>
      </c>
      <c r="C15" s="16">
        <v>177.65</v>
      </c>
      <c r="D15" s="16">
        <v>177.9</v>
      </c>
      <c r="E15" s="16">
        <v>174.7</v>
      </c>
      <c r="F15" s="16">
        <v>175.5</v>
      </c>
      <c r="G15" s="16">
        <v>1055882</v>
      </c>
      <c r="H15" s="16">
        <v>7250</v>
      </c>
    </row>
    <row r="16" spans="1:8" ht="15" thickBot="1" x14ac:dyDescent="0.4">
      <c r="A16" s="15">
        <v>15</v>
      </c>
      <c r="B16" s="15" t="s">
        <v>63</v>
      </c>
      <c r="C16" s="16">
        <v>176.65</v>
      </c>
      <c r="D16" s="16">
        <v>178.95</v>
      </c>
      <c r="E16" s="16">
        <v>174.3</v>
      </c>
      <c r="F16" s="16">
        <v>176.05</v>
      </c>
      <c r="G16" s="16">
        <v>1364591</v>
      </c>
      <c r="H16" s="16">
        <v>9461</v>
      </c>
    </row>
    <row r="17" spans="1:8" ht="15" thickBot="1" x14ac:dyDescent="0.4">
      <c r="A17" s="15">
        <v>16</v>
      </c>
      <c r="B17" s="15" t="s">
        <v>64</v>
      </c>
      <c r="C17" s="16">
        <v>180.5</v>
      </c>
      <c r="D17" s="16">
        <v>181.65</v>
      </c>
      <c r="E17" s="16">
        <v>174.9</v>
      </c>
      <c r="F17" s="16">
        <v>176</v>
      </c>
      <c r="G17" s="16">
        <v>1491242</v>
      </c>
      <c r="H17" s="16">
        <v>9407</v>
      </c>
    </row>
    <row r="18" spans="1:8" ht="15" thickBot="1" x14ac:dyDescent="0.4">
      <c r="A18" s="15">
        <v>17</v>
      </c>
      <c r="B18" s="15" t="s">
        <v>65</v>
      </c>
      <c r="C18" s="16">
        <v>174.05</v>
      </c>
      <c r="D18" s="16">
        <v>179.95</v>
      </c>
      <c r="E18" s="16">
        <v>174.05</v>
      </c>
      <c r="F18" s="16">
        <v>179.15</v>
      </c>
      <c r="G18" s="16">
        <v>2665639</v>
      </c>
      <c r="H18" s="16">
        <v>14676</v>
      </c>
    </row>
    <row r="19" spans="1:8" ht="15" thickBot="1" x14ac:dyDescent="0.4">
      <c r="A19" s="15">
        <v>18</v>
      </c>
      <c r="B19" s="15" t="s">
        <v>66</v>
      </c>
      <c r="C19" s="16">
        <v>181.45</v>
      </c>
      <c r="D19" s="16">
        <v>184.5</v>
      </c>
      <c r="E19" s="16">
        <v>170.5</v>
      </c>
      <c r="F19" s="16">
        <v>174.7</v>
      </c>
      <c r="G19" s="16">
        <v>3471732</v>
      </c>
      <c r="H19" s="16">
        <v>21146</v>
      </c>
    </row>
    <row r="20" spans="1:8" ht="15" thickBot="1" x14ac:dyDescent="0.4">
      <c r="A20" s="15">
        <v>19</v>
      </c>
      <c r="B20" s="15" t="s">
        <v>67</v>
      </c>
      <c r="C20" s="16">
        <v>176.1</v>
      </c>
      <c r="D20" s="16">
        <v>181.2</v>
      </c>
      <c r="E20" s="16">
        <v>175.4</v>
      </c>
      <c r="F20" s="16">
        <v>180.2</v>
      </c>
      <c r="G20" s="16">
        <v>2120189</v>
      </c>
      <c r="H20" s="16">
        <v>12470</v>
      </c>
    </row>
    <row r="21" spans="1:8" ht="15" thickBot="1" x14ac:dyDescent="0.4">
      <c r="A21" s="15">
        <v>20</v>
      </c>
      <c r="B21" s="15" t="s">
        <v>68</v>
      </c>
      <c r="C21" s="16">
        <v>177.8</v>
      </c>
      <c r="D21" s="16">
        <v>178.7</v>
      </c>
      <c r="E21" s="16">
        <v>173.3</v>
      </c>
      <c r="F21" s="16">
        <v>174.9</v>
      </c>
      <c r="G21" s="16">
        <v>1320147</v>
      </c>
      <c r="H21" s="16">
        <v>9892</v>
      </c>
    </row>
    <row r="22" spans="1:8" ht="15" thickBot="1" x14ac:dyDescent="0.4">
      <c r="A22" s="15">
        <v>21</v>
      </c>
      <c r="B22" s="15" t="s">
        <v>69</v>
      </c>
      <c r="C22" s="16">
        <v>177</v>
      </c>
      <c r="D22" s="16">
        <v>183.9</v>
      </c>
      <c r="E22" s="16">
        <v>175.5</v>
      </c>
      <c r="F22" s="16">
        <v>176.65</v>
      </c>
      <c r="G22" s="16">
        <v>4955131</v>
      </c>
      <c r="H22" s="16">
        <v>27819</v>
      </c>
    </row>
    <row r="23" spans="1:8" ht="15" thickBot="1" x14ac:dyDescent="0.4">
      <c r="A23" s="15">
        <v>22</v>
      </c>
      <c r="B23" s="17">
        <v>43811</v>
      </c>
      <c r="C23" s="16">
        <v>163.55000000000001</v>
      </c>
      <c r="D23" s="16">
        <v>174.95</v>
      </c>
      <c r="E23" s="16">
        <v>162.69999999999999</v>
      </c>
      <c r="F23" s="16">
        <v>173.35</v>
      </c>
      <c r="G23" s="16">
        <v>3442273</v>
      </c>
      <c r="H23" s="16">
        <v>18441</v>
      </c>
    </row>
    <row r="24" spans="1:8" ht="15" thickBot="1" x14ac:dyDescent="0.4">
      <c r="A24" s="15">
        <v>23</v>
      </c>
      <c r="B24" s="17">
        <v>43781</v>
      </c>
      <c r="C24" s="16">
        <v>160.80000000000001</v>
      </c>
      <c r="D24" s="16">
        <v>162.9</v>
      </c>
      <c r="E24" s="16">
        <v>157.44999999999999</v>
      </c>
      <c r="F24" s="16">
        <v>161.75</v>
      </c>
      <c r="G24" s="16">
        <v>1178921</v>
      </c>
      <c r="H24" s="16">
        <v>6302</v>
      </c>
    </row>
    <row r="25" spans="1:8" ht="15" thickBot="1" x14ac:dyDescent="0.4">
      <c r="A25" s="15">
        <v>24</v>
      </c>
      <c r="B25" s="17">
        <v>43750</v>
      </c>
      <c r="C25" s="16">
        <v>162.19999999999999</v>
      </c>
      <c r="D25" s="16">
        <v>163.25</v>
      </c>
      <c r="E25" s="16">
        <v>159</v>
      </c>
      <c r="F25" s="16">
        <v>159.65</v>
      </c>
      <c r="G25" s="16">
        <v>1436571</v>
      </c>
      <c r="H25" s="16">
        <v>9507</v>
      </c>
    </row>
    <row r="26" spans="1:8" ht="15" thickBot="1" x14ac:dyDescent="0.4">
      <c r="A26" s="15">
        <v>25</v>
      </c>
      <c r="B26" s="17">
        <v>43720</v>
      </c>
      <c r="C26" s="16">
        <v>162.5</v>
      </c>
      <c r="D26" s="16">
        <v>166.4</v>
      </c>
      <c r="E26" s="16">
        <v>159.85</v>
      </c>
      <c r="F26" s="16">
        <v>160.55000000000001</v>
      </c>
      <c r="G26" s="16">
        <v>2056906</v>
      </c>
      <c r="H26" s="16">
        <v>9946</v>
      </c>
    </row>
    <row r="27" spans="1:8" ht="15" thickBot="1" x14ac:dyDescent="0.4">
      <c r="A27" s="15">
        <v>26</v>
      </c>
      <c r="B27" s="17">
        <v>43628</v>
      </c>
      <c r="C27" s="16">
        <v>167.9</v>
      </c>
      <c r="D27" s="16">
        <v>168</v>
      </c>
      <c r="E27" s="16">
        <v>160.05000000000001</v>
      </c>
      <c r="F27" s="16">
        <v>161.5</v>
      </c>
      <c r="G27" s="16">
        <v>1772914</v>
      </c>
      <c r="H27" s="16">
        <v>7647</v>
      </c>
    </row>
    <row r="28" spans="1:8" ht="15" thickBot="1" x14ac:dyDescent="0.4">
      <c r="A28" s="15">
        <v>27</v>
      </c>
      <c r="B28" s="17">
        <v>43597</v>
      </c>
      <c r="C28" s="16">
        <v>170.6</v>
      </c>
      <c r="D28" s="16">
        <v>172.2</v>
      </c>
      <c r="E28" s="16">
        <v>165.3</v>
      </c>
      <c r="F28" s="16">
        <v>166.1</v>
      </c>
      <c r="G28" s="16">
        <v>2307039</v>
      </c>
      <c r="H28" s="16">
        <v>13310</v>
      </c>
    </row>
    <row r="29" spans="1:8" ht="15" thickBot="1" x14ac:dyDescent="0.4">
      <c r="A29" s="15">
        <v>28</v>
      </c>
      <c r="B29" s="17">
        <v>43567</v>
      </c>
      <c r="C29" s="16">
        <v>158.6</v>
      </c>
      <c r="D29" s="16">
        <v>170.4</v>
      </c>
      <c r="E29" s="16">
        <v>157.9</v>
      </c>
      <c r="F29" s="16">
        <v>169.4</v>
      </c>
      <c r="G29" s="16">
        <v>3793325</v>
      </c>
      <c r="H29" s="16">
        <v>18416</v>
      </c>
    </row>
    <row r="30" spans="1:8" ht="15" thickBot="1" x14ac:dyDescent="0.4">
      <c r="A30" s="15">
        <v>29</v>
      </c>
      <c r="B30" s="17">
        <v>43536</v>
      </c>
      <c r="C30" s="16">
        <v>162.69999999999999</v>
      </c>
      <c r="D30" s="16">
        <v>162.94999999999999</v>
      </c>
      <c r="E30" s="16">
        <v>157.44999999999999</v>
      </c>
      <c r="F30" s="16">
        <v>158.15</v>
      </c>
      <c r="G30" s="16">
        <v>1348314</v>
      </c>
      <c r="H30" s="16">
        <v>6733</v>
      </c>
    </row>
    <row r="31" spans="1:8" ht="15" thickBot="1" x14ac:dyDescent="0.4">
      <c r="A31" s="15">
        <v>30</v>
      </c>
      <c r="B31" s="17">
        <v>43508</v>
      </c>
      <c r="C31" s="16">
        <v>161</v>
      </c>
      <c r="D31" s="16">
        <v>163.05000000000001</v>
      </c>
      <c r="E31" s="16">
        <v>158.94999999999999</v>
      </c>
      <c r="F31" s="16">
        <v>161</v>
      </c>
      <c r="G31" s="16">
        <v>1001550</v>
      </c>
      <c r="H31" s="16">
        <v>5833</v>
      </c>
    </row>
    <row r="32" spans="1:8" ht="15" thickBot="1" x14ac:dyDescent="0.4">
      <c r="A32" s="15">
        <v>31</v>
      </c>
      <c r="B32" s="15" t="s">
        <v>70</v>
      </c>
      <c r="C32" s="16">
        <v>164.55</v>
      </c>
      <c r="D32" s="16">
        <v>167.7</v>
      </c>
      <c r="E32" s="16">
        <v>160.80000000000001</v>
      </c>
      <c r="F32" s="16">
        <v>161.44999999999999</v>
      </c>
      <c r="G32" s="16">
        <v>1435477</v>
      </c>
      <c r="H32" s="16">
        <v>6297</v>
      </c>
    </row>
    <row r="33" spans="1:8" ht="15" thickBot="1" x14ac:dyDescent="0.4">
      <c r="A33" s="15">
        <v>32</v>
      </c>
      <c r="B33" s="15" t="s">
        <v>71</v>
      </c>
      <c r="C33" s="16">
        <v>166.35</v>
      </c>
      <c r="D33" s="16">
        <v>166.35</v>
      </c>
      <c r="E33" s="16">
        <v>163.55000000000001</v>
      </c>
      <c r="F33" s="16">
        <v>164.8</v>
      </c>
      <c r="G33" s="16">
        <v>1143389</v>
      </c>
      <c r="H33" s="16">
        <v>4681</v>
      </c>
    </row>
    <row r="34" spans="1:8" ht="15" thickBot="1" x14ac:dyDescent="0.4">
      <c r="A34" s="15">
        <v>33</v>
      </c>
      <c r="B34" s="15" t="s">
        <v>72</v>
      </c>
      <c r="C34" s="16">
        <v>165.8</v>
      </c>
      <c r="D34" s="16">
        <v>169.25</v>
      </c>
      <c r="E34" s="16">
        <v>165</v>
      </c>
      <c r="F34" s="16">
        <v>165.75</v>
      </c>
      <c r="G34" s="16">
        <v>1995979</v>
      </c>
      <c r="H34" s="16">
        <v>12514</v>
      </c>
    </row>
    <row r="35" spans="1:8" ht="15" thickBot="1" x14ac:dyDescent="0.4">
      <c r="A35" s="15">
        <v>34</v>
      </c>
      <c r="B35" s="15" t="s">
        <v>73</v>
      </c>
      <c r="C35" s="16">
        <v>166.3</v>
      </c>
      <c r="D35" s="16">
        <v>167.25</v>
      </c>
      <c r="E35" s="16">
        <v>162.55000000000001</v>
      </c>
      <c r="F35" s="16">
        <v>163.80000000000001</v>
      </c>
      <c r="G35" s="16">
        <v>2047761</v>
      </c>
      <c r="H35" s="16">
        <v>6865</v>
      </c>
    </row>
    <row r="36" spans="1:8" ht="15" thickBot="1" x14ac:dyDescent="0.4">
      <c r="A36" s="15">
        <v>35</v>
      </c>
      <c r="B36" s="15" t="s">
        <v>74</v>
      </c>
      <c r="C36" s="16">
        <v>161.75</v>
      </c>
      <c r="D36" s="16">
        <v>166.4</v>
      </c>
      <c r="E36" s="16">
        <v>160</v>
      </c>
      <c r="F36" s="16">
        <v>166.05</v>
      </c>
      <c r="G36" s="16">
        <v>2141645</v>
      </c>
      <c r="H36" s="16">
        <v>8040</v>
      </c>
    </row>
    <row r="37" spans="1:8" ht="15" thickBot="1" x14ac:dyDescent="0.4">
      <c r="A37" s="15">
        <v>36</v>
      </c>
      <c r="B37" s="15" t="s">
        <v>75</v>
      </c>
      <c r="C37" s="16">
        <v>165.2</v>
      </c>
      <c r="D37" s="16">
        <v>165.2</v>
      </c>
      <c r="E37" s="16">
        <v>160.6</v>
      </c>
      <c r="F37" s="16">
        <v>162.30000000000001</v>
      </c>
      <c r="G37" s="16">
        <v>1461271</v>
      </c>
      <c r="H37" s="16">
        <v>6121</v>
      </c>
    </row>
    <row r="38" spans="1:8" ht="15" thickBot="1" x14ac:dyDescent="0.4">
      <c r="A38" s="15">
        <v>37</v>
      </c>
      <c r="B38" s="15" t="s">
        <v>76</v>
      </c>
      <c r="C38" s="16">
        <v>167.95</v>
      </c>
      <c r="D38" s="16">
        <v>170.1</v>
      </c>
      <c r="E38" s="16">
        <v>163.05000000000001</v>
      </c>
      <c r="F38" s="16">
        <v>164.2</v>
      </c>
      <c r="G38" s="16">
        <v>1608999</v>
      </c>
      <c r="H38" s="16">
        <v>9503</v>
      </c>
    </row>
    <row r="39" spans="1:8" ht="15" thickBot="1" x14ac:dyDescent="0.4">
      <c r="A39" s="15">
        <v>38</v>
      </c>
      <c r="B39" s="15" t="s">
        <v>77</v>
      </c>
      <c r="C39" s="16">
        <v>168</v>
      </c>
      <c r="D39" s="16">
        <v>170.2</v>
      </c>
      <c r="E39" s="16">
        <v>166.4</v>
      </c>
      <c r="F39" s="16">
        <v>167.25</v>
      </c>
      <c r="G39" s="16">
        <v>1505118</v>
      </c>
      <c r="H39" s="16">
        <v>5770</v>
      </c>
    </row>
    <row r="40" spans="1:8" ht="15" thickBot="1" x14ac:dyDescent="0.4">
      <c r="A40" s="15">
        <v>39</v>
      </c>
      <c r="B40" s="15" t="s">
        <v>78</v>
      </c>
      <c r="C40" s="16">
        <v>171</v>
      </c>
      <c r="D40" s="16">
        <v>171.85</v>
      </c>
      <c r="E40" s="16">
        <v>167.15</v>
      </c>
      <c r="F40" s="16">
        <v>167.75</v>
      </c>
      <c r="G40" s="16">
        <v>1268625</v>
      </c>
      <c r="H40" s="16">
        <v>8187</v>
      </c>
    </row>
    <row r="41" spans="1:8" ht="15" thickBot="1" x14ac:dyDescent="0.4">
      <c r="A41" s="15">
        <v>40</v>
      </c>
      <c r="B41" s="15" t="s">
        <v>79</v>
      </c>
      <c r="C41" s="16">
        <v>171.7</v>
      </c>
      <c r="D41" s="16">
        <v>171.9</v>
      </c>
      <c r="E41" s="16">
        <v>169.35</v>
      </c>
      <c r="F41" s="16">
        <v>170.05</v>
      </c>
      <c r="G41" s="16">
        <v>1302130</v>
      </c>
      <c r="H41" s="16">
        <v>4694</v>
      </c>
    </row>
    <row r="42" spans="1:8" ht="15" thickBot="1" x14ac:dyDescent="0.4">
      <c r="A42" s="15">
        <v>41</v>
      </c>
      <c r="B42" s="15" t="s">
        <v>80</v>
      </c>
      <c r="C42" s="16">
        <v>169</v>
      </c>
      <c r="D42" s="16">
        <v>173.35</v>
      </c>
      <c r="E42" s="16">
        <v>167.45</v>
      </c>
      <c r="F42" s="16">
        <v>168.6</v>
      </c>
      <c r="G42" s="16">
        <v>1442484</v>
      </c>
      <c r="H42" s="16">
        <v>7564</v>
      </c>
    </row>
    <row r="43" spans="1:8" ht="15" thickBot="1" x14ac:dyDescent="0.4">
      <c r="A43" s="15">
        <v>42</v>
      </c>
      <c r="B43" s="15" t="s">
        <v>81</v>
      </c>
      <c r="C43" s="16">
        <v>170.9</v>
      </c>
      <c r="D43" s="16">
        <v>170.9</v>
      </c>
      <c r="E43" s="16">
        <v>165.5</v>
      </c>
      <c r="F43" s="16">
        <v>167</v>
      </c>
      <c r="G43" s="16">
        <v>1620900</v>
      </c>
      <c r="H43" s="16">
        <v>6417</v>
      </c>
    </row>
    <row r="44" spans="1:8" ht="15" thickBot="1" x14ac:dyDescent="0.4">
      <c r="A44" s="15">
        <v>43</v>
      </c>
      <c r="B44" s="15" t="s">
        <v>82</v>
      </c>
      <c r="C44" s="16">
        <v>171.5</v>
      </c>
      <c r="D44" s="16">
        <v>176</v>
      </c>
      <c r="E44" s="16">
        <v>169.4</v>
      </c>
      <c r="F44" s="16">
        <v>170.6</v>
      </c>
      <c r="G44" s="16">
        <v>1729899</v>
      </c>
      <c r="H44" s="16">
        <v>8063</v>
      </c>
    </row>
    <row r="45" spans="1:8" ht="15" thickBot="1" x14ac:dyDescent="0.4">
      <c r="A45" s="15">
        <v>44</v>
      </c>
      <c r="B45" s="17">
        <v>43780</v>
      </c>
      <c r="C45" s="16">
        <v>169.9</v>
      </c>
      <c r="D45" s="16">
        <v>172.9</v>
      </c>
      <c r="E45" s="16">
        <v>169.25</v>
      </c>
      <c r="F45" s="16">
        <v>172</v>
      </c>
      <c r="G45" s="16">
        <v>1379747</v>
      </c>
      <c r="H45" s="16">
        <v>5976</v>
      </c>
    </row>
    <row r="46" spans="1:8" ht="15" thickBot="1" x14ac:dyDescent="0.4">
      <c r="A46" s="15">
        <v>45</v>
      </c>
      <c r="B46" s="17">
        <v>43688</v>
      </c>
      <c r="C46" s="16">
        <v>171.45</v>
      </c>
      <c r="D46" s="16">
        <v>178.75</v>
      </c>
      <c r="E46" s="16">
        <v>167.85</v>
      </c>
      <c r="F46" s="16">
        <v>169.15</v>
      </c>
      <c r="G46" s="16">
        <v>2074457</v>
      </c>
      <c r="H46" s="16">
        <v>10331</v>
      </c>
    </row>
    <row r="47" spans="1:8" ht="15" thickBot="1" x14ac:dyDescent="0.4">
      <c r="A47" s="15">
        <v>46</v>
      </c>
      <c r="B47" s="17">
        <v>43657</v>
      </c>
      <c r="C47" s="16">
        <v>175</v>
      </c>
      <c r="D47" s="16">
        <v>175</v>
      </c>
      <c r="E47" s="16">
        <v>167.8</v>
      </c>
      <c r="F47" s="16">
        <v>171.45</v>
      </c>
      <c r="G47" s="16">
        <v>2145274</v>
      </c>
      <c r="H47" s="16">
        <v>10985</v>
      </c>
    </row>
    <row r="48" spans="1:8" ht="15" thickBot="1" x14ac:dyDescent="0.4">
      <c r="A48" s="15">
        <v>47</v>
      </c>
      <c r="B48" s="17">
        <v>43627</v>
      </c>
      <c r="C48" s="16">
        <v>172.1</v>
      </c>
      <c r="D48" s="16">
        <v>176.4</v>
      </c>
      <c r="E48" s="16">
        <v>170.5</v>
      </c>
      <c r="F48" s="16">
        <v>174.35</v>
      </c>
      <c r="G48" s="16">
        <v>1721329</v>
      </c>
      <c r="H48" s="16">
        <v>8649</v>
      </c>
    </row>
    <row r="49" spans="1:8" ht="15" thickBot="1" x14ac:dyDescent="0.4">
      <c r="A49" s="15">
        <v>48</v>
      </c>
      <c r="B49" s="17">
        <v>43596</v>
      </c>
      <c r="C49" s="16">
        <v>172.95</v>
      </c>
      <c r="D49" s="16">
        <v>175.7</v>
      </c>
      <c r="E49" s="16">
        <v>169.95</v>
      </c>
      <c r="F49" s="16">
        <v>172</v>
      </c>
      <c r="G49" s="16">
        <v>2451232</v>
      </c>
      <c r="H49" s="16">
        <v>12488</v>
      </c>
    </row>
    <row r="50" spans="1:8" ht="15" thickBot="1" x14ac:dyDescent="0.4">
      <c r="A50" s="15">
        <v>49</v>
      </c>
      <c r="B50" s="17">
        <v>43566</v>
      </c>
      <c r="C50" s="16">
        <v>172</v>
      </c>
      <c r="D50" s="16">
        <v>178.35</v>
      </c>
      <c r="E50" s="16">
        <v>171</v>
      </c>
      <c r="F50" s="16">
        <v>172.15</v>
      </c>
      <c r="G50" s="16">
        <v>3159469</v>
      </c>
      <c r="H50" s="16">
        <v>12693</v>
      </c>
    </row>
    <row r="51" spans="1:8" ht="15" thickBot="1" x14ac:dyDescent="0.4">
      <c r="A51" s="15">
        <v>50</v>
      </c>
      <c r="B51" s="17">
        <v>43476</v>
      </c>
      <c r="C51" s="16">
        <v>175.1</v>
      </c>
      <c r="D51" s="16">
        <v>178</v>
      </c>
      <c r="E51" s="16">
        <v>172.5</v>
      </c>
      <c r="F51" s="16">
        <v>174.9</v>
      </c>
      <c r="G51" s="16">
        <v>2471566</v>
      </c>
      <c r="H51" s="16">
        <v>12721</v>
      </c>
    </row>
    <row r="52" spans="1:8" ht="15" thickBot="1" x14ac:dyDescent="0.4">
      <c r="A52" s="15">
        <v>51</v>
      </c>
      <c r="B52" s="15" t="s">
        <v>83</v>
      </c>
      <c r="C52" s="16">
        <v>170.85</v>
      </c>
      <c r="D52" s="16">
        <v>179.5</v>
      </c>
      <c r="E52" s="16">
        <v>169.05</v>
      </c>
      <c r="F52" s="16">
        <v>177.7</v>
      </c>
      <c r="G52" s="16">
        <v>4722799</v>
      </c>
      <c r="H52" s="16">
        <v>24992</v>
      </c>
    </row>
    <row r="53" spans="1:8" ht="15" thickBot="1" x14ac:dyDescent="0.4">
      <c r="A53" s="15">
        <v>52</v>
      </c>
      <c r="B53" s="15" t="s">
        <v>84</v>
      </c>
      <c r="C53" s="16">
        <v>174.4</v>
      </c>
      <c r="D53" s="16">
        <v>175.5</v>
      </c>
      <c r="E53" s="16">
        <v>166.6</v>
      </c>
      <c r="F53" s="16">
        <v>171.85</v>
      </c>
      <c r="G53" s="16">
        <v>5665026</v>
      </c>
      <c r="H53" s="16">
        <v>26826</v>
      </c>
    </row>
    <row r="54" spans="1:8" ht="15" thickBot="1" x14ac:dyDescent="0.4">
      <c r="A54" s="15">
        <v>53</v>
      </c>
      <c r="B54" s="15" t="s">
        <v>85</v>
      </c>
      <c r="C54" s="16">
        <v>151.5</v>
      </c>
      <c r="D54" s="16">
        <v>175.45</v>
      </c>
      <c r="E54" s="16">
        <v>151.5</v>
      </c>
      <c r="F54" s="16">
        <v>172.55</v>
      </c>
      <c r="G54" s="16">
        <v>9419500</v>
      </c>
      <c r="H54" s="16">
        <v>46387</v>
      </c>
    </row>
    <row r="55" spans="1:8" ht="15" thickBot="1" x14ac:dyDescent="0.4">
      <c r="A55" s="15">
        <v>54</v>
      </c>
      <c r="B55" s="15" t="s">
        <v>86</v>
      </c>
      <c r="C55" s="16">
        <v>139.6</v>
      </c>
      <c r="D55" s="16">
        <v>150.35</v>
      </c>
      <c r="E55" s="16">
        <v>139.6</v>
      </c>
      <c r="F55" s="16">
        <v>147.94999999999999</v>
      </c>
      <c r="G55" s="16">
        <v>1959921</v>
      </c>
      <c r="H55" s="16">
        <v>14750</v>
      </c>
    </row>
    <row r="56" spans="1:8" ht="15" thickBot="1" x14ac:dyDescent="0.4">
      <c r="A56" s="15">
        <v>55</v>
      </c>
      <c r="B56" s="15" t="s">
        <v>87</v>
      </c>
      <c r="C56" s="16">
        <v>132.80000000000001</v>
      </c>
      <c r="D56" s="16">
        <v>133</v>
      </c>
      <c r="E56" s="16">
        <v>125.85</v>
      </c>
      <c r="F56" s="16">
        <v>126.95</v>
      </c>
      <c r="G56" s="16">
        <v>2627744</v>
      </c>
      <c r="H56" s="16">
        <v>11448</v>
      </c>
    </row>
    <row r="57" spans="1:8" ht="15" thickBot="1" x14ac:dyDescent="0.4">
      <c r="A57" s="15">
        <v>56</v>
      </c>
      <c r="B57" s="15" t="s">
        <v>88</v>
      </c>
      <c r="C57" s="16">
        <v>133.5</v>
      </c>
      <c r="D57" s="16">
        <v>135.1</v>
      </c>
      <c r="E57" s="16">
        <v>130.69999999999999</v>
      </c>
      <c r="F57" s="16">
        <v>133.44999999999999</v>
      </c>
      <c r="G57" s="16">
        <v>2177527</v>
      </c>
      <c r="H57" s="16">
        <v>8956</v>
      </c>
    </row>
    <row r="58" spans="1:8" ht="15" thickBot="1" x14ac:dyDescent="0.4">
      <c r="A58" s="15">
        <v>57</v>
      </c>
      <c r="B58" s="15" t="s">
        <v>89</v>
      </c>
      <c r="C58" s="16">
        <v>130.15</v>
      </c>
      <c r="D58" s="16">
        <v>133.85</v>
      </c>
      <c r="E58" s="16">
        <v>127.35</v>
      </c>
      <c r="F58" s="16">
        <v>132.65</v>
      </c>
      <c r="G58" s="16">
        <v>2853041</v>
      </c>
      <c r="H58" s="16">
        <v>10353</v>
      </c>
    </row>
    <row r="59" spans="1:8" ht="15" thickBot="1" x14ac:dyDescent="0.4">
      <c r="A59" s="15">
        <v>58</v>
      </c>
      <c r="B59" s="15" t="s">
        <v>90</v>
      </c>
      <c r="C59" s="16">
        <v>133.4</v>
      </c>
      <c r="D59" s="16">
        <v>135.6</v>
      </c>
      <c r="E59" s="16">
        <v>129.85</v>
      </c>
      <c r="F59" s="16">
        <v>131.9</v>
      </c>
      <c r="G59" s="16">
        <v>2916864</v>
      </c>
      <c r="H59" s="16">
        <v>15208</v>
      </c>
    </row>
    <row r="60" spans="1:8" ht="15" thickBot="1" x14ac:dyDescent="0.4">
      <c r="A60" s="15">
        <v>59</v>
      </c>
      <c r="B60" s="15" t="s">
        <v>91</v>
      </c>
      <c r="C60" s="16">
        <v>140</v>
      </c>
      <c r="D60" s="16">
        <v>141.80000000000001</v>
      </c>
      <c r="E60" s="16">
        <v>135.55000000000001</v>
      </c>
      <c r="F60" s="16">
        <v>136.69999999999999</v>
      </c>
      <c r="G60" s="16">
        <v>4141592</v>
      </c>
      <c r="H60" s="16">
        <v>17772</v>
      </c>
    </row>
    <row r="61" spans="1:8" ht="15" thickBot="1" x14ac:dyDescent="0.4">
      <c r="A61" s="15">
        <v>60</v>
      </c>
      <c r="B61" s="15" t="s">
        <v>92</v>
      </c>
      <c r="C61" s="16">
        <v>126.95</v>
      </c>
      <c r="D61" s="16">
        <v>143.80000000000001</v>
      </c>
      <c r="E61" s="16">
        <v>125.15</v>
      </c>
      <c r="F61" s="16">
        <v>138.15</v>
      </c>
      <c r="G61" s="16">
        <v>4292640</v>
      </c>
      <c r="H61" s="16">
        <v>19247</v>
      </c>
    </row>
    <row r="62" spans="1:8" ht="15" thickBot="1" x14ac:dyDescent="0.4">
      <c r="A62" s="15">
        <v>61</v>
      </c>
      <c r="B62" s="15" t="s">
        <v>93</v>
      </c>
      <c r="C62" s="16">
        <v>127.5</v>
      </c>
      <c r="D62" s="16">
        <v>128.25</v>
      </c>
      <c r="E62" s="16">
        <v>124.5</v>
      </c>
      <c r="F62" s="16">
        <v>125.8</v>
      </c>
      <c r="G62" s="16">
        <v>2004725</v>
      </c>
      <c r="H62" s="16">
        <v>7446</v>
      </c>
    </row>
    <row r="63" spans="1:8" ht="15" thickBot="1" x14ac:dyDescent="0.4">
      <c r="A63" s="15">
        <v>62</v>
      </c>
      <c r="B63" s="15" t="s">
        <v>94</v>
      </c>
      <c r="C63" s="16">
        <v>127.5</v>
      </c>
      <c r="D63" s="16">
        <v>128.94999999999999</v>
      </c>
      <c r="E63" s="16">
        <v>123.75</v>
      </c>
      <c r="F63" s="16">
        <v>126.95</v>
      </c>
      <c r="G63" s="16">
        <v>3220165</v>
      </c>
      <c r="H63" s="16">
        <v>12353</v>
      </c>
    </row>
    <row r="64" spans="1:8" ht="15" thickBot="1" x14ac:dyDescent="0.4">
      <c r="A64" s="15">
        <v>63</v>
      </c>
      <c r="B64" s="15" t="s">
        <v>95</v>
      </c>
      <c r="C64" s="16">
        <v>122.55</v>
      </c>
      <c r="D64" s="16">
        <v>130.05000000000001</v>
      </c>
      <c r="E64" s="16">
        <v>122.55</v>
      </c>
      <c r="F64" s="16">
        <v>127.8</v>
      </c>
      <c r="G64" s="16">
        <v>3791400</v>
      </c>
      <c r="H64" s="16">
        <v>15748</v>
      </c>
    </row>
    <row r="65" spans="1:8" ht="15" thickBot="1" x14ac:dyDescent="0.4">
      <c r="A65" s="15">
        <v>64</v>
      </c>
      <c r="B65" s="17">
        <v>43779</v>
      </c>
      <c r="C65" s="16">
        <v>117.7</v>
      </c>
      <c r="D65" s="16">
        <v>122.15</v>
      </c>
      <c r="E65" s="16">
        <v>117.25</v>
      </c>
      <c r="F65" s="16">
        <v>121.35</v>
      </c>
      <c r="G65" s="16">
        <v>2862153</v>
      </c>
      <c r="H65" s="16">
        <v>9968</v>
      </c>
    </row>
    <row r="66" spans="1:8" ht="15" thickBot="1" x14ac:dyDescent="0.4">
      <c r="A66" s="15">
        <v>65</v>
      </c>
      <c r="B66" s="17">
        <v>43748</v>
      </c>
      <c r="C66" s="16">
        <v>120</v>
      </c>
      <c r="D66" s="16">
        <v>120</v>
      </c>
      <c r="E66" s="16">
        <v>116.25</v>
      </c>
      <c r="F66" s="16">
        <v>116.9</v>
      </c>
      <c r="G66" s="16">
        <v>1853365</v>
      </c>
      <c r="H66" s="16">
        <v>10365</v>
      </c>
    </row>
    <row r="67" spans="1:8" ht="15" thickBot="1" x14ac:dyDescent="0.4">
      <c r="A67" s="15">
        <v>66</v>
      </c>
      <c r="B67" s="17">
        <v>43718</v>
      </c>
      <c r="C67" s="16">
        <v>118.9</v>
      </c>
      <c r="D67" s="16">
        <v>121.6</v>
      </c>
      <c r="E67" s="16">
        <v>115.5</v>
      </c>
      <c r="F67" s="16">
        <v>120.85</v>
      </c>
      <c r="G67" s="16">
        <v>2691452</v>
      </c>
      <c r="H67" s="16">
        <v>11301</v>
      </c>
    </row>
    <row r="68" spans="1:8" ht="15" thickBot="1" x14ac:dyDescent="0.4">
      <c r="A68" s="15">
        <v>67</v>
      </c>
      <c r="B68" s="17">
        <v>43656</v>
      </c>
      <c r="C68" s="16">
        <v>120.5</v>
      </c>
      <c r="D68" s="16">
        <v>120.5</v>
      </c>
      <c r="E68" s="16">
        <v>116</v>
      </c>
      <c r="F68" s="16">
        <v>117.45</v>
      </c>
      <c r="G68" s="16">
        <v>2006001</v>
      </c>
      <c r="H68" s="16">
        <v>8344</v>
      </c>
    </row>
    <row r="69" spans="1:8" ht="15" thickBot="1" x14ac:dyDescent="0.4">
      <c r="A69" s="15">
        <v>68</v>
      </c>
      <c r="B69" s="17">
        <v>43565</v>
      </c>
      <c r="C69" s="16">
        <v>124.95</v>
      </c>
      <c r="D69" s="16">
        <v>124.95</v>
      </c>
      <c r="E69" s="16">
        <v>118.65</v>
      </c>
      <c r="F69" s="16">
        <v>119.55</v>
      </c>
      <c r="G69" s="16">
        <v>2314731</v>
      </c>
      <c r="H69" s="16">
        <v>8827</v>
      </c>
    </row>
    <row r="70" spans="1:8" ht="15" thickBot="1" x14ac:dyDescent="0.4">
      <c r="A70" s="15">
        <v>69</v>
      </c>
      <c r="B70" s="17">
        <v>43534</v>
      </c>
      <c r="C70" s="16">
        <v>112</v>
      </c>
      <c r="D70" s="16">
        <v>123.5</v>
      </c>
      <c r="E70" s="16">
        <v>112</v>
      </c>
      <c r="F70" s="16">
        <v>122.45</v>
      </c>
      <c r="G70" s="16">
        <v>3386018</v>
      </c>
      <c r="H70" s="16">
        <v>14015</v>
      </c>
    </row>
    <row r="71" spans="1:8" ht="15" thickBot="1" x14ac:dyDescent="0.4">
      <c r="A71" s="15">
        <v>70</v>
      </c>
      <c r="B71" s="17">
        <v>43475</v>
      </c>
      <c r="C71" s="16">
        <v>118.4</v>
      </c>
      <c r="D71" s="16">
        <v>119.8</v>
      </c>
      <c r="E71" s="16">
        <v>113.05</v>
      </c>
      <c r="F71" s="16">
        <v>115.35</v>
      </c>
      <c r="G71" s="16">
        <v>3384596</v>
      </c>
      <c r="H71" s="16">
        <v>10709</v>
      </c>
    </row>
    <row r="72" spans="1:8" ht="15" thickBot="1" x14ac:dyDescent="0.4">
      <c r="A72" s="15">
        <v>71</v>
      </c>
      <c r="B72" s="15" t="s">
        <v>96</v>
      </c>
      <c r="C72" s="16">
        <v>120.35</v>
      </c>
      <c r="D72" s="16">
        <v>120.8</v>
      </c>
      <c r="E72" s="16">
        <v>116.45</v>
      </c>
      <c r="F72" s="16">
        <v>117.45</v>
      </c>
      <c r="G72" s="16">
        <v>2246672</v>
      </c>
      <c r="H72" s="16">
        <v>7645</v>
      </c>
    </row>
    <row r="73" spans="1:8" ht="15" thickBot="1" x14ac:dyDescent="0.4">
      <c r="A73" s="15">
        <v>72</v>
      </c>
      <c r="B73" s="15" t="s">
        <v>97</v>
      </c>
      <c r="C73" s="16">
        <v>122.5</v>
      </c>
      <c r="D73" s="16">
        <v>122.5</v>
      </c>
      <c r="E73" s="16">
        <v>118.25</v>
      </c>
      <c r="F73" s="16">
        <v>119.9</v>
      </c>
      <c r="G73" s="16">
        <v>3069634</v>
      </c>
      <c r="H73" s="16">
        <v>11676</v>
      </c>
    </row>
    <row r="74" spans="1:8" ht="15" thickBot="1" x14ac:dyDescent="0.4">
      <c r="A74" s="15">
        <v>73</v>
      </c>
      <c r="B74" s="15" t="s">
        <v>98</v>
      </c>
      <c r="C74" s="16">
        <v>123.95</v>
      </c>
      <c r="D74" s="16">
        <v>127.2</v>
      </c>
      <c r="E74" s="16">
        <v>122.9</v>
      </c>
      <c r="F74" s="16">
        <v>124.5</v>
      </c>
      <c r="G74" s="16">
        <v>2647017</v>
      </c>
      <c r="H74" s="16">
        <v>11287</v>
      </c>
    </row>
    <row r="75" spans="1:8" ht="15" thickBot="1" x14ac:dyDescent="0.4">
      <c r="A75" s="15">
        <v>74</v>
      </c>
      <c r="B75" s="15" t="s">
        <v>99</v>
      </c>
      <c r="C75" s="16">
        <v>129.94999999999999</v>
      </c>
      <c r="D75" s="16">
        <v>129.94999999999999</v>
      </c>
      <c r="E75" s="16">
        <v>121.5</v>
      </c>
      <c r="F75" s="16">
        <v>123</v>
      </c>
      <c r="G75" s="16">
        <v>3338250</v>
      </c>
      <c r="H75" s="16">
        <v>13877</v>
      </c>
    </row>
    <row r="76" spans="1:8" ht="15" thickBot="1" x14ac:dyDescent="0.4">
      <c r="A76" s="15">
        <v>75</v>
      </c>
      <c r="B76" s="15" t="s">
        <v>100</v>
      </c>
      <c r="C76" s="16">
        <v>128.80000000000001</v>
      </c>
      <c r="D76" s="16">
        <v>132.15</v>
      </c>
      <c r="E76" s="16">
        <v>128</v>
      </c>
      <c r="F76" s="16">
        <v>130.85</v>
      </c>
      <c r="G76" s="16">
        <v>3455586</v>
      </c>
      <c r="H76" s="16">
        <v>13644</v>
      </c>
    </row>
    <row r="77" spans="1:8" ht="15" thickBot="1" x14ac:dyDescent="0.4">
      <c r="A77" s="15">
        <v>76</v>
      </c>
      <c r="B77" s="15" t="s">
        <v>101</v>
      </c>
      <c r="C77" s="16">
        <v>135</v>
      </c>
      <c r="D77" s="16">
        <v>138.44999999999999</v>
      </c>
      <c r="E77" s="16">
        <v>126.45</v>
      </c>
      <c r="F77" s="16">
        <v>127.85</v>
      </c>
      <c r="G77" s="16">
        <v>7273047</v>
      </c>
      <c r="H77" s="16">
        <v>20005</v>
      </c>
    </row>
    <row r="78" spans="1:8" ht="15" thickBot="1" x14ac:dyDescent="0.4">
      <c r="A78" s="15">
        <v>77</v>
      </c>
      <c r="B78" s="15" t="s">
        <v>102</v>
      </c>
      <c r="C78" s="16">
        <v>125</v>
      </c>
      <c r="D78" s="16">
        <v>137.80000000000001</v>
      </c>
      <c r="E78" s="16">
        <v>122.7</v>
      </c>
      <c r="F78" s="16">
        <v>133.4</v>
      </c>
      <c r="G78" s="16">
        <v>6461166</v>
      </c>
      <c r="H78" s="16">
        <v>25221</v>
      </c>
    </row>
    <row r="79" spans="1:8" ht="15" thickBot="1" x14ac:dyDescent="0.4">
      <c r="A79" s="15">
        <v>78</v>
      </c>
      <c r="B79" s="15" t="s">
        <v>103</v>
      </c>
      <c r="C79" s="16">
        <v>123.5</v>
      </c>
      <c r="D79" s="16">
        <v>125.25</v>
      </c>
      <c r="E79" s="16">
        <v>121.3</v>
      </c>
      <c r="F79" s="16">
        <v>124.25</v>
      </c>
      <c r="G79" s="16">
        <v>3022513</v>
      </c>
      <c r="H79" s="16">
        <v>13058</v>
      </c>
    </row>
    <row r="80" spans="1:8" ht="15" thickBot="1" x14ac:dyDescent="0.4">
      <c r="A80" s="15">
        <v>79</v>
      </c>
      <c r="B80" s="15" t="s">
        <v>104</v>
      </c>
      <c r="C80" s="16">
        <v>122.9</v>
      </c>
      <c r="D80" s="16">
        <v>125.55</v>
      </c>
      <c r="E80" s="16">
        <v>120.5</v>
      </c>
      <c r="F80" s="16">
        <v>121.85</v>
      </c>
      <c r="G80" s="16">
        <v>3958456</v>
      </c>
      <c r="H80" s="16">
        <v>12645</v>
      </c>
    </row>
    <row r="81" spans="1:8" ht="15" thickBot="1" x14ac:dyDescent="0.4">
      <c r="A81" s="15">
        <v>80</v>
      </c>
      <c r="B81" s="15" t="s">
        <v>105</v>
      </c>
      <c r="C81" s="16">
        <v>128.75</v>
      </c>
      <c r="D81" s="16">
        <v>130.44999999999999</v>
      </c>
      <c r="E81" s="16">
        <v>121.4</v>
      </c>
      <c r="F81" s="16">
        <v>121.95</v>
      </c>
      <c r="G81" s="16">
        <v>3235096</v>
      </c>
      <c r="H81" s="16">
        <v>10642</v>
      </c>
    </row>
    <row r="82" spans="1:8" ht="15" thickBot="1" x14ac:dyDescent="0.4">
      <c r="A82" s="15">
        <v>81</v>
      </c>
      <c r="B82" s="15" t="s">
        <v>106</v>
      </c>
      <c r="C82" s="16">
        <v>128.19999999999999</v>
      </c>
      <c r="D82" s="16">
        <v>130.35</v>
      </c>
      <c r="E82" s="16">
        <v>126.7</v>
      </c>
      <c r="F82" s="16">
        <v>128.55000000000001</v>
      </c>
      <c r="G82" s="16">
        <v>2678417</v>
      </c>
      <c r="H82" s="16">
        <v>9584</v>
      </c>
    </row>
    <row r="83" spans="1:8" ht="15" thickBot="1" x14ac:dyDescent="0.4">
      <c r="A83" s="15">
        <v>82</v>
      </c>
      <c r="B83" s="15" t="s">
        <v>107</v>
      </c>
      <c r="C83" s="16">
        <v>129.30000000000001</v>
      </c>
      <c r="D83" s="16">
        <v>131</v>
      </c>
      <c r="E83" s="16">
        <v>125.5</v>
      </c>
      <c r="F83" s="16">
        <v>129.55000000000001</v>
      </c>
      <c r="G83" s="16">
        <v>4657739</v>
      </c>
      <c r="H83" s="16">
        <v>17214</v>
      </c>
    </row>
    <row r="84" spans="1:8" ht="15" thickBot="1" x14ac:dyDescent="0.4">
      <c r="A84" s="15">
        <v>83</v>
      </c>
      <c r="B84" s="17">
        <v>43808</v>
      </c>
      <c r="C84" s="16">
        <v>134.55000000000001</v>
      </c>
      <c r="D84" s="16">
        <v>135.30000000000001</v>
      </c>
      <c r="E84" s="16">
        <v>126.8</v>
      </c>
      <c r="F84" s="16">
        <v>127.95</v>
      </c>
      <c r="G84" s="16">
        <v>3956061</v>
      </c>
      <c r="H84" s="16">
        <v>19275</v>
      </c>
    </row>
    <row r="85" spans="1:8" ht="15" thickBot="1" x14ac:dyDescent="0.4">
      <c r="A85" s="15">
        <v>84</v>
      </c>
      <c r="B85" s="17">
        <v>43778</v>
      </c>
      <c r="C85" s="16">
        <v>124.5</v>
      </c>
      <c r="D85" s="16">
        <v>135</v>
      </c>
      <c r="E85" s="16">
        <v>124.5</v>
      </c>
      <c r="F85" s="16">
        <v>134.35</v>
      </c>
      <c r="G85" s="16">
        <v>5801021</v>
      </c>
      <c r="H85" s="16">
        <v>23361</v>
      </c>
    </row>
    <row r="86" spans="1:8" ht="15" thickBot="1" x14ac:dyDescent="0.4">
      <c r="A86" s="15">
        <v>85</v>
      </c>
      <c r="B86" s="17">
        <v>43717</v>
      </c>
      <c r="C86" s="16">
        <v>119.4</v>
      </c>
      <c r="D86" s="16">
        <v>122.5</v>
      </c>
      <c r="E86" s="16">
        <v>117.3</v>
      </c>
      <c r="F86" s="16">
        <v>121.9</v>
      </c>
      <c r="G86" s="16">
        <v>3770270</v>
      </c>
      <c r="H86" s="16">
        <v>15014</v>
      </c>
    </row>
    <row r="87" spans="1:8" ht="15" thickBot="1" x14ac:dyDescent="0.4">
      <c r="A87" s="15">
        <v>86</v>
      </c>
      <c r="B87" s="17">
        <v>43625</v>
      </c>
      <c r="C87" s="16">
        <v>118.6</v>
      </c>
      <c r="D87" s="16">
        <v>122.2</v>
      </c>
      <c r="E87" s="16">
        <v>116.65</v>
      </c>
      <c r="F87" s="16">
        <v>121.1</v>
      </c>
      <c r="G87" s="16">
        <v>4378366</v>
      </c>
      <c r="H87" s="16">
        <v>14912</v>
      </c>
    </row>
    <row r="88" spans="1:8" ht="15" thickBot="1" x14ac:dyDescent="0.4">
      <c r="A88" s="15">
        <v>87</v>
      </c>
      <c r="B88" s="17">
        <v>43594</v>
      </c>
      <c r="C88" s="16">
        <v>110</v>
      </c>
      <c r="D88" s="16">
        <v>119.2</v>
      </c>
      <c r="E88" s="16">
        <v>109.5</v>
      </c>
      <c r="F88" s="16">
        <v>118.05</v>
      </c>
      <c r="G88" s="16">
        <v>5909050</v>
      </c>
      <c r="H88" s="16">
        <v>21931</v>
      </c>
    </row>
    <row r="89" spans="1:8" ht="15" thickBot="1" x14ac:dyDescent="0.4">
      <c r="A89" s="15">
        <v>88</v>
      </c>
      <c r="B89" s="17">
        <v>43564</v>
      </c>
      <c r="C89" s="16">
        <v>112.2</v>
      </c>
      <c r="D89" s="16">
        <v>113</v>
      </c>
      <c r="E89" s="16">
        <v>106</v>
      </c>
      <c r="F89" s="16">
        <v>109.5</v>
      </c>
      <c r="G89" s="16">
        <v>4774455</v>
      </c>
      <c r="H89" s="16">
        <v>18200</v>
      </c>
    </row>
    <row r="90" spans="1:8" ht="15" thickBot="1" x14ac:dyDescent="0.4">
      <c r="A90" s="15">
        <v>89</v>
      </c>
      <c r="B90" s="17">
        <v>43533</v>
      </c>
      <c r="C90" s="16">
        <v>111.65</v>
      </c>
      <c r="D90" s="16">
        <v>115.15</v>
      </c>
      <c r="E90" s="16">
        <v>111.4</v>
      </c>
      <c r="F90" s="16">
        <v>112.65</v>
      </c>
      <c r="G90" s="16">
        <v>2167576</v>
      </c>
      <c r="H90" s="16">
        <v>9768</v>
      </c>
    </row>
    <row r="91" spans="1:8" ht="15" thickBot="1" x14ac:dyDescent="0.4">
      <c r="A91" s="15">
        <v>90</v>
      </c>
      <c r="B91" s="15" t="s">
        <v>108</v>
      </c>
      <c r="C91" s="16">
        <v>115</v>
      </c>
      <c r="D91" s="16">
        <v>117.1</v>
      </c>
      <c r="E91" s="16">
        <v>112.05</v>
      </c>
      <c r="F91" s="16">
        <v>116.75</v>
      </c>
      <c r="G91" s="16">
        <v>3112120</v>
      </c>
      <c r="H91" s="16">
        <v>11632</v>
      </c>
    </row>
    <row r="92" spans="1:8" ht="15" thickBot="1" x14ac:dyDescent="0.4">
      <c r="A92" s="15">
        <v>91</v>
      </c>
      <c r="B92" s="15" t="s">
        <v>109</v>
      </c>
      <c r="C92" s="16">
        <v>116.35</v>
      </c>
      <c r="D92" s="16">
        <v>118.45</v>
      </c>
      <c r="E92" s="16">
        <v>112.1</v>
      </c>
      <c r="F92" s="16">
        <v>114.35</v>
      </c>
      <c r="G92" s="16">
        <v>4019911</v>
      </c>
      <c r="H92" s="16">
        <v>14537</v>
      </c>
    </row>
    <row r="93" spans="1:8" ht="15" thickBot="1" x14ac:dyDescent="0.4">
      <c r="A93" s="15">
        <v>92</v>
      </c>
      <c r="B93" s="15" t="s">
        <v>110</v>
      </c>
      <c r="C93" s="16">
        <v>120.75</v>
      </c>
      <c r="D93" s="16">
        <v>124.05</v>
      </c>
      <c r="E93" s="16">
        <v>114.75</v>
      </c>
      <c r="F93" s="16">
        <v>116.35</v>
      </c>
      <c r="G93" s="16">
        <v>4908228</v>
      </c>
      <c r="H93" s="16">
        <v>19394</v>
      </c>
    </row>
    <row r="94" spans="1:8" ht="15" thickBot="1" x14ac:dyDescent="0.4">
      <c r="A94" s="15">
        <v>93</v>
      </c>
      <c r="B94" s="15" t="s">
        <v>111</v>
      </c>
      <c r="C94" s="16">
        <v>112.3</v>
      </c>
      <c r="D94" s="16">
        <v>121.4</v>
      </c>
      <c r="E94" s="16">
        <v>111.75</v>
      </c>
      <c r="F94" s="16">
        <v>120.3</v>
      </c>
      <c r="G94" s="16">
        <v>4260357</v>
      </c>
      <c r="H94" s="16">
        <v>20506</v>
      </c>
    </row>
    <row r="95" spans="1:8" ht="15" thickBot="1" x14ac:dyDescent="0.4">
      <c r="A95" s="15">
        <v>94</v>
      </c>
      <c r="B95" s="15" t="s">
        <v>112</v>
      </c>
      <c r="C95" s="16">
        <v>115.65</v>
      </c>
      <c r="D95" s="16">
        <v>115.65</v>
      </c>
      <c r="E95" s="16">
        <v>106.9</v>
      </c>
      <c r="F95" s="16">
        <v>110.5</v>
      </c>
      <c r="G95" s="16">
        <v>3503995</v>
      </c>
      <c r="H95" s="16">
        <v>14969</v>
      </c>
    </row>
    <row r="96" spans="1:8" ht="15" thickBot="1" x14ac:dyDescent="0.4">
      <c r="A96" s="15">
        <v>95</v>
      </c>
      <c r="B96" s="15" t="s">
        <v>113</v>
      </c>
      <c r="C96" s="16">
        <v>109.5</v>
      </c>
      <c r="D96" s="16">
        <v>111.65</v>
      </c>
      <c r="E96" s="16">
        <v>107.7</v>
      </c>
      <c r="F96" s="16">
        <v>111.15</v>
      </c>
      <c r="G96" s="16">
        <v>2780239</v>
      </c>
      <c r="H96" s="16">
        <v>10484</v>
      </c>
    </row>
    <row r="97" spans="1:8" ht="15" thickBot="1" x14ac:dyDescent="0.4">
      <c r="A97" s="15">
        <v>96</v>
      </c>
      <c r="B97" s="15" t="s">
        <v>114</v>
      </c>
      <c r="C97" s="16">
        <v>112.2</v>
      </c>
      <c r="D97" s="16">
        <v>114</v>
      </c>
      <c r="E97" s="16">
        <v>106.2</v>
      </c>
      <c r="F97" s="16">
        <v>107.65</v>
      </c>
      <c r="G97" s="16">
        <v>2938664</v>
      </c>
      <c r="H97" s="16">
        <v>14948</v>
      </c>
    </row>
    <row r="98" spans="1:8" ht="15" thickBot="1" x14ac:dyDescent="0.4">
      <c r="A98" s="15">
        <v>97</v>
      </c>
      <c r="B98" s="15" t="s">
        <v>115</v>
      </c>
      <c r="C98" s="16">
        <v>123.5</v>
      </c>
      <c r="D98" s="16">
        <v>123.5</v>
      </c>
      <c r="E98" s="16">
        <v>109.55</v>
      </c>
      <c r="F98" s="16">
        <v>112.3</v>
      </c>
      <c r="G98" s="16">
        <v>4689886</v>
      </c>
      <c r="H98" s="16">
        <v>22169</v>
      </c>
    </row>
    <row r="99" spans="1:8" ht="15" thickBot="1" x14ac:dyDescent="0.4">
      <c r="A99" s="15">
        <v>98</v>
      </c>
      <c r="B99" s="15" t="s">
        <v>116</v>
      </c>
      <c r="C99" s="16">
        <v>119.95</v>
      </c>
      <c r="D99" s="16">
        <v>124.8</v>
      </c>
      <c r="E99" s="16">
        <v>119.1</v>
      </c>
      <c r="F99" s="16">
        <v>123.8</v>
      </c>
      <c r="G99" s="16">
        <v>2273178</v>
      </c>
      <c r="H99" s="16">
        <v>10296</v>
      </c>
    </row>
    <row r="100" spans="1:8" ht="15" thickBot="1" x14ac:dyDescent="0.4">
      <c r="A100" s="15">
        <v>99</v>
      </c>
      <c r="B100" s="15" t="s">
        <v>117</v>
      </c>
      <c r="C100" s="16">
        <v>121.5</v>
      </c>
      <c r="D100" s="16">
        <v>122.4</v>
      </c>
      <c r="E100" s="16">
        <v>120</v>
      </c>
      <c r="F100" s="16">
        <v>120.75</v>
      </c>
      <c r="G100" s="16">
        <v>1765704</v>
      </c>
      <c r="H100" s="16">
        <v>6903</v>
      </c>
    </row>
    <row r="101" spans="1:8" ht="15" thickBot="1" x14ac:dyDescent="0.4">
      <c r="A101" s="15">
        <v>100</v>
      </c>
      <c r="B101" s="15" t="s">
        <v>118</v>
      </c>
      <c r="C101" s="16">
        <v>120</v>
      </c>
      <c r="D101" s="16">
        <v>122.4</v>
      </c>
      <c r="E101" s="16">
        <v>117.4</v>
      </c>
      <c r="F101" s="16">
        <v>121.2</v>
      </c>
      <c r="G101" s="16">
        <v>2166532</v>
      </c>
      <c r="H101" s="16">
        <v>9229</v>
      </c>
    </row>
    <row r="102" spans="1:8" ht="15" thickBot="1" x14ac:dyDescent="0.4">
      <c r="A102" s="15">
        <v>101</v>
      </c>
      <c r="B102" s="15" t="s">
        <v>119</v>
      </c>
      <c r="C102" s="16">
        <v>122.3</v>
      </c>
      <c r="D102" s="16">
        <v>123.8</v>
      </c>
      <c r="E102" s="16">
        <v>118.6</v>
      </c>
      <c r="F102" s="16">
        <v>120.85</v>
      </c>
      <c r="G102" s="16">
        <v>1927978</v>
      </c>
      <c r="H102" s="16">
        <v>8040</v>
      </c>
    </row>
    <row r="103" spans="1:8" ht="15" thickBot="1" x14ac:dyDescent="0.4">
      <c r="A103" s="15">
        <v>102</v>
      </c>
      <c r="B103" s="15" t="s">
        <v>120</v>
      </c>
      <c r="C103" s="16">
        <v>124</v>
      </c>
      <c r="D103" s="16">
        <v>126.35</v>
      </c>
      <c r="E103" s="16">
        <v>121</v>
      </c>
      <c r="F103" s="16">
        <v>122</v>
      </c>
      <c r="G103" s="16">
        <v>2602763</v>
      </c>
      <c r="H103" s="16">
        <v>12670</v>
      </c>
    </row>
    <row r="104" spans="1:8" ht="15" thickBot="1" x14ac:dyDescent="0.4">
      <c r="A104" s="15">
        <v>103</v>
      </c>
      <c r="B104" s="17">
        <v>43716</v>
      </c>
      <c r="C104" s="16">
        <v>124.65</v>
      </c>
      <c r="D104" s="16">
        <v>126.5</v>
      </c>
      <c r="E104" s="16">
        <v>120.7</v>
      </c>
      <c r="F104" s="16">
        <v>122.05</v>
      </c>
      <c r="G104" s="16">
        <v>3331629</v>
      </c>
      <c r="H104" s="16">
        <v>12142</v>
      </c>
    </row>
    <row r="105" spans="1:8" ht="15" thickBot="1" x14ac:dyDescent="0.4">
      <c r="A105" s="15">
        <v>104</v>
      </c>
      <c r="B105" s="17">
        <v>43685</v>
      </c>
      <c r="C105" s="16">
        <v>117.65</v>
      </c>
      <c r="D105" s="16">
        <v>124.95</v>
      </c>
      <c r="E105" s="16">
        <v>116.95</v>
      </c>
      <c r="F105" s="16">
        <v>123.95</v>
      </c>
      <c r="G105" s="16">
        <v>2522247</v>
      </c>
      <c r="H105" s="16">
        <v>13244</v>
      </c>
    </row>
    <row r="106" spans="1:8" ht="15" thickBot="1" x14ac:dyDescent="0.4">
      <c r="A106" s="15">
        <v>105</v>
      </c>
      <c r="B106" s="17">
        <v>43654</v>
      </c>
      <c r="C106" s="16">
        <v>122.55</v>
      </c>
      <c r="D106" s="16">
        <v>123.8</v>
      </c>
      <c r="E106" s="16">
        <v>116.4</v>
      </c>
      <c r="F106" s="16">
        <v>117.4</v>
      </c>
      <c r="G106" s="16">
        <v>3204358</v>
      </c>
      <c r="H106" s="16">
        <v>13123</v>
      </c>
    </row>
    <row r="107" spans="1:8" ht="15" thickBot="1" x14ac:dyDescent="0.4">
      <c r="A107" s="15">
        <v>106</v>
      </c>
      <c r="B107" s="17">
        <v>43624</v>
      </c>
      <c r="C107" s="16">
        <v>122.35</v>
      </c>
      <c r="D107" s="16">
        <v>126.5</v>
      </c>
      <c r="E107" s="16">
        <v>121.85</v>
      </c>
      <c r="F107" s="16">
        <v>122.55</v>
      </c>
      <c r="G107" s="16">
        <v>2524258</v>
      </c>
      <c r="H107" s="16">
        <v>11121</v>
      </c>
    </row>
    <row r="108" spans="1:8" ht="15" thickBot="1" x14ac:dyDescent="0.4">
      <c r="A108" s="15">
        <v>107</v>
      </c>
      <c r="B108" s="17">
        <v>43593</v>
      </c>
      <c r="C108" s="16">
        <v>127.95</v>
      </c>
      <c r="D108" s="16">
        <v>128</v>
      </c>
      <c r="E108" s="16">
        <v>122.4</v>
      </c>
      <c r="F108" s="16">
        <v>123.75</v>
      </c>
      <c r="G108" s="16">
        <v>2667848</v>
      </c>
      <c r="H108" s="16">
        <v>13360</v>
      </c>
    </row>
    <row r="109" spans="1:8" ht="15" thickBot="1" x14ac:dyDescent="0.4">
      <c r="A109" s="15">
        <v>108</v>
      </c>
      <c r="B109" s="17">
        <v>43504</v>
      </c>
      <c r="C109" s="16">
        <v>128.9</v>
      </c>
      <c r="D109" s="16">
        <v>133.19999999999999</v>
      </c>
      <c r="E109" s="16">
        <v>126.8</v>
      </c>
      <c r="F109" s="16">
        <v>130.6</v>
      </c>
      <c r="G109" s="16">
        <v>2561175</v>
      </c>
      <c r="H109" s="16">
        <v>13441</v>
      </c>
    </row>
    <row r="110" spans="1:8" ht="15" thickBot="1" x14ac:dyDescent="0.4">
      <c r="A110" s="15">
        <v>109</v>
      </c>
      <c r="B110" s="17">
        <v>43473</v>
      </c>
      <c r="C110" s="16">
        <v>135.80000000000001</v>
      </c>
      <c r="D110" s="16">
        <v>136.25</v>
      </c>
      <c r="E110" s="16">
        <v>127.6</v>
      </c>
      <c r="F110" s="16">
        <v>129.5</v>
      </c>
      <c r="G110" s="16">
        <v>2930418</v>
      </c>
      <c r="H110" s="16">
        <v>14978</v>
      </c>
    </row>
    <row r="111" spans="1:8" ht="15" thickBot="1" x14ac:dyDescent="0.4">
      <c r="A111" s="15">
        <v>110</v>
      </c>
      <c r="B111" s="15" t="s">
        <v>121</v>
      </c>
      <c r="C111" s="16">
        <v>134.44999999999999</v>
      </c>
      <c r="D111" s="16">
        <v>136.30000000000001</v>
      </c>
      <c r="E111" s="16">
        <v>132.5</v>
      </c>
      <c r="F111" s="16">
        <v>135.6</v>
      </c>
      <c r="G111" s="16">
        <v>1498182</v>
      </c>
      <c r="H111" s="16">
        <v>7578</v>
      </c>
    </row>
    <row r="112" spans="1:8" ht="15" thickBot="1" x14ac:dyDescent="0.4">
      <c r="A112" s="15">
        <v>111</v>
      </c>
      <c r="B112" s="15" t="s">
        <v>122</v>
      </c>
      <c r="C112" s="16">
        <v>138.4</v>
      </c>
      <c r="D112" s="16">
        <v>139.69999999999999</v>
      </c>
      <c r="E112" s="16">
        <v>132.6</v>
      </c>
      <c r="F112" s="16">
        <v>133.44999999999999</v>
      </c>
      <c r="G112" s="16">
        <v>1969623</v>
      </c>
      <c r="H112" s="16">
        <v>10308</v>
      </c>
    </row>
    <row r="113" spans="1:8" ht="15" thickBot="1" x14ac:dyDescent="0.4">
      <c r="A113" s="15">
        <v>112</v>
      </c>
      <c r="B113" s="15" t="s">
        <v>123</v>
      </c>
      <c r="C113" s="16">
        <v>148.5</v>
      </c>
      <c r="D113" s="16">
        <v>148.5</v>
      </c>
      <c r="E113" s="16">
        <v>136.94999999999999</v>
      </c>
      <c r="F113" s="16">
        <v>137.6</v>
      </c>
      <c r="G113" s="16">
        <v>2455452</v>
      </c>
      <c r="H113" s="16">
        <v>12669</v>
      </c>
    </row>
    <row r="114" spans="1:8" ht="15" thickBot="1" x14ac:dyDescent="0.4">
      <c r="A114" s="15">
        <v>113</v>
      </c>
      <c r="B114" s="15" t="s">
        <v>124</v>
      </c>
      <c r="C114" s="16">
        <v>138.15</v>
      </c>
      <c r="D114" s="16">
        <v>150.05000000000001</v>
      </c>
      <c r="E114" s="16">
        <v>138.15</v>
      </c>
      <c r="F114" s="16">
        <v>147.19999999999999</v>
      </c>
      <c r="G114" s="16">
        <v>4307935</v>
      </c>
      <c r="H114" s="16">
        <v>19812</v>
      </c>
    </row>
    <row r="115" spans="1:8" ht="15" thickBot="1" x14ac:dyDescent="0.4">
      <c r="A115" s="15">
        <v>114</v>
      </c>
      <c r="B115" s="15" t="s">
        <v>125</v>
      </c>
      <c r="C115" s="16">
        <v>151.69999999999999</v>
      </c>
      <c r="D115" s="16">
        <v>152.55000000000001</v>
      </c>
      <c r="E115" s="16">
        <v>143.75</v>
      </c>
      <c r="F115" s="16">
        <v>144.35</v>
      </c>
      <c r="G115" s="16">
        <v>2065053</v>
      </c>
      <c r="H115" s="16">
        <v>14566</v>
      </c>
    </row>
    <row r="116" spans="1:8" ht="15" thickBot="1" x14ac:dyDescent="0.4">
      <c r="A116" s="15">
        <v>115</v>
      </c>
      <c r="B116" s="15" t="s">
        <v>126</v>
      </c>
      <c r="C116" s="16">
        <v>156.6</v>
      </c>
      <c r="D116" s="16">
        <v>157.5</v>
      </c>
      <c r="E116" s="16">
        <v>150.4</v>
      </c>
      <c r="F116" s="16">
        <v>151.25</v>
      </c>
      <c r="G116" s="16">
        <v>995479</v>
      </c>
      <c r="H116" s="16">
        <v>7242</v>
      </c>
    </row>
    <row r="117" spans="1:8" ht="15" thickBot="1" x14ac:dyDescent="0.4">
      <c r="A117" s="15">
        <v>116</v>
      </c>
      <c r="B117" s="15" t="s">
        <v>127</v>
      </c>
      <c r="C117" s="16">
        <v>157.05000000000001</v>
      </c>
      <c r="D117" s="16">
        <v>159</v>
      </c>
      <c r="E117" s="16">
        <v>154.80000000000001</v>
      </c>
      <c r="F117" s="16">
        <v>156.19999999999999</v>
      </c>
      <c r="G117" s="16">
        <v>730430</v>
      </c>
      <c r="H117" s="16">
        <v>4503</v>
      </c>
    </row>
    <row r="118" spans="1:8" ht="15" thickBot="1" x14ac:dyDescent="0.4">
      <c r="A118" s="15">
        <v>117</v>
      </c>
      <c r="B118" s="15" t="s">
        <v>128</v>
      </c>
      <c r="C118" s="16">
        <v>155.05000000000001</v>
      </c>
      <c r="D118" s="16">
        <v>159.25</v>
      </c>
      <c r="E118" s="16">
        <v>155.05000000000001</v>
      </c>
      <c r="F118" s="16">
        <v>156.69999999999999</v>
      </c>
      <c r="G118" s="16">
        <v>1221780</v>
      </c>
      <c r="H118" s="16">
        <v>6425</v>
      </c>
    </row>
    <row r="119" spans="1:8" ht="15" thickBot="1" x14ac:dyDescent="0.4">
      <c r="A119" s="15">
        <v>118</v>
      </c>
      <c r="B119" s="15" t="s">
        <v>129</v>
      </c>
      <c r="C119" s="16">
        <v>162</v>
      </c>
      <c r="D119" s="16">
        <v>162.5</v>
      </c>
      <c r="E119" s="16">
        <v>153.9</v>
      </c>
      <c r="F119" s="16">
        <v>154.80000000000001</v>
      </c>
      <c r="G119" s="16">
        <v>1378105</v>
      </c>
      <c r="H119" s="16">
        <v>8832</v>
      </c>
    </row>
    <row r="120" spans="1:8" ht="15" thickBot="1" x14ac:dyDescent="0.4">
      <c r="A120" s="15">
        <v>119</v>
      </c>
      <c r="B120" s="15" t="s">
        <v>130</v>
      </c>
      <c r="C120" s="16">
        <v>167.7</v>
      </c>
      <c r="D120" s="16">
        <v>167.7</v>
      </c>
      <c r="E120" s="16">
        <v>160.1</v>
      </c>
      <c r="F120" s="16">
        <v>160.80000000000001</v>
      </c>
      <c r="G120" s="16">
        <v>1133938</v>
      </c>
      <c r="H120" s="16">
        <v>6529</v>
      </c>
    </row>
    <row r="121" spans="1:8" ht="15" thickBot="1" x14ac:dyDescent="0.4">
      <c r="A121" s="15">
        <v>120</v>
      </c>
      <c r="B121" s="15" t="s">
        <v>131</v>
      </c>
      <c r="C121" s="16">
        <v>170</v>
      </c>
      <c r="D121" s="16">
        <v>172.4</v>
      </c>
      <c r="E121" s="16">
        <v>166.3</v>
      </c>
      <c r="F121" s="16">
        <v>167.85</v>
      </c>
      <c r="G121" s="16">
        <v>1413456</v>
      </c>
      <c r="H121" s="16">
        <v>7396</v>
      </c>
    </row>
    <row r="122" spans="1:8" ht="15" thickBot="1" x14ac:dyDescent="0.4">
      <c r="A122" s="15">
        <v>121</v>
      </c>
      <c r="B122" s="15" t="s">
        <v>132</v>
      </c>
      <c r="C122" s="16">
        <v>160.19999999999999</v>
      </c>
      <c r="D122" s="16">
        <v>170.9</v>
      </c>
      <c r="E122" s="16">
        <v>159.35</v>
      </c>
      <c r="F122" s="16">
        <v>169.85</v>
      </c>
      <c r="G122" s="16">
        <v>2071726</v>
      </c>
      <c r="H122" s="16">
        <v>13395</v>
      </c>
    </row>
    <row r="123" spans="1:8" ht="15" thickBot="1" x14ac:dyDescent="0.4">
      <c r="A123" s="15">
        <v>122</v>
      </c>
      <c r="B123" s="15" t="s">
        <v>133</v>
      </c>
      <c r="C123" s="16">
        <v>159.5</v>
      </c>
      <c r="D123" s="16">
        <v>162.6</v>
      </c>
      <c r="E123" s="16">
        <v>157.80000000000001</v>
      </c>
      <c r="F123" s="16">
        <v>160.94999999999999</v>
      </c>
      <c r="G123" s="16">
        <v>1010589</v>
      </c>
      <c r="H123" s="16">
        <v>5584</v>
      </c>
    </row>
    <row r="124" spans="1:8" ht="15" thickBot="1" x14ac:dyDescent="0.4">
      <c r="A124" s="15">
        <v>123</v>
      </c>
      <c r="B124" s="17">
        <v>43806</v>
      </c>
      <c r="C124" s="16">
        <v>156.4</v>
      </c>
      <c r="D124" s="16">
        <v>162.69999999999999</v>
      </c>
      <c r="E124" s="16">
        <v>153.94999999999999</v>
      </c>
      <c r="F124" s="16">
        <v>159.30000000000001</v>
      </c>
      <c r="G124" s="16">
        <v>1654697</v>
      </c>
      <c r="H124" s="16">
        <v>8407</v>
      </c>
    </row>
    <row r="125" spans="1:8" ht="15" thickBot="1" x14ac:dyDescent="0.4">
      <c r="A125" s="15">
        <v>124</v>
      </c>
      <c r="B125" s="17">
        <v>43776</v>
      </c>
      <c r="C125" s="16">
        <v>153.35</v>
      </c>
      <c r="D125" s="16">
        <v>157.65</v>
      </c>
      <c r="E125" s="16">
        <v>150.4</v>
      </c>
      <c r="F125" s="16">
        <v>156.9</v>
      </c>
      <c r="G125" s="16">
        <v>1818655</v>
      </c>
      <c r="H125" s="16">
        <v>8137</v>
      </c>
    </row>
    <row r="126" spans="1:8" ht="15" thickBot="1" x14ac:dyDescent="0.4">
      <c r="A126" s="15">
        <v>125</v>
      </c>
      <c r="B126" s="17">
        <v>43745</v>
      </c>
      <c r="C126" s="16">
        <v>156.05000000000001</v>
      </c>
      <c r="D126" s="16">
        <v>156.30000000000001</v>
      </c>
      <c r="E126" s="16">
        <v>149.15</v>
      </c>
      <c r="F126" s="16">
        <v>151.4</v>
      </c>
      <c r="G126" s="16">
        <v>2137778</v>
      </c>
      <c r="H126" s="16">
        <v>14359</v>
      </c>
    </row>
    <row r="127" spans="1:8" ht="15" thickBot="1" x14ac:dyDescent="0.4">
      <c r="A127" s="15">
        <v>126</v>
      </c>
      <c r="B127" s="17">
        <v>43715</v>
      </c>
      <c r="C127" s="16">
        <v>154</v>
      </c>
      <c r="D127" s="16">
        <v>157.15</v>
      </c>
      <c r="E127" s="16">
        <v>152.65</v>
      </c>
      <c r="F127" s="16">
        <v>155.75</v>
      </c>
      <c r="G127" s="16">
        <v>1212001</v>
      </c>
      <c r="H127" s="16">
        <v>6203</v>
      </c>
    </row>
    <row r="128" spans="1:8" ht="15" thickBot="1" x14ac:dyDescent="0.4">
      <c r="A128" s="15">
        <v>127</v>
      </c>
      <c r="B128" s="17">
        <v>43684</v>
      </c>
      <c r="C128" s="16">
        <v>159.6</v>
      </c>
      <c r="D128" s="16">
        <v>159.6</v>
      </c>
      <c r="E128" s="16">
        <v>153.5</v>
      </c>
      <c r="F128" s="16">
        <v>154.65</v>
      </c>
      <c r="G128" s="16">
        <v>1027817</v>
      </c>
      <c r="H128" s="16">
        <v>6208</v>
      </c>
    </row>
    <row r="129" spans="1:8" ht="15" thickBot="1" x14ac:dyDescent="0.4">
      <c r="A129" s="15">
        <v>128</v>
      </c>
      <c r="B129" s="17">
        <v>43592</v>
      </c>
      <c r="C129" s="16">
        <v>165.85</v>
      </c>
      <c r="D129" s="16">
        <v>166.9</v>
      </c>
      <c r="E129" s="16">
        <v>159.6</v>
      </c>
      <c r="F129" s="16">
        <v>160.15</v>
      </c>
      <c r="G129" s="16">
        <v>1081086</v>
      </c>
      <c r="H129" s="16">
        <v>5579</v>
      </c>
    </row>
    <row r="130" spans="1:8" ht="15" thickBot="1" x14ac:dyDescent="0.4">
      <c r="A130" s="15">
        <v>129</v>
      </c>
      <c r="B130" s="17">
        <v>43562</v>
      </c>
      <c r="C130" s="16">
        <v>162.69999999999999</v>
      </c>
      <c r="D130" s="16">
        <v>167.8</v>
      </c>
      <c r="E130" s="16">
        <v>162.1</v>
      </c>
      <c r="F130" s="16">
        <v>165.2</v>
      </c>
      <c r="G130" s="16">
        <v>1482509</v>
      </c>
      <c r="H130" s="16">
        <v>7852</v>
      </c>
    </row>
    <row r="131" spans="1:8" ht="15" thickBot="1" x14ac:dyDescent="0.4">
      <c r="A131" s="15">
        <v>130</v>
      </c>
      <c r="B131" s="17">
        <v>43531</v>
      </c>
      <c r="C131" s="16">
        <v>163.69999999999999</v>
      </c>
      <c r="D131" s="16">
        <v>165</v>
      </c>
      <c r="E131" s="16">
        <v>161.75</v>
      </c>
      <c r="F131" s="16">
        <v>162.35</v>
      </c>
      <c r="G131" s="16">
        <v>941947</v>
      </c>
      <c r="H131" s="16">
        <v>5683</v>
      </c>
    </row>
    <row r="132" spans="1:8" ht="15" thickBot="1" x14ac:dyDescent="0.4">
      <c r="A132" s="15">
        <v>131</v>
      </c>
      <c r="B132" s="17">
        <v>43503</v>
      </c>
      <c r="C132" s="16">
        <v>167</v>
      </c>
      <c r="D132" s="16">
        <v>167.25</v>
      </c>
      <c r="E132" s="16">
        <v>161.35</v>
      </c>
      <c r="F132" s="16">
        <v>163.69999999999999</v>
      </c>
      <c r="G132" s="16">
        <v>950852</v>
      </c>
      <c r="H132" s="16">
        <v>6380</v>
      </c>
    </row>
    <row r="133" spans="1:8" ht="15" thickBot="1" x14ac:dyDescent="0.4">
      <c r="A133" s="15">
        <v>132</v>
      </c>
      <c r="B133" s="17">
        <v>43472</v>
      </c>
      <c r="C133" s="16">
        <v>163.75</v>
      </c>
      <c r="D133" s="16">
        <v>169.35</v>
      </c>
      <c r="E133" s="16">
        <v>163.25</v>
      </c>
      <c r="F133" s="16">
        <v>167.85</v>
      </c>
      <c r="G133" s="16">
        <v>1376245</v>
      </c>
      <c r="H133" s="16">
        <v>7960</v>
      </c>
    </row>
    <row r="134" spans="1:8" ht="15" thickBot="1" x14ac:dyDescent="0.4">
      <c r="A134" s="15">
        <v>133</v>
      </c>
      <c r="B134" s="15" t="s">
        <v>134</v>
      </c>
      <c r="C134" s="16">
        <v>165.65</v>
      </c>
      <c r="D134" s="16">
        <v>166.8</v>
      </c>
      <c r="E134" s="16">
        <v>161.4</v>
      </c>
      <c r="F134" s="16">
        <v>162.6</v>
      </c>
      <c r="G134" s="16">
        <v>1067539</v>
      </c>
      <c r="H134" s="16">
        <v>5489</v>
      </c>
    </row>
    <row r="135" spans="1:8" ht="15" thickBot="1" x14ac:dyDescent="0.4">
      <c r="A135" s="15">
        <v>134</v>
      </c>
      <c r="B135" s="15" t="s">
        <v>135</v>
      </c>
      <c r="C135" s="16">
        <v>162</v>
      </c>
      <c r="D135" s="16">
        <v>167.9</v>
      </c>
      <c r="E135" s="16">
        <v>161.1</v>
      </c>
      <c r="F135" s="16">
        <v>165.85</v>
      </c>
      <c r="G135" s="16">
        <v>1512713</v>
      </c>
      <c r="H135" s="16">
        <v>9350</v>
      </c>
    </row>
    <row r="136" spans="1:8" ht="15" thickBot="1" x14ac:dyDescent="0.4">
      <c r="A136" s="15">
        <v>135</v>
      </c>
      <c r="B136" s="15" t="s">
        <v>136</v>
      </c>
      <c r="C136" s="16">
        <v>160.4</v>
      </c>
      <c r="D136" s="16">
        <v>162.19999999999999</v>
      </c>
      <c r="E136" s="16">
        <v>158.80000000000001</v>
      </c>
      <c r="F136" s="16">
        <v>161.1</v>
      </c>
      <c r="G136" s="16">
        <v>1060473</v>
      </c>
      <c r="H136" s="16">
        <v>6655</v>
      </c>
    </row>
    <row r="137" spans="1:8" ht="15" thickBot="1" x14ac:dyDescent="0.4">
      <c r="A137" s="15">
        <v>136</v>
      </c>
      <c r="B137" s="15" t="s">
        <v>137</v>
      </c>
      <c r="C137" s="16">
        <v>158.4</v>
      </c>
      <c r="D137" s="16">
        <v>160.9</v>
      </c>
      <c r="E137" s="16">
        <v>156.80000000000001</v>
      </c>
      <c r="F137" s="16">
        <v>160.5</v>
      </c>
      <c r="G137" s="16">
        <v>1126088</v>
      </c>
      <c r="H137" s="16">
        <v>7231</v>
      </c>
    </row>
    <row r="138" spans="1:8" ht="15" thickBot="1" x14ac:dyDescent="0.4">
      <c r="A138" s="15">
        <v>137</v>
      </c>
      <c r="B138" s="15" t="s">
        <v>138</v>
      </c>
      <c r="C138" s="16">
        <v>159.30000000000001</v>
      </c>
      <c r="D138" s="16">
        <v>160.15</v>
      </c>
      <c r="E138" s="16">
        <v>156.30000000000001</v>
      </c>
      <c r="F138" s="16">
        <v>159.25</v>
      </c>
      <c r="G138" s="16">
        <v>1048423</v>
      </c>
      <c r="H138" s="16">
        <v>5806</v>
      </c>
    </row>
    <row r="139" spans="1:8" ht="15" thickBot="1" x14ac:dyDescent="0.4">
      <c r="A139" s="15">
        <v>138</v>
      </c>
      <c r="B139" s="15" t="s">
        <v>139</v>
      </c>
      <c r="C139" s="16">
        <v>154.9</v>
      </c>
      <c r="D139" s="16">
        <v>160.75</v>
      </c>
      <c r="E139" s="16">
        <v>154.55000000000001</v>
      </c>
      <c r="F139" s="16">
        <v>159</v>
      </c>
      <c r="G139" s="16">
        <v>1313159</v>
      </c>
      <c r="H139" s="16">
        <v>10067</v>
      </c>
    </row>
    <row r="140" spans="1:8" ht="15" thickBot="1" x14ac:dyDescent="0.4">
      <c r="A140" s="15">
        <v>139</v>
      </c>
      <c r="B140" s="15" t="s">
        <v>140</v>
      </c>
      <c r="C140" s="16">
        <v>153</v>
      </c>
      <c r="D140" s="16">
        <v>159.9</v>
      </c>
      <c r="E140" s="16">
        <v>152.1</v>
      </c>
      <c r="F140" s="16">
        <v>159.15</v>
      </c>
      <c r="G140" s="16">
        <v>1359471</v>
      </c>
      <c r="H140" s="16">
        <v>7693</v>
      </c>
    </row>
    <row r="141" spans="1:8" ht="15" thickBot="1" x14ac:dyDescent="0.4">
      <c r="A141" s="15">
        <v>140</v>
      </c>
      <c r="B141" s="15" t="s">
        <v>141</v>
      </c>
      <c r="C141" s="16">
        <v>159.6</v>
      </c>
      <c r="D141" s="16">
        <v>163.69999999999999</v>
      </c>
      <c r="E141" s="16">
        <v>152.5</v>
      </c>
      <c r="F141" s="16">
        <v>154.65</v>
      </c>
      <c r="G141" s="16">
        <v>1719082</v>
      </c>
      <c r="H141" s="16">
        <v>12971</v>
      </c>
    </row>
    <row r="142" spans="1:8" ht="15" thickBot="1" x14ac:dyDescent="0.4">
      <c r="A142" s="15">
        <v>141</v>
      </c>
      <c r="B142" s="15" t="s">
        <v>142</v>
      </c>
      <c r="C142" s="16">
        <v>159</v>
      </c>
      <c r="D142" s="16">
        <v>160.94999999999999</v>
      </c>
      <c r="E142" s="16">
        <v>156.80000000000001</v>
      </c>
      <c r="F142" s="16">
        <v>158.30000000000001</v>
      </c>
      <c r="G142" s="16">
        <v>1082680</v>
      </c>
      <c r="H142" s="16">
        <v>7123</v>
      </c>
    </row>
    <row r="143" spans="1:8" ht="15" thickBot="1" x14ac:dyDescent="0.4">
      <c r="A143" s="15">
        <v>142</v>
      </c>
      <c r="B143" s="15" t="s">
        <v>143</v>
      </c>
      <c r="C143" s="16">
        <v>164.05</v>
      </c>
      <c r="D143" s="16">
        <v>164.1</v>
      </c>
      <c r="E143" s="16">
        <v>158</v>
      </c>
      <c r="F143" s="16">
        <v>158.85</v>
      </c>
      <c r="G143" s="16">
        <v>996593</v>
      </c>
      <c r="H143" s="16">
        <v>5964</v>
      </c>
    </row>
    <row r="144" spans="1:8" ht="15" thickBot="1" x14ac:dyDescent="0.4">
      <c r="A144" s="15">
        <v>143</v>
      </c>
      <c r="B144" s="15" t="s">
        <v>144</v>
      </c>
      <c r="C144" s="16">
        <v>167.4</v>
      </c>
      <c r="D144" s="16">
        <v>167.65</v>
      </c>
      <c r="E144" s="16">
        <v>163.25</v>
      </c>
      <c r="F144" s="16">
        <v>164.1</v>
      </c>
      <c r="G144" s="16">
        <v>905868</v>
      </c>
      <c r="H144" s="16">
        <v>4584</v>
      </c>
    </row>
    <row r="145" spans="1:8" ht="15" thickBot="1" x14ac:dyDescent="0.4">
      <c r="A145" s="15">
        <v>144</v>
      </c>
      <c r="B145" s="15" t="s">
        <v>145</v>
      </c>
      <c r="C145" s="16">
        <v>166</v>
      </c>
      <c r="D145" s="16">
        <v>168.8</v>
      </c>
      <c r="E145" s="16">
        <v>164.5</v>
      </c>
      <c r="F145" s="16">
        <v>167.4</v>
      </c>
      <c r="G145" s="16">
        <v>955719</v>
      </c>
      <c r="H145" s="16">
        <v>5860</v>
      </c>
    </row>
    <row r="146" spans="1:8" ht="15" thickBot="1" x14ac:dyDescent="0.4">
      <c r="A146" s="15">
        <v>145</v>
      </c>
      <c r="B146" s="17">
        <v>43805</v>
      </c>
      <c r="C146" s="16">
        <v>171</v>
      </c>
      <c r="D146" s="16">
        <v>172</v>
      </c>
      <c r="E146" s="16">
        <v>168.15</v>
      </c>
      <c r="F146" s="16">
        <v>169</v>
      </c>
      <c r="G146" s="16">
        <v>796511</v>
      </c>
      <c r="H146" s="16">
        <v>4308</v>
      </c>
    </row>
    <row r="147" spans="1:8" ht="15" thickBot="1" x14ac:dyDescent="0.4">
      <c r="A147" s="15">
        <v>146</v>
      </c>
      <c r="B147" s="17">
        <v>43775</v>
      </c>
      <c r="C147" s="16">
        <v>167.9</v>
      </c>
      <c r="D147" s="16">
        <v>171.85</v>
      </c>
      <c r="E147" s="16">
        <v>165.8</v>
      </c>
      <c r="F147" s="16">
        <v>170.65</v>
      </c>
      <c r="G147" s="16">
        <v>1180007</v>
      </c>
      <c r="H147" s="16">
        <v>7326</v>
      </c>
    </row>
    <row r="148" spans="1:8" ht="15" thickBot="1" x14ac:dyDescent="0.4">
      <c r="A148" s="15">
        <v>147</v>
      </c>
      <c r="B148" s="17">
        <v>43744</v>
      </c>
      <c r="C148" s="16">
        <v>170.5</v>
      </c>
      <c r="D148" s="16">
        <v>172</v>
      </c>
      <c r="E148" s="16">
        <v>163.55000000000001</v>
      </c>
      <c r="F148" s="16">
        <v>166.15</v>
      </c>
      <c r="G148" s="16">
        <v>1539964</v>
      </c>
      <c r="H148" s="16">
        <v>9578</v>
      </c>
    </row>
    <row r="149" spans="1:8" ht="15" thickBot="1" x14ac:dyDescent="0.4">
      <c r="A149" s="15">
        <v>148</v>
      </c>
      <c r="B149" s="17">
        <v>43652</v>
      </c>
      <c r="C149" s="16">
        <v>170.5</v>
      </c>
      <c r="D149" s="16">
        <v>171.7</v>
      </c>
      <c r="E149" s="16">
        <v>167.25</v>
      </c>
      <c r="F149" s="16">
        <v>169.4</v>
      </c>
      <c r="G149" s="16">
        <v>1083012</v>
      </c>
      <c r="H149" s="16">
        <v>7498</v>
      </c>
    </row>
    <row r="150" spans="1:8" ht="15" thickBot="1" x14ac:dyDescent="0.4">
      <c r="A150" s="15">
        <v>149</v>
      </c>
      <c r="B150" s="17">
        <v>43622</v>
      </c>
      <c r="C150" s="16">
        <v>174.1</v>
      </c>
      <c r="D150" s="16">
        <v>175.7</v>
      </c>
      <c r="E150" s="16">
        <v>169</v>
      </c>
      <c r="F150" s="16">
        <v>169.8</v>
      </c>
      <c r="G150" s="16">
        <v>1274390</v>
      </c>
      <c r="H150" s="16">
        <v>7217</v>
      </c>
    </row>
    <row r="151" spans="1:8" ht="15" thickBot="1" x14ac:dyDescent="0.4">
      <c r="A151" s="15">
        <v>150</v>
      </c>
      <c r="B151" s="17">
        <v>43561</v>
      </c>
      <c r="C151" s="16">
        <v>174</v>
      </c>
      <c r="D151" s="16">
        <v>177</v>
      </c>
      <c r="E151" s="16">
        <v>172.55</v>
      </c>
      <c r="F151" s="16">
        <v>173.4</v>
      </c>
      <c r="G151" s="16">
        <v>962279</v>
      </c>
      <c r="H151" s="16">
        <v>5520</v>
      </c>
    </row>
    <row r="152" spans="1:8" ht="15" thickBot="1" x14ac:dyDescent="0.4">
      <c r="A152" s="15">
        <v>151</v>
      </c>
      <c r="B152" s="17">
        <v>43530</v>
      </c>
      <c r="C152" s="16">
        <v>170</v>
      </c>
      <c r="D152" s="16">
        <v>175.1</v>
      </c>
      <c r="E152" s="16">
        <v>168.6</v>
      </c>
      <c r="F152" s="16">
        <v>174.55</v>
      </c>
      <c r="G152" s="16">
        <v>1562623</v>
      </c>
      <c r="H152" s="16">
        <v>7514</v>
      </c>
    </row>
    <row r="153" spans="1:8" ht="15" thickBot="1" x14ac:dyDescent="0.4">
      <c r="A153" s="15">
        <v>152</v>
      </c>
      <c r="B153" s="15" t="s">
        <v>146</v>
      </c>
      <c r="C153" s="16">
        <v>176.5</v>
      </c>
      <c r="D153" s="16">
        <v>177.6</v>
      </c>
      <c r="E153" s="16">
        <v>170.1</v>
      </c>
      <c r="F153" s="16">
        <v>172.5</v>
      </c>
      <c r="G153" s="16">
        <v>1392833</v>
      </c>
      <c r="H153" s="16">
        <v>7463</v>
      </c>
    </row>
    <row r="154" spans="1:8" ht="15" thickBot="1" x14ac:dyDescent="0.4">
      <c r="A154" s="15">
        <v>153</v>
      </c>
      <c r="B154" s="15" t="s">
        <v>147</v>
      </c>
      <c r="C154" s="16">
        <v>176.65</v>
      </c>
      <c r="D154" s="16">
        <v>178.6</v>
      </c>
      <c r="E154" s="16">
        <v>173.3</v>
      </c>
      <c r="F154" s="16">
        <v>175.05</v>
      </c>
      <c r="G154" s="16">
        <v>1247352</v>
      </c>
      <c r="H154" s="16">
        <v>7485</v>
      </c>
    </row>
    <row r="155" spans="1:8" ht="15" thickBot="1" x14ac:dyDescent="0.4">
      <c r="A155" s="15">
        <v>154</v>
      </c>
      <c r="B155" s="15" t="s">
        <v>148</v>
      </c>
      <c r="C155" s="16">
        <v>180.4</v>
      </c>
      <c r="D155" s="16">
        <v>180.4</v>
      </c>
      <c r="E155" s="16">
        <v>175.45</v>
      </c>
      <c r="F155" s="16">
        <v>176.3</v>
      </c>
      <c r="G155" s="16">
        <v>1136419</v>
      </c>
      <c r="H155" s="16">
        <v>6722</v>
      </c>
    </row>
    <row r="156" spans="1:8" ht="15" thickBot="1" x14ac:dyDescent="0.4">
      <c r="A156" s="15">
        <v>155</v>
      </c>
      <c r="B156" s="15" t="s">
        <v>149</v>
      </c>
      <c r="C156" s="16">
        <v>181.7</v>
      </c>
      <c r="D156" s="16">
        <v>185.4</v>
      </c>
      <c r="E156" s="16">
        <v>180</v>
      </c>
      <c r="F156" s="16">
        <v>180.75</v>
      </c>
      <c r="G156" s="16">
        <v>1372157</v>
      </c>
      <c r="H156" s="16">
        <v>7971</v>
      </c>
    </row>
    <row r="157" spans="1:8" ht="15" thickBot="1" x14ac:dyDescent="0.4">
      <c r="A157" s="15">
        <v>156</v>
      </c>
      <c r="B157" s="15" t="s">
        <v>150</v>
      </c>
      <c r="C157" s="16">
        <v>182.05</v>
      </c>
      <c r="D157" s="16">
        <v>183.55</v>
      </c>
      <c r="E157" s="16">
        <v>179.3</v>
      </c>
      <c r="F157" s="16">
        <v>181.35</v>
      </c>
      <c r="G157" s="16">
        <v>1116689</v>
      </c>
      <c r="H157" s="16">
        <v>6153</v>
      </c>
    </row>
    <row r="158" spans="1:8" ht="15" thickBot="1" x14ac:dyDescent="0.4">
      <c r="A158" s="15">
        <v>157</v>
      </c>
      <c r="B158" s="15" t="s">
        <v>151</v>
      </c>
      <c r="C158" s="16">
        <v>178</v>
      </c>
      <c r="D158" s="16">
        <v>183.4</v>
      </c>
      <c r="E158" s="16">
        <v>175.5</v>
      </c>
      <c r="F158" s="16">
        <v>182.15</v>
      </c>
      <c r="G158" s="16">
        <v>1780051</v>
      </c>
      <c r="H158" s="16">
        <v>10074</v>
      </c>
    </row>
    <row r="159" spans="1:8" ht="15" thickBot="1" x14ac:dyDescent="0.4">
      <c r="A159" s="15">
        <v>158</v>
      </c>
      <c r="B159" s="15" t="s">
        <v>152</v>
      </c>
      <c r="C159" s="16">
        <v>183.75</v>
      </c>
      <c r="D159" s="16">
        <v>183.75</v>
      </c>
      <c r="E159" s="16">
        <v>173.3</v>
      </c>
      <c r="F159" s="16">
        <v>175</v>
      </c>
      <c r="G159" s="16">
        <v>2016592</v>
      </c>
      <c r="H159" s="16">
        <v>11579</v>
      </c>
    </row>
    <row r="160" spans="1:8" ht="15" thickBot="1" x14ac:dyDescent="0.4">
      <c r="A160" s="15">
        <v>159</v>
      </c>
      <c r="B160" s="15" t="s">
        <v>153</v>
      </c>
      <c r="C160" s="16">
        <v>177.3</v>
      </c>
      <c r="D160" s="16">
        <v>180.4</v>
      </c>
      <c r="E160" s="16">
        <v>174.9</v>
      </c>
      <c r="F160" s="16">
        <v>179.45</v>
      </c>
      <c r="G160" s="16">
        <v>1627939</v>
      </c>
      <c r="H160" s="16">
        <v>11242</v>
      </c>
    </row>
    <row r="161" spans="1:8" ht="15" thickBot="1" x14ac:dyDescent="0.4">
      <c r="A161" s="15">
        <v>160</v>
      </c>
      <c r="B161" s="15" t="s">
        <v>154</v>
      </c>
      <c r="C161" s="16">
        <v>186.6</v>
      </c>
      <c r="D161" s="16">
        <v>186.9</v>
      </c>
      <c r="E161" s="16">
        <v>174.1</v>
      </c>
      <c r="F161" s="16">
        <v>176.6</v>
      </c>
      <c r="G161" s="16">
        <v>4238136</v>
      </c>
      <c r="H161" s="16">
        <v>36958</v>
      </c>
    </row>
    <row r="162" spans="1:8" ht="15" thickBot="1" x14ac:dyDescent="0.4">
      <c r="A162" s="15">
        <v>161</v>
      </c>
      <c r="B162" s="15" t="s">
        <v>155</v>
      </c>
      <c r="C162" s="16">
        <v>182</v>
      </c>
      <c r="D162" s="16">
        <v>191.95</v>
      </c>
      <c r="E162" s="16">
        <v>179.35</v>
      </c>
      <c r="F162" s="16">
        <v>190</v>
      </c>
      <c r="G162" s="16">
        <v>2433787</v>
      </c>
      <c r="H162" s="16">
        <v>14491</v>
      </c>
    </row>
    <row r="163" spans="1:8" ht="15" thickBot="1" x14ac:dyDescent="0.4">
      <c r="A163" s="15">
        <v>162</v>
      </c>
      <c r="B163" s="15" t="s">
        <v>156</v>
      </c>
      <c r="C163" s="16">
        <v>175.25</v>
      </c>
      <c r="D163" s="16">
        <v>177.65</v>
      </c>
      <c r="E163" s="16">
        <v>170.2</v>
      </c>
      <c r="F163" s="16">
        <v>176.7</v>
      </c>
      <c r="G163" s="16">
        <v>1197191</v>
      </c>
      <c r="H163" s="16">
        <v>7741</v>
      </c>
    </row>
    <row r="164" spans="1:8" ht="15" thickBot="1" x14ac:dyDescent="0.4">
      <c r="A164" s="15">
        <v>163</v>
      </c>
      <c r="B164" s="15" t="s">
        <v>157</v>
      </c>
      <c r="C164" s="16">
        <v>175.05</v>
      </c>
      <c r="D164" s="16">
        <v>177.4</v>
      </c>
      <c r="E164" s="16">
        <v>172.8</v>
      </c>
      <c r="F164" s="16">
        <v>175.5</v>
      </c>
      <c r="G164" s="16">
        <v>1540688</v>
      </c>
      <c r="H164" s="16">
        <v>10237</v>
      </c>
    </row>
    <row r="165" spans="1:8" ht="15" thickBot="1" x14ac:dyDescent="0.4">
      <c r="A165" s="15">
        <v>164</v>
      </c>
      <c r="B165" s="15" t="s">
        <v>158</v>
      </c>
      <c r="C165" s="16">
        <v>185.95</v>
      </c>
      <c r="D165" s="16">
        <v>186</v>
      </c>
      <c r="E165" s="16">
        <v>167.5</v>
      </c>
      <c r="F165" s="16">
        <v>169.6</v>
      </c>
      <c r="G165" s="16">
        <v>2235133</v>
      </c>
      <c r="H165" s="16">
        <v>18940</v>
      </c>
    </row>
    <row r="166" spans="1:8" ht="15" thickBot="1" x14ac:dyDescent="0.4">
      <c r="A166" s="15">
        <v>165</v>
      </c>
      <c r="B166" s="15" t="s">
        <v>159</v>
      </c>
      <c r="C166" s="16">
        <v>178.5</v>
      </c>
      <c r="D166" s="16">
        <v>185.8</v>
      </c>
      <c r="E166" s="16">
        <v>177.9</v>
      </c>
      <c r="F166" s="16">
        <v>184.35</v>
      </c>
      <c r="G166" s="16">
        <v>1487628</v>
      </c>
      <c r="H166" s="16">
        <v>7624</v>
      </c>
    </row>
    <row r="167" spans="1:8" ht="15" thickBot="1" x14ac:dyDescent="0.4">
      <c r="A167" s="15">
        <v>166</v>
      </c>
      <c r="B167" s="15" t="s">
        <v>160</v>
      </c>
      <c r="C167" s="16">
        <v>186.4</v>
      </c>
      <c r="D167" s="16">
        <v>186.9</v>
      </c>
      <c r="E167" s="16">
        <v>179.3</v>
      </c>
      <c r="F167" s="16">
        <v>180.25</v>
      </c>
      <c r="G167" s="16">
        <v>1239156</v>
      </c>
      <c r="H167" s="16">
        <v>6035</v>
      </c>
    </row>
    <row r="168" spans="1:8" ht="15" thickBot="1" x14ac:dyDescent="0.4">
      <c r="A168" s="15">
        <v>167</v>
      </c>
      <c r="B168" s="17">
        <v>43743</v>
      </c>
      <c r="C168" s="16">
        <v>188</v>
      </c>
      <c r="D168" s="16">
        <v>190.45</v>
      </c>
      <c r="E168" s="16">
        <v>184.4</v>
      </c>
      <c r="F168" s="16">
        <v>186</v>
      </c>
      <c r="G168" s="16">
        <v>1990534</v>
      </c>
      <c r="H168" s="16">
        <v>11455</v>
      </c>
    </row>
    <row r="169" spans="1:8" ht="15" thickBot="1" x14ac:dyDescent="0.4">
      <c r="A169" s="15">
        <v>168</v>
      </c>
      <c r="B169" s="17">
        <v>43713</v>
      </c>
      <c r="C169" s="16">
        <v>183.6</v>
      </c>
      <c r="D169" s="16">
        <v>189.9</v>
      </c>
      <c r="E169" s="16">
        <v>182.5</v>
      </c>
      <c r="F169" s="16">
        <v>185.8</v>
      </c>
      <c r="G169" s="16">
        <v>1884560</v>
      </c>
      <c r="H169" s="16">
        <v>11102</v>
      </c>
    </row>
    <row r="170" spans="1:8" ht="15" thickBot="1" x14ac:dyDescent="0.4">
      <c r="A170" s="15">
        <v>169</v>
      </c>
      <c r="B170" s="17">
        <v>43682</v>
      </c>
      <c r="C170" s="16">
        <v>190.5</v>
      </c>
      <c r="D170" s="16">
        <v>190.9</v>
      </c>
      <c r="E170" s="16">
        <v>184.25</v>
      </c>
      <c r="F170" s="16">
        <v>185.55</v>
      </c>
      <c r="G170" s="16">
        <v>1431240</v>
      </c>
      <c r="H170" s="16">
        <v>9663</v>
      </c>
    </row>
    <row r="171" spans="1:8" ht="15" thickBot="1" x14ac:dyDescent="0.4">
      <c r="A171" s="15">
        <v>170</v>
      </c>
      <c r="B171" s="17">
        <v>43651</v>
      </c>
      <c r="C171" s="16">
        <v>201.7</v>
      </c>
      <c r="D171" s="16">
        <v>202.8</v>
      </c>
      <c r="E171" s="16">
        <v>189.35</v>
      </c>
      <c r="F171" s="16">
        <v>190.9</v>
      </c>
      <c r="G171" s="16">
        <v>1661163</v>
      </c>
      <c r="H171" s="16">
        <v>11205</v>
      </c>
    </row>
    <row r="172" spans="1:8" ht="15" thickBot="1" x14ac:dyDescent="0.4">
      <c r="A172" s="15">
        <v>171</v>
      </c>
      <c r="B172" s="17">
        <v>43621</v>
      </c>
      <c r="C172" s="16">
        <v>205</v>
      </c>
      <c r="D172" s="16">
        <v>205</v>
      </c>
      <c r="E172" s="16">
        <v>198.25</v>
      </c>
      <c r="F172" s="16">
        <v>200.1</v>
      </c>
      <c r="G172" s="16">
        <v>1876338</v>
      </c>
      <c r="H172" s="16">
        <v>11497</v>
      </c>
    </row>
    <row r="173" spans="1:8" ht="15" thickBot="1" x14ac:dyDescent="0.4">
      <c r="A173" s="15">
        <v>172</v>
      </c>
      <c r="B173" s="17">
        <v>43529</v>
      </c>
      <c r="C173" s="16">
        <v>204.9</v>
      </c>
      <c r="D173" s="16">
        <v>213.7</v>
      </c>
      <c r="E173" s="16">
        <v>203.2</v>
      </c>
      <c r="F173" s="16">
        <v>209.5</v>
      </c>
      <c r="G173" s="16">
        <v>2125057</v>
      </c>
      <c r="H173" s="16">
        <v>13912</v>
      </c>
    </row>
    <row r="174" spans="1:8" ht="15" thickBot="1" x14ac:dyDescent="0.4">
      <c r="A174" s="15">
        <v>173</v>
      </c>
      <c r="B174" s="17">
        <v>43501</v>
      </c>
      <c r="C174" s="16">
        <v>212.9</v>
      </c>
      <c r="D174" s="16">
        <v>212.9</v>
      </c>
      <c r="E174" s="16">
        <v>205.95</v>
      </c>
      <c r="F174" s="16">
        <v>207.15</v>
      </c>
      <c r="G174" s="16">
        <v>1508324</v>
      </c>
      <c r="H174" s="16">
        <v>8444</v>
      </c>
    </row>
    <row r="175" spans="1:8" ht="15" thickBot="1" x14ac:dyDescent="0.4">
      <c r="A175" s="15">
        <v>174</v>
      </c>
      <c r="B175" s="15" t="s">
        <v>161</v>
      </c>
      <c r="C175" s="16">
        <v>215.55</v>
      </c>
      <c r="D175" s="16">
        <v>218.6</v>
      </c>
      <c r="E175" s="16">
        <v>210.35</v>
      </c>
      <c r="F175" s="16">
        <v>214.2</v>
      </c>
      <c r="G175" s="16">
        <v>1304285</v>
      </c>
      <c r="H175" s="16">
        <v>7757</v>
      </c>
    </row>
    <row r="176" spans="1:8" ht="15" thickBot="1" x14ac:dyDescent="0.4">
      <c r="A176" s="15">
        <v>175</v>
      </c>
      <c r="B176" s="15" t="s">
        <v>162</v>
      </c>
      <c r="C176" s="16">
        <v>222</v>
      </c>
      <c r="D176" s="16">
        <v>222.1</v>
      </c>
      <c r="E176" s="16">
        <v>214.05</v>
      </c>
      <c r="F176" s="16">
        <v>215.4</v>
      </c>
      <c r="G176" s="16">
        <v>1818247</v>
      </c>
      <c r="H176" s="16">
        <v>11636</v>
      </c>
    </row>
    <row r="177" spans="1:8" ht="15" thickBot="1" x14ac:dyDescent="0.4">
      <c r="A177" s="15">
        <v>176</v>
      </c>
      <c r="B177" s="15" t="s">
        <v>163</v>
      </c>
      <c r="C177" s="16">
        <v>224.25</v>
      </c>
      <c r="D177" s="16">
        <v>225.85</v>
      </c>
      <c r="E177" s="16">
        <v>220.25</v>
      </c>
      <c r="F177" s="16">
        <v>221.7</v>
      </c>
      <c r="G177" s="16">
        <v>1626877</v>
      </c>
      <c r="H177" s="16">
        <v>9669</v>
      </c>
    </row>
    <row r="178" spans="1:8" ht="15" thickBot="1" x14ac:dyDescent="0.4">
      <c r="A178" s="15">
        <v>177</v>
      </c>
      <c r="B178" s="15" t="s">
        <v>164</v>
      </c>
      <c r="C178" s="16">
        <v>233</v>
      </c>
      <c r="D178" s="16">
        <v>233.05</v>
      </c>
      <c r="E178" s="16">
        <v>217.95</v>
      </c>
      <c r="F178" s="16">
        <v>223.7</v>
      </c>
      <c r="G178" s="16">
        <v>3204172</v>
      </c>
      <c r="H178" s="16">
        <v>19724</v>
      </c>
    </row>
    <row r="179" spans="1:8" ht="15" thickBot="1" x14ac:dyDescent="0.4">
      <c r="A179" s="15">
        <v>178</v>
      </c>
      <c r="B179" s="15" t="s">
        <v>165</v>
      </c>
      <c r="C179" s="16">
        <v>235.2</v>
      </c>
      <c r="D179" s="16">
        <v>235.75</v>
      </c>
      <c r="E179" s="16">
        <v>230.35</v>
      </c>
      <c r="F179" s="16">
        <v>231.4</v>
      </c>
      <c r="G179" s="16">
        <v>1214691</v>
      </c>
      <c r="H179" s="16">
        <v>6659</v>
      </c>
    </row>
    <row r="180" spans="1:8" ht="15" thickBot="1" x14ac:dyDescent="0.4">
      <c r="A180" s="15">
        <v>179</v>
      </c>
      <c r="B180" s="15" t="s">
        <v>166</v>
      </c>
      <c r="C180" s="16">
        <v>235.9</v>
      </c>
      <c r="D180" s="16">
        <v>239.1</v>
      </c>
      <c r="E180" s="16">
        <v>231.75</v>
      </c>
      <c r="F180" s="16">
        <v>234.65</v>
      </c>
      <c r="G180" s="16">
        <v>1869644</v>
      </c>
      <c r="H180" s="16">
        <v>11289</v>
      </c>
    </row>
    <row r="181" spans="1:8" ht="15" thickBot="1" x14ac:dyDescent="0.4">
      <c r="A181" s="15">
        <v>180</v>
      </c>
      <c r="B181" s="15" t="s">
        <v>167</v>
      </c>
      <c r="C181" s="16">
        <v>232</v>
      </c>
      <c r="D181" s="16">
        <v>239.3</v>
      </c>
      <c r="E181" s="16">
        <v>230.45</v>
      </c>
      <c r="F181" s="16">
        <v>235.9</v>
      </c>
      <c r="G181" s="16">
        <v>2879775</v>
      </c>
      <c r="H181" s="16">
        <v>16563</v>
      </c>
    </row>
    <row r="182" spans="1:8" ht="15" thickBot="1" x14ac:dyDescent="0.4">
      <c r="A182" s="15">
        <v>181</v>
      </c>
      <c r="B182" s="15" t="s">
        <v>168</v>
      </c>
      <c r="C182" s="16">
        <v>234.55</v>
      </c>
      <c r="D182" s="16">
        <v>234.55</v>
      </c>
      <c r="E182" s="16">
        <v>225.7</v>
      </c>
      <c r="F182" s="16">
        <v>230.55</v>
      </c>
      <c r="G182" s="16">
        <v>2618949</v>
      </c>
      <c r="H182" s="16">
        <v>19734</v>
      </c>
    </row>
    <row r="183" spans="1:8" ht="15" thickBot="1" x14ac:dyDescent="0.4">
      <c r="A183" s="15">
        <v>182</v>
      </c>
      <c r="B183" s="15" t="s">
        <v>169</v>
      </c>
      <c r="C183" s="16">
        <v>216</v>
      </c>
      <c r="D183" s="16">
        <v>232.5</v>
      </c>
      <c r="E183" s="16">
        <v>216</v>
      </c>
      <c r="F183" s="16">
        <v>231.05</v>
      </c>
      <c r="G183" s="16">
        <v>3973896</v>
      </c>
      <c r="H183" s="16">
        <v>25580</v>
      </c>
    </row>
    <row r="184" spans="1:8" ht="15" thickBot="1" x14ac:dyDescent="0.4">
      <c r="A184" s="15">
        <v>183</v>
      </c>
      <c r="B184" s="17">
        <v>43803</v>
      </c>
      <c r="C184" s="16">
        <v>219</v>
      </c>
      <c r="D184" s="16">
        <v>219.25</v>
      </c>
      <c r="E184" s="16">
        <v>215.05</v>
      </c>
      <c r="F184" s="16">
        <v>215.85</v>
      </c>
      <c r="G184" s="16">
        <v>1246873</v>
      </c>
      <c r="H184" s="16">
        <v>8621</v>
      </c>
    </row>
    <row r="185" spans="1:8" ht="15" thickBot="1" x14ac:dyDescent="0.4">
      <c r="A185" s="15">
        <v>184</v>
      </c>
      <c r="B185" s="17">
        <v>43773</v>
      </c>
      <c r="C185" s="16">
        <v>216.6</v>
      </c>
      <c r="D185" s="16">
        <v>219.25</v>
      </c>
      <c r="E185" s="16">
        <v>213.3</v>
      </c>
      <c r="F185" s="16">
        <v>218.2</v>
      </c>
      <c r="G185" s="16">
        <v>2539043</v>
      </c>
      <c r="H185" s="16">
        <v>14509</v>
      </c>
    </row>
    <row r="186" spans="1:8" ht="15" thickBot="1" x14ac:dyDescent="0.4">
      <c r="A186" s="15">
        <v>185</v>
      </c>
      <c r="B186" s="17">
        <v>43742</v>
      </c>
      <c r="C186" s="16">
        <v>206.4</v>
      </c>
      <c r="D186" s="16">
        <v>216.85</v>
      </c>
      <c r="E186" s="16">
        <v>205.75</v>
      </c>
      <c r="F186" s="16">
        <v>215.65</v>
      </c>
      <c r="G186" s="16">
        <v>4318623</v>
      </c>
      <c r="H186" s="16">
        <v>25408</v>
      </c>
    </row>
    <row r="187" spans="1:8" ht="15" thickBot="1" x14ac:dyDescent="0.4">
      <c r="A187" s="15">
        <v>186</v>
      </c>
      <c r="B187" s="17">
        <v>43712</v>
      </c>
      <c r="C187" s="16">
        <v>200.4</v>
      </c>
      <c r="D187" s="16">
        <v>207.55</v>
      </c>
      <c r="E187" s="16">
        <v>198.05</v>
      </c>
      <c r="F187" s="16">
        <v>206</v>
      </c>
      <c r="G187" s="16">
        <v>1955605</v>
      </c>
      <c r="H187" s="16">
        <v>12735</v>
      </c>
    </row>
    <row r="188" spans="1:8" ht="15" thickBot="1" x14ac:dyDescent="0.4">
      <c r="A188" s="15">
        <v>187</v>
      </c>
      <c r="B188" s="17">
        <v>43681</v>
      </c>
      <c r="C188" s="16">
        <v>206.5</v>
      </c>
      <c r="D188" s="16">
        <v>207.1</v>
      </c>
      <c r="E188" s="16">
        <v>198.5</v>
      </c>
      <c r="F188" s="16">
        <v>200.65</v>
      </c>
      <c r="G188" s="16">
        <v>1540837</v>
      </c>
      <c r="H188" s="16">
        <v>7789</v>
      </c>
    </row>
    <row r="189" spans="1:8" ht="15" thickBot="1" x14ac:dyDescent="0.4">
      <c r="A189" s="15">
        <v>188</v>
      </c>
      <c r="B189" s="17">
        <v>43589</v>
      </c>
      <c r="C189" s="16">
        <v>208</v>
      </c>
      <c r="D189" s="16">
        <v>209.5</v>
      </c>
      <c r="E189" s="16">
        <v>202.45</v>
      </c>
      <c r="F189" s="16">
        <v>205.75</v>
      </c>
      <c r="G189" s="16">
        <v>2604595</v>
      </c>
      <c r="H189" s="16">
        <v>12383</v>
      </c>
    </row>
    <row r="190" spans="1:8" ht="15" thickBot="1" x14ac:dyDescent="0.4">
      <c r="A190" s="15">
        <v>189</v>
      </c>
      <c r="B190" s="17">
        <v>43559</v>
      </c>
      <c r="C190" s="16">
        <v>202.35</v>
      </c>
      <c r="D190" s="16">
        <v>206.7</v>
      </c>
      <c r="E190" s="16">
        <v>201.3</v>
      </c>
      <c r="F190" s="16">
        <v>206.1</v>
      </c>
      <c r="G190" s="16">
        <v>2517557</v>
      </c>
      <c r="H190" s="16">
        <v>21276</v>
      </c>
    </row>
    <row r="191" spans="1:8" ht="15" thickBot="1" x14ac:dyDescent="0.4">
      <c r="A191" s="15">
        <v>190</v>
      </c>
      <c r="B191" s="17">
        <v>43528</v>
      </c>
      <c r="C191" s="16">
        <v>205.3</v>
      </c>
      <c r="D191" s="16">
        <v>208.8</v>
      </c>
      <c r="E191" s="16">
        <v>199</v>
      </c>
      <c r="F191" s="16">
        <v>201.1</v>
      </c>
      <c r="G191" s="16">
        <v>5047368</v>
      </c>
      <c r="H191" s="16">
        <v>30720</v>
      </c>
    </row>
    <row r="192" spans="1:8" ht="15" thickBot="1" x14ac:dyDescent="0.4">
      <c r="A192" s="15">
        <v>191</v>
      </c>
      <c r="B192" s="17">
        <v>43500</v>
      </c>
      <c r="C192" s="16">
        <v>188.75</v>
      </c>
      <c r="D192" s="16">
        <v>204</v>
      </c>
      <c r="E192" s="16">
        <v>185.25</v>
      </c>
      <c r="F192" s="16">
        <v>202.8</v>
      </c>
      <c r="G192" s="16">
        <v>6793194</v>
      </c>
      <c r="H192" s="16">
        <v>39281</v>
      </c>
    </row>
    <row r="193" spans="1:8" ht="15" thickBot="1" x14ac:dyDescent="0.4">
      <c r="A193" s="15">
        <v>192</v>
      </c>
      <c r="B193" s="17">
        <v>43469</v>
      </c>
      <c r="C193" s="16">
        <v>176</v>
      </c>
      <c r="D193" s="16">
        <v>189.65</v>
      </c>
      <c r="E193" s="16">
        <v>176</v>
      </c>
      <c r="F193" s="16">
        <v>187.15</v>
      </c>
      <c r="G193" s="16">
        <v>2926691</v>
      </c>
      <c r="H193" s="16">
        <v>15984</v>
      </c>
    </row>
    <row r="194" spans="1:8" ht="15" thickBot="1" x14ac:dyDescent="0.4">
      <c r="A194" s="15">
        <v>193</v>
      </c>
      <c r="B194" s="15" t="s">
        <v>170</v>
      </c>
      <c r="C194" s="16">
        <v>171</v>
      </c>
      <c r="D194" s="16">
        <v>177.1</v>
      </c>
      <c r="E194" s="16">
        <v>171</v>
      </c>
      <c r="F194" s="16">
        <v>174.3</v>
      </c>
      <c r="G194" s="16">
        <v>1293953</v>
      </c>
      <c r="H194" s="16">
        <v>7866</v>
      </c>
    </row>
    <row r="195" spans="1:8" ht="15" thickBot="1" x14ac:dyDescent="0.4">
      <c r="A195" s="15">
        <v>194</v>
      </c>
      <c r="B195" s="15" t="s">
        <v>171</v>
      </c>
      <c r="C195" s="16">
        <v>169.7</v>
      </c>
      <c r="D195" s="16">
        <v>171.45</v>
      </c>
      <c r="E195" s="16">
        <v>167.5</v>
      </c>
      <c r="F195" s="16">
        <v>170.6</v>
      </c>
      <c r="G195" s="16">
        <v>952719</v>
      </c>
      <c r="H195" s="16">
        <v>5957</v>
      </c>
    </row>
    <row r="196" spans="1:8" ht="15" thickBot="1" x14ac:dyDescent="0.4">
      <c r="A196" s="15">
        <v>195</v>
      </c>
      <c r="B196" s="15" t="s">
        <v>172</v>
      </c>
      <c r="C196" s="16">
        <v>174</v>
      </c>
      <c r="D196" s="16">
        <v>175</v>
      </c>
      <c r="E196" s="16">
        <v>169</v>
      </c>
      <c r="F196" s="16">
        <v>169.9</v>
      </c>
      <c r="G196" s="16">
        <v>911314</v>
      </c>
      <c r="H196" s="16">
        <v>5707</v>
      </c>
    </row>
    <row r="197" spans="1:8" ht="15" thickBot="1" x14ac:dyDescent="0.4">
      <c r="A197" s="15">
        <v>196</v>
      </c>
      <c r="B197" s="15" t="s">
        <v>173</v>
      </c>
      <c r="C197" s="16">
        <v>171.7</v>
      </c>
      <c r="D197" s="16">
        <v>173.6</v>
      </c>
      <c r="E197" s="16">
        <v>171.7</v>
      </c>
      <c r="F197" s="16">
        <v>173.1</v>
      </c>
      <c r="G197" s="16">
        <v>744501</v>
      </c>
      <c r="H197" s="16">
        <v>4063</v>
      </c>
    </row>
    <row r="198" spans="1:8" ht="15" thickBot="1" x14ac:dyDescent="0.4">
      <c r="A198" s="15">
        <v>197</v>
      </c>
      <c r="B198" s="15" t="s">
        <v>174</v>
      </c>
      <c r="C198" s="16">
        <v>174.4</v>
      </c>
      <c r="D198" s="16">
        <v>174.4</v>
      </c>
      <c r="E198" s="16">
        <v>171</v>
      </c>
      <c r="F198" s="16">
        <v>171.35</v>
      </c>
      <c r="G198" s="16">
        <v>1416422</v>
      </c>
      <c r="H198" s="16">
        <v>5605</v>
      </c>
    </row>
    <row r="199" spans="1:8" ht="15" thickBot="1" x14ac:dyDescent="0.4">
      <c r="A199" s="15">
        <v>198</v>
      </c>
      <c r="B199" s="15" t="s">
        <v>175</v>
      </c>
      <c r="C199" s="16">
        <v>180.25</v>
      </c>
      <c r="D199" s="16">
        <v>182</v>
      </c>
      <c r="E199" s="16">
        <v>174.9</v>
      </c>
      <c r="F199" s="16">
        <v>175.4</v>
      </c>
      <c r="G199" s="16">
        <v>972209</v>
      </c>
      <c r="H199" s="16">
        <v>6033</v>
      </c>
    </row>
    <row r="200" spans="1:8" ht="15" thickBot="1" x14ac:dyDescent="0.4">
      <c r="A200" s="15">
        <v>199</v>
      </c>
      <c r="B200" s="15" t="s">
        <v>176</v>
      </c>
      <c r="C200" s="16">
        <v>183.4</v>
      </c>
      <c r="D200" s="16">
        <v>183.55</v>
      </c>
      <c r="E200" s="16">
        <v>179.3</v>
      </c>
      <c r="F200" s="16">
        <v>179.85</v>
      </c>
      <c r="G200" s="16">
        <v>661218</v>
      </c>
      <c r="H200" s="16">
        <v>3482</v>
      </c>
    </row>
    <row r="201" spans="1:8" ht="15" thickBot="1" x14ac:dyDescent="0.4">
      <c r="A201" s="15">
        <v>200</v>
      </c>
      <c r="B201" s="15" t="s">
        <v>177</v>
      </c>
      <c r="C201" s="16">
        <v>182</v>
      </c>
      <c r="D201" s="16">
        <v>184.5</v>
      </c>
      <c r="E201" s="16">
        <v>180.9</v>
      </c>
      <c r="F201" s="16">
        <v>182.8</v>
      </c>
      <c r="G201" s="16">
        <v>883855</v>
      </c>
      <c r="H201" s="16">
        <v>5748</v>
      </c>
    </row>
    <row r="202" spans="1:8" ht="15" thickBot="1" x14ac:dyDescent="0.4">
      <c r="A202" s="15">
        <v>201</v>
      </c>
      <c r="B202" s="15" t="s">
        <v>178</v>
      </c>
      <c r="C202" s="16">
        <v>180.55</v>
      </c>
      <c r="D202" s="16">
        <v>184.65</v>
      </c>
      <c r="E202" s="16">
        <v>179.65</v>
      </c>
      <c r="F202" s="16">
        <v>182.3</v>
      </c>
      <c r="G202" s="16">
        <v>875468</v>
      </c>
      <c r="H202" s="16">
        <v>5384</v>
      </c>
    </row>
    <row r="203" spans="1:8" ht="15" thickBot="1" x14ac:dyDescent="0.4">
      <c r="A203" s="15">
        <v>202</v>
      </c>
      <c r="B203" s="15" t="s">
        <v>179</v>
      </c>
      <c r="C203" s="16">
        <v>180</v>
      </c>
      <c r="D203" s="16">
        <v>181.8</v>
      </c>
      <c r="E203" s="16">
        <v>177.55</v>
      </c>
      <c r="F203" s="16">
        <v>180.2</v>
      </c>
      <c r="G203" s="16">
        <v>865686</v>
      </c>
      <c r="H203" s="16">
        <v>5533</v>
      </c>
    </row>
    <row r="204" spans="1:8" ht="15" thickBot="1" x14ac:dyDescent="0.4">
      <c r="A204" s="15">
        <v>203</v>
      </c>
      <c r="B204" s="15" t="s">
        <v>180</v>
      </c>
      <c r="C204" s="16">
        <v>181</v>
      </c>
      <c r="D204" s="16">
        <v>182.3</v>
      </c>
      <c r="E204" s="16">
        <v>177.65</v>
      </c>
      <c r="F204" s="16">
        <v>179.7</v>
      </c>
      <c r="G204" s="16">
        <v>1026593</v>
      </c>
      <c r="H204" s="16">
        <v>6483</v>
      </c>
    </row>
    <row r="205" spans="1:8" ht="15" thickBot="1" x14ac:dyDescent="0.4">
      <c r="A205" s="15">
        <v>204</v>
      </c>
      <c r="B205" s="15" t="s">
        <v>181</v>
      </c>
      <c r="C205" s="16">
        <v>184.75</v>
      </c>
      <c r="D205" s="16">
        <v>184.75</v>
      </c>
      <c r="E205" s="16">
        <v>180.45</v>
      </c>
      <c r="F205" s="16">
        <v>181.6</v>
      </c>
      <c r="G205" s="16">
        <v>854216</v>
      </c>
      <c r="H205" s="16">
        <v>4590</v>
      </c>
    </row>
    <row r="206" spans="1:8" ht="15" thickBot="1" x14ac:dyDescent="0.4">
      <c r="A206" s="15">
        <v>205</v>
      </c>
      <c r="B206" s="17">
        <v>43802</v>
      </c>
      <c r="C206" s="16">
        <v>184</v>
      </c>
      <c r="D206" s="16">
        <v>186</v>
      </c>
      <c r="E206" s="16">
        <v>183.8</v>
      </c>
      <c r="F206" s="16">
        <v>184.75</v>
      </c>
      <c r="G206" s="16">
        <v>1099984</v>
      </c>
      <c r="H206" s="16">
        <v>6388</v>
      </c>
    </row>
    <row r="207" spans="1:8" ht="15" thickBot="1" x14ac:dyDescent="0.4">
      <c r="A207" s="15">
        <v>206</v>
      </c>
      <c r="B207" s="17">
        <v>43772</v>
      </c>
      <c r="C207" s="16">
        <v>181.65</v>
      </c>
      <c r="D207" s="16">
        <v>184.45</v>
      </c>
      <c r="E207" s="16">
        <v>180.95</v>
      </c>
      <c r="F207" s="16">
        <v>182.15</v>
      </c>
      <c r="G207" s="16">
        <v>1067848</v>
      </c>
      <c r="H207" s="16">
        <v>6467</v>
      </c>
    </row>
    <row r="208" spans="1:8" ht="15" thickBot="1" x14ac:dyDescent="0.4">
      <c r="A208" s="15">
        <v>207</v>
      </c>
      <c r="B208" s="17">
        <v>43680</v>
      </c>
      <c r="C208" s="16">
        <v>188.3</v>
      </c>
      <c r="D208" s="16">
        <v>188.3</v>
      </c>
      <c r="E208" s="16">
        <v>180.5</v>
      </c>
      <c r="F208" s="16">
        <v>181.65</v>
      </c>
      <c r="G208" s="16">
        <v>1771451</v>
      </c>
      <c r="H208" s="16">
        <v>10455</v>
      </c>
    </row>
    <row r="209" spans="1:8" ht="15" thickBot="1" x14ac:dyDescent="0.4">
      <c r="A209" s="15">
        <v>208</v>
      </c>
      <c r="B209" s="17">
        <v>43649</v>
      </c>
      <c r="C209" s="16">
        <v>191.9</v>
      </c>
      <c r="D209" s="16">
        <v>193.4</v>
      </c>
      <c r="E209" s="16">
        <v>187.9</v>
      </c>
      <c r="F209" s="16">
        <v>189.2</v>
      </c>
      <c r="G209" s="16">
        <v>1599345</v>
      </c>
      <c r="H209" s="16">
        <v>9875</v>
      </c>
    </row>
    <row r="210" spans="1:8" ht="15" thickBot="1" x14ac:dyDescent="0.4">
      <c r="A210" s="15">
        <v>209</v>
      </c>
      <c r="B210" s="17">
        <v>43619</v>
      </c>
      <c r="C210" s="16">
        <v>195.25</v>
      </c>
      <c r="D210" s="16">
        <v>198.3</v>
      </c>
      <c r="E210" s="16">
        <v>184.75</v>
      </c>
      <c r="F210" s="16">
        <v>188.55</v>
      </c>
      <c r="G210" s="16">
        <v>1918813</v>
      </c>
      <c r="H210" s="16">
        <v>11144</v>
      </c>
    </row>
    <row r="211" spans="1:8" ht="15" thickBot="1" x14ac:dyDescent="0.4">
      <c r="A211" s="15">
        <v>210</v>
      </c>
      <c r="B211" s="17">
        <v>43588</v>
      </c>
      <c r="C211" s="16">
        <v>183.95</v>
      </c>
      <c r="D211" s="16">
        <v>198</v>
      </c>
      <c r="E211" s="16">
        <v>181.5</v>
      </c>
      <c r="F211" s="16">
        <v>194</v>
      </c>
      <c r="G211" s="16">
        <v>4662031</v>
      </c>
      <c r="H211" s="16">
        <v>25787</v>
      </c>
    </row>
    <row r="212" spans="1:8" ht="15" thickBot="1" x14ac:dyDescent="0.4">
      <c r="A212" s="15">
        <v>211</v>
      </c>
      <c r="B212" s="17">
        <v>43468</v>
      </c>
      <c r="C212" s="16">
        <v>179.2</v>
      </c>
      <c r="D212" s="16">
        <v>184</v>
      </c>
      <c r="E212" s="16">
        <v>177.35</v>
      </c>
      <c r="F212" s="16">
        <v>180.1</v>
      </c>
      <c r="G212" s="16">
        <v>2069035</v>
      </c>
      <c r="H212" s="16">
        <v>10087</v>
      </c>
    </row>
    <row r="213" spans="1:8" ht="15" thickBot="1" x14ac:dyDescent="0.4">
      <c r="A213" s="15">
        <v>212</v>
      </c>
      <c r="B213" s="15" t="s">
        <v>182</v>
      </c>
      <c r="C213" s="16">
        <v>179.15</v>
      </c>
      <c r="D213" s="16">
        <v>181.5</v>
      </c>
      <c r="E213" s="16">
        <v>176.55</v>
      </c>
      <c r="F213" s="16">
        <v>177.85</v>
      </c>
      <c r="G213" s="16">
        <v>1093755</v>
      </c>
      <c r="H213" s="16">
        <v>7203</v>
      </c>
    </row>
    <row r="214" spans="1:8" ht="15" thickBot="1" x14ac:dyDescent="0.4">
      <c r="A214" s="15">
        <v>213</v>
      </c>
      <c r="B214" s="15" t="s">
        <v>183</v>
      </c>
      <c r="C214" s="16">
        <v>183.35</v>
      </c>
      <c r="D214" s="16">
        <v>186.05</v>
      </c>
      <c r="E214" s="16">
        <v>176.2</v>
      </c>
      <c r="F214" s="16">
        <v>177.2</v>
      </c>
      <c r="G214" s="16">
        <v>1506034</v>
      </c>
      <c r="H214" s="16">
        <v>10299</v>
      </c>
    </row>
    <row r="215" spans="1:8" ht="15" thickBot="1" x14ac:dyDescent="0.4">
      <c r="A215" s="15">
        <v>214</v>
      </c>
      <c r="B215" s="15" t="s">
        <v>184</v>
      </c>
      <c r="C215" s="16">
        <v>173.55</v>
      </c>
      <c r="D215" s="16">
        <v>183.35</v>
      </c>
      <c r="E215" s="16">
        <v>172.65</v>
      </c>
      <c r="F215" s="16">
        <v>182.7</v>
      </c>
      <c r="G215" s="16">
        <v>1906259</v>
      </c>
      <c r="H215" s="16">
        <v>11664</v>
      </c>
    </row>
    <row r="216" spans="1:8" ht="15" thickBot="1" x14ac:dyDescent="0.4">
      <c r="A216" s="15">
        <v>215</v>
      </c>
      <c r="B216" s="15" t="s">
        <v>185</v>
      </c>
      <c r="C216" s="16">
        <v>175.45</v>
      </c>
      <c r="D216" s="16">
        <v>177.55</v>
      </c>
      <c r="E216" s="16">
        <v>173.75</v>
      </c>
      <c r="F216" s="16">
        <v>175.55</v>
      </c>
      <c r="G216" s="16">
        <v>1240408</v>
      </c>
      <c r="H216" s="16">
        <v>7711</v>
      </c>
    </row>
    <row r="217" spans="1:8" ht="15" thickBot="1" x14ac:dyDescent="0.4">
      <c r="A217" s="15">
        <v>216</v>
      </c>
      <c r="B217" s="15" t="s">
        <v>186</v>
      </c>
      <c r="C217" s="16">
        <v>170</v>
      </c>
      <c r="D217" s="16">
        <v>175.25</v>
      </c>
      <c r="E217" s="16">
        <v>168</v>
      </c>
      <c r="F217" s="16">
        <v>174.55</v>
      </c>
      <c r="G217" s="16">
        <v>1467268</v>
      </c>
      <c r="H217" s="16">
        <v>7014</v>
      </c>
    </row>
    <row r="218" spans="1:8" ht="15" thickBot="1" x14ac:dyDescent="0.4">
      <c r="A218" s="15">
        <v>217</v>
      </c>
      <c r="B218" s="15" t="s">
        <v>187</v>
      </c>
      <c r="C218" s="16">
        <v>166</v>
      </c>
      <c r="D218" s="16">
        <v>170.6</v>
      </c>
      <c r="E218" s="16">
        <v>165.2</v>
      </c>
      <c r="F218" s="16">
        <v>169.7</v>
      </c>
      <c r="G218" s="16">
        <v>1026534</v>
      </c>
      <c r="H218" s="16">
        <v>7059</v>
      </c>
    </row>
    <row r="219" spans="1:8" ht="15" thickBot="1" x14ac:dyDescent="0.4">
      <c r="A219" s="15">
        <v>218</v>
      </c>
      <c r="B219" s="15" t="s">
        <v>188</v>
      </c>
      <c r="C219" s="16">
        <v>165</v>
      </c>
      <c r="D219" s="16">
        <v>166.5</v>
      </c>
      <c r="E219" s="16">
        <v>163.85</v>
      </c>
      <c r="F219" s="16">
        <v>164.85</v>
      </c>
      <c r="G219" s="16">
        <v>970839</v>
      </c>
      <c r="H219" s="16">
        <v>5142</v>
      </c>
    </row>
    <row r="220" spans="1:8" ht="15" thickBot="1" x14ac:dyDescent="0.4">
      <c r="A220" s="15">
        <v>219</v>
      </c>
      <c r="B220" s="15" t="s">
        <v>189</v>
      </c>
      <c r="C220" s="16">
        <v>164.8</v>
      </c>
      <c r="D220" s="16">
        <v>165.8</v>
      </c>
      <c r="E220" s="16">
        <v>161.1</v>
      </c>
      <c r="F220" s="16">
        <v>163.5</v>
      </c>
      <c r="G220" s="16">
        <v>1129885</v>
      </c>
      <c r="H220" s="16">
        <v>6844</v>
      </c>
    </row>
    <row r="221" spans="1:8" ht="15" thickBot="1" x14ac:dyDescent="0.4">
      <c r="A221" s="15">
        <v>220</v>
      </c>
      <c r="B221" s="15" t="s">
        <v>190</v>
      </c>
      <c r="C221" s="16">
        <v>162.30000000000001</v>
      </c>
      <c r="D221" s="16">
        <v>163.44999999999999</v>
      </c>
      <c r="E221" s="16">
        <v>159.19999999999999</v>
      </c>
      <c r="F221" s="16">
        <v>163</v>
      </c>
      <c r="G221" s="16">
        <v>1406407</v>
      </c>
      <c r="H221" s="16">
        <v>7397</v>
      </c>
    </row>
    <row r="222" spans="1:8" ht="15" thickBot="1" x14ac:dyDescent="0.4">
      <c r="A222" s="15">
        <v>221</v>
      </c>
      <c r="B222" s="15" t="s">
        <v>191</v>
      </c>
      <c r="C222" s="16">
        <v>160</v>
      </c>
      <c r="D222" s="16">
        <v>161.65</v>
      </c>
      <c r="E222" s="16">
        <v>153.35</v>
      </c>
      <c r="F222" s="16">
        <v>161.1</v>
      </c>
      <c r="G222" s="16">
        <v>1704337</v>
      </c>
      <c r="H222" s="16">
        <v>11922</v>
      </c>
    </row>
    <row r="223" spans="1:8" ht="15" thickBot="1" x14ac:dyDescent="0.4">
      <c r="A223" s="15">
        <v>222</v>
      </c>
      <c r="B223" s="15" t="s">
        <v>192</v>
      </c>
      <c r="C223" s="16">
        <v>155.80000000000001</v>
      </c>
      <c r="D223" s="16">
        <v>160.94999999999999</v>
      </c>
      <c r="E223" s="16">
        <v>153.6</v>
      </c>
      <c r="F223" s="16">
        <v>159.65</v>
      </c>
      <c r="G223" s="16">
        <v>1945041</v>
      </c>
      <c r="H223" s="16">
        <v>8871</v>
      </c>
    </row>
    <row r="224" spans="1:8" ht="15" thickBot="1" x14ac:dyDescent="0.4">
      <c r="A224" s="15">
        <v>223</v>
      </c>
      <c r="B224" s="15" t="s">
        <v>193</v>
      </c>
      <c r="C224" s="16">
        <v>152.05000000000001</v>
      </c>
      <c r="D224" s="16">
        <v>156.25</v>
      </c>
      <c r="E224" s="16">
        <v>151.6</v>
      </c>
      <c r="F224" s="16">
        <v>154.75</v>
      </c>
      <c r="G224" s="16">
        <v>1643731</v>
      </c>
      <c r="H224" s="16">
        <v>8776</v>
      </c>
    </row>
    <row r="225" spans="1:8" ht="15" thickBot="1" x14ac:dyDescent="0.4">
      <c r="A225" s="15">
        <v>224</v>
      </c>
      <c r="B225" s="17">
        <v>43801</v>
      </c>
      <c r="C225" s="16">
        <v>153.6</v>
      </c>
      <c r="D225" s="16">
        <v>154.19999999999999</v>
      </c>
      <c r="E225" s="16">
        <v>150.75</v>
      </c>
      <c r="F225" s="16">
        <v>151.44999999999999</v>
      </c>
      <c r="G225" s="16">
        <v>1557397</v>
      </c>
      <c r="H225" s="16">
        <v>7513</v>
      </c>
    </row>
    <row r="226" spans="1:8" ht="15" thickBot="1" x14ac:dyDescent="0.4">
      <c r="A226" s="15">
        <v>225</v>
      </c>
      <c r="B226" s="17">
        <v>43771</v>
      </c>
      <c r="C226" s="16">
        <v>150.5</v>
      </c>
      <c r="D226" s="16">
        <v>153.1</v>
      </c>
      <c r="E226" s="16">
        <v>145.80000000000001</v>
      </c>
      <c r="F226" s="16">
        <v>152.44999999999999</v>
      </c>
      <c r="G226" s="16">
        <v>2158217</v>
      </c>
      <c r="H226" s="16">
        <v>14501</v>
      </c>
    </row>
    <row r="227" spans="1:8" ht="15" thickBot="1" x14ac:dyDescent="0.4">
      <c r="A227" s="15">
        <v>226</v>
      </c>
      <c r="B227" s="17">
        <v>43679</v>
      </c>
      <c r="C227" s="16">
        <v>164.65</v>
      </c>
      <c r="D227" s="16">
        <v>164.65</v>
      </c>
      <c r="E227" s="16">
        <v>141.9</v>
      </c>
      <c r="F227" s="16">
        <v>151.30000000000001</v>
      </c>
      <c r="G227" s="16">
        <v>8155068</v>
      </c>
      <c r="H227" s="16">
        <v>70352</v>
      </c>
    </row>
    <row r="228" spans="1:8" ht="15" thickBot="1" x14ac:dyDescent="0.4">
      <c r="A228" s="15">
        <v>227</v>
      </c>
      <c r="B228" s="17">
        <v>43648</v>
      </c>
      <c r="C228" s="16">
        <v>179.45</v>
      </c>
      <c r="D228" s="16">
        <v>184.95</v>
      </c>
      <c r="E228" s="16">
        <v>179</v>
      </c>
      <c r="F228" s="16">
        <v>182.9</v>
      </c>
      <c r="G228" s="16">
        <v>1391764</v>
      </c>
      <c r="H228" s="16">
        <v>7382</v>
      </c>
    </row>
    <row r="229" spans="1:8" ht="15" thickBot="1" x14ac:dyDescent="0.4">
      <c r="A229" s="15">
        <v>228</v>
      </c>
      <c r="B229" s="17">
        <v>43618</v>
      </c>
      <c r="C229" s="16">
        <v>177</v>
      </c>
      <c r="D229" s="16">
        <v>179.3</v>
      </c>
      <c r="E229" s="16">
        <v>171.9</v>
      </c>
      <c r="F229" s="16">
        <v>178.2</v>
      </c>
      <c r="G229" s="16">
        <v>991057</v>
      </c>
      <c r="H229" s="16">
        <v>4492</v>
      </c>
    </row>
    <row r="230" spans="1:8" ht="15" thickBot="1" x14ac:dyDescent="0.4">
      <c r="A230" s="15">
        <v>229</v>
      </c>
      <c r="B230" s="17">
        <v>43587</v>
      </c>
      <c r="C230" s="16">
        <v>180</v>
      </c>
      <c r="D230" s="16">
        <v>181</v>
      </c>
      <c r="E230" s="16">
        <v>174.4</v>
      </c>
      <c r="F230" s="16">
        <v>175.55</v>
      </c>
      <c r="G230" s="16">
        <v>1183820</v>
      </c>
      <c r="H230" s="16">
        <v>5987</v>
      </c>
    </row>
    <row r="231" spans="1:8" ht="15" thickBot="1" x14ac:dyDescent="0.4">
      <c r="A231" s="15">
        <v>230</v>
      </c>
      <c r="B231" s="17">
        <v>43557</v>
      </c>
      <c r="C231" s="16">
        <v>181</v>
      </c>
      <c r="D231" s="16">
        <v>183.6</v>
      </c>
      <c r="E231" s="16">
        <v>178.2</v>
      </c>
      <c r="F231" s="16">
        <v>180.3</v>
      </c>
      <c r="G231" s="16">
        <v>956049</v>
      </c>
      <c r="H231" s="16">
        <v>5340</v>
      </c>
    </row>
    <row r="232" spans="1:8" ht="15" thickBot="1" x14ac:dyDescent="0.4">
      <c r="A232" s="15">
        <v>231</v>
      </c>
      <c r="B232" s="17">
        <v>43467</v>
      </c>
      <c r="C232" s="16">
        <v>182</v>
      </c>
      <c r="D232" s="16">
        <v>185.9</v>
      </c>
      <c r="E232" s="16">
        <v>179.6</v>
      </c>
      <c r="F232" s="16">
        <v>181.75</v>
      </c>
      <c r="G232" s="16">
        <v>1322530</v>
      </c>
      <c r="H232" s="16">
        <v>7017</v>
      </c>
    </row>
    <row r="233" spans="1:8" ht="15" thickBot="1" x14ac:dyDescent="0.4">
      <c r="A233" s="15">
        <v>232</v>
      </c>
      <c r="B233" s="15" t="s">
        <v>194</v>
      </c>
      <c r="C233" s="16">
        <v>175.3</v>
      </c>
      <c r="D233" s="16">
        <v>183.5</v>
      </c>
      <c r="E233" s="16">
        <v>175.3</v>
      </c>
      <c r="F233" s="16">
        <v>181.25</v>
      </c>
      <c r="G233" s="16">
        <v>952156</v>
      </c>
      <c r="H233" s="16">
        <v>6645</v>
      </c>
    </row>
    <row r="234" spans="1:8" ht="15" thickBot="1" x14ac:dyDescent="0.4">
      <c r="A234" s="15">
        <v>233</v>
      </c>
      <c r="B234" s="15" t="s">
        <v>195</v>
      </c>
      <c r="C234" s="16">
        <v>174.5</v>
      </c>
      <c r="D234" s="16">
        <v>176.7</v>
      </c>
      <c r="E234" s="16">
        <v>173.15</v>
      </c>
      <c r="F234" s="16">
        <v>174.3</v>
      </c>
      <c r="G234" s="16">
        <v>789934</v>
      </c>
      <c r="H234" s="16">
        <v>3432</v>
      </c>
    </row>
    <row r="235" spans="1:8" ht="15" thickBot="1" x14ac:dyDescent="0.4">
      <c r="A235" s="15">
        <v>234</v>
      </c>
      <c r="B235" s="15" t="s">
        <v>196</v>
      </c>
      <c r="C235" s="16">
        <v>171.6</v>
      </c>
      <c r="D235" s="16">
        <v>174.8</v>
      </c>
      <c r="E235" s="16">
        <v>170.95</v>
      </c>
      <c r="F235" s="16">
        <v>173.45</v>
      </c>
      <c r="G235" s="16">
        <v>727422</v>
      </c>
      <c r="H235" s="16">
        <v>3138</v>
      </c>
    </row>
    <row r="236" spans="1:8" ht="15" thickBot="1" x14ac:dyDescent="0.4">
      <c r="A236" s="15">
        <v>235</v>
      </c>
      <c r="B236" s="15" t="s">
        <v>197</v>
      </c>
      <c r="C236" s="16">
        <v>174.3</v>
      </c>
      <c r="D236" s="16">
        <v>175.25</v>
      </c>
      <c r="E236" s="16">
        <v>169.55</v>
      </c>
      <c r="F236" s="16">
        <v>171.95</v>
      </c>
      <c r="G236" s="16">
        <v>840853</v>
      </c>
      <c r="H236" s="16">
        <v>4106</v>
      </c>
    </row>
    <row r="237" spans="1:8" ht="15" thickBot="1" x14ac:dyDescent="0.4">
      <c r="A237" s="15">
        <v>236</v>
      </c>
      <c r="B237" s="15" t="s">
        <v>198</v>
      </c>
      <c r="C237" s="16">
        <v>176.3</v>
      </c>
      <c r="D237" s="16">
        <v>178.85</v>
      </c>
      <c r="E237" s="16">
        <v>172</v>
      </c>
      <c r="F237" s="16">
        <v>173.2</v>
      </c>
      <c r="G237" s="16">
        <v>1099193</v>
      </c>
      <c r="H237" s="16">
        <v>7386</v>
      </c>
    </row>
    <row r="238" spans="1:8" ht="15" thickBot="1" x14ac:dyDescent="0.4">
      <c r="A238" s="15">
        <v>237</v>
      </c>
      <c r="B238" s="15" t="s">
        <v>199</v>
      </c>
      <c r="C238" s="16">
        <v>179.7</v>
      </c>
      <c r="D238" s="16">
        <v>180.25</v>
      </c>
      <c r="E238" s="16">
        <v>173.75</v>
      </c>
      <c r="F238" s="16">
        <v>175.35</v>
      </c>
      <c r="G238" s="16">
        <v>1713994</v>
      </c>
      <c r="H238" s="16">
        <v>7917</v>
      </c>
    </row>
    <row r="239" spans="1:8" ht="15" thickBot="1" x14ac:dyDescent="0.4">
      <c r="A239" s="15">
        <v>238</v>
      </c>
      <c r="B239" s="15" t="s">
        <v>200</v>
      </c>
      <c r="C239" s="16">
        <v>182</v>
      </c>
      <c r="D239" s="16">
        <v>182.7</v>
      </c>
      <c r="E239" s="16">
        <v>178.6</v>
      </c>
      <c r="F239" s="16">
        <v>180.25</v>
      </c>
      <c r="G239" s="16">
        <v>802066</v>
      </c>
      <c r="H239" s="16">
        <v>4733</v>
      </c>
    </row>
    <row r="240" spans="1:8" ht="15" thickBot="1" x14ac:dyDescent="0.4">
      <c r="A240" s="15">
        <v>239</v>
      </c>
      <c r="B240" s="15" t="s">
        <v>201</v>
      </c>
      <c r="C240" s="16">
        <v>181.4</v>
      </c>
      <c r="D240" s="16">
        <v>182.65</v>
      </c>
      <c r="E240" s="16">
        <v>176.05</v>
      </c>
      <c r="F240" s="16">
        <v>180.45</v>
      </c>
      <c r="G240" s="16">
        <v>1382085</v>
      </c>
      <c r="H240" s="16">
        <v>5199</v>
      </c>
    </row>
    <row r="241" spans="1:8" ht="15" thickBot="1" x14ac:dyDescent="0.4">
      <c r="A241" s="15">
        <v>240</v>
      </c>
      <c r="B241" s="15" t="s">
        <v>202</v>
      </c>
      <c r="C241" s="16">
        <v>183.3</v>
      </c>
      <c r="D241" s="16">
        <v>184.85</v>
      </c>
      <c r="E241" s="16">
        <v>180.4</v>
      </c>
      <c r="F241" s="16">
        <v>181.4</v>
      </c>
      <c r="G241" s="16">
        <v>976947</v>
      </c>
      <c r="H241" s="16">
        <v>4069</v>
      </c>
    </row>
    <row r="242" spans="1:8" ht="15" thickBot="1" x14ac:dyDescent="0.4">
      <c r="A242" s="15">
        <v>241</v>
      </c>
      <c r="B242" s="15" t="s">
        <v>203</v>
      </c>
      <c r="C242" s="16">
        <v>185.5</v>
      </c>
      <c r="D242" s="16">
        <v>185.6</v>
      </c>
      <c r="E242" s="16">
        <v>181.4</v>
      </c>
      <c r="F242" s="16">
        <v>183.1</v>
      </c>
      <c r="G242" s="16">
        <v>678382</v>
      </c>
      <c r="H242" s="16">
        <v>3139</v>
      </c>
    </row>
    <row r="243" spans="1:8" ht="15" thickBot="1" x14ac:dyDescent="0.4">
      <c r="A243" s="15">
        <v>242</v>
      </c>
      <c r="B243" s="15" t="s">
        <v>204</v>
      </c>
      <c r="C243" s="16">
        <v>186.3</v>
      </c>
      <c r="D243" s="16">
        <v>187.35</v>
      </c>
      <c r="E243" s="16">
        <v>183.4</v>
      </c>
      <c r="F243" s="16">
        <v>184.8</v>
      </c>
      <c r="G243" s="16">
        <v>923301</v>
      </c>
      <c r="H243" s="16">
        <v>4969</v>
      </c>
    </row>
    <row r="244" spans="1:8" ht="15" thickBot="1" x14ac:dyDescent="0.4">
      <c r="A244" s="15">
        <v>243</v>
      </c>
      <c r="B244" s="15" t="s">
        <v>205</v>
      </c>
      <c r="C244" s="16">
        <v>185.5</v>
      </c>
      <c r="D244" s="16">
        <v>187.3</v>
      </c>
      <c r="E244" s="16">
        <v>184.1</v>
      </c>
      <c r="F244" s="16">
        <v>185.3</v>
      </c>
      <c r="G244" s="16">
        <v>1125134</v>
      </c>
      <c r="H244" s="16">
        <v>5678</v>
      </c>
    </row>
    <row r="245" spans="1:8" ht="15" thickBot="1" x14ac:dyDescent="0.4">
      <c r="A245" s="15">
        <v>244</v>
      </c>
      <c r="B245" s="15" t="s">
        <v>206</v>
      </c>
      <c r="C245" s="16">
        <v>183.2</v>
      </c>
      <c r="D245" s="16">
        <v>185.8</v>
      </c>
      <c r="E245" s="16">
        <v>181.45</v>
      </c>
      <c r="F245" s="16">
        <v>185.4</v>
      </c>
      <c r="G245" s="16">
        <v>987729</v>
      </c>
      <c r="H245" s="16">
        <v>5540</v>
      </c>
    </row>
    <row r="246" spans="1:8" ht="15" thickBot="1" x14ac:dyDescent="0.4">
      <c r="A246" s="15">
        <v>245</v>
      </c>
      <c r="B246" s="15" t="s">
        <v>207</v>
      </c>
      <c r="C246" s="16">
        <v>180.55</v>
      </c>
      <c r="D246" s="16">
        <v>187.4</v>
      </c>
      <c r="E246" s="16">
        <v>177.55</v>
      </c>
      <c r="F246" s="16">
        <v>182.3</v>
      </c>
      <c r="G246" s="16">
        <v>1394079</v>
      </c>
      <c r="H246" s="16">
        <v>7819</v>
      </c>
    </row>
    <row r="247" spans="1:8" ht="15" thickBot="1" x14ac:dyDescent="0.4">
      <c r="A247" s="15">
        <v>246</v>
      </c>
      <c r="B247" s="17">
        <v>43770</v>
      </c>
      <c r="C247" s="16">
        <v>186.3</v>
      </c>
      <c r="D247" s="16">
        <v>187.55</v>
      </c>
      <c r="E247" s="16">
        <v>179.45</v>
      </c>
      <c r="F247" s="16">
        <v>180.3</v>
      </c>
      <c r="G247" s="16">
        <v>1675130</v>
      </c>
      <c r="H247" s="16">
        <v>9570</v>
      </c>
    </row>
    <row r="248" spans="1:8" ht="15" thickBot="1" x14ac:dyDescent="0.4">
      <c r="A248" s="15">
        <v>247</v>
      </c>
      <c r="B248" s="17">
        <v>43739</v>
      </c>
      <c r="C248" s="16">
        <v>183.65</v>
      </c>
      <c r="D248" s="16">
        <v>186.8</v>
      </c>
      <c r="E248" s="16">
        <v>183.4</v>
      </c>
      <c r="F248" s="16">
        <v>185.55</v>
      </c>
      <c r="G248" s="16">
        <v>1395744</v>
      </c>
      <c r="H248" s="16">
        <v>7747</v>
      </c>
    </row>
    <row r="249" spans="1:8" ht="15" thickBot="1" x14ac:dyDescent="0.4">
      <c r="A249" s="15">
        <v>248</v>
      </c>
      <c r="B249" s="17">
        <v>43709</v>
      </c>
      <c r="C249" s="16">
        <v>181.9</v>
      </c>
      <c r="D249" s="16">
        <v>183.9</v>
      </c>
      <c r="E249" s="16">
        <v>180.3</v>
      </c>
      <c r="F249" s="16">
        <v>183.1</v>
      </c>
      <c r="G249" s="16">
        <v>1704199</v>
      </c>
      <c r="H249" s="16">
        <v>8755</v>
      </c>
    </row>
    <row r="250" spans="1:8" ht="15" thickBot="1" x14ac:dyDescent="0.4">
      <c r="A250" s="15">
        <v>249</v>
      </c>
      <c r="B250" s="17">
        <v>43678</v>
      </c>
      <c r="C250" s="16">
        <v>176.3</v>
      </c>
      <c r="D250" s="16">
        <v>180.5</v>
      </c>
      <c r="E250" s="16">
        <v>176.1</v>
      </c>
      <c r="F250" s="16">
        <v>179.35</v>
      </c>
      <c r="G250" s="16">
        <v>2812302</v>
      </c>
      <c r="H250" s="16">
        <v>8457</v>
      </c>
    </row>
    <row r="251" spans="1:8" ht="15" thickBot="1" x14ac:dyDescent="0.4">
      <c r="A251" s="15">
        <v>250</v>
      </c>
      <c r="B251" s="17">
        <v>43647</v>
      </c>
      <c r="C251" s="16">
        <v>173</v>
      </c>
      <c r="D251" s="16">
        <v>178.3</v>
      </c>
      <c r="E251" s="16">
        <v>173</v>
      </c>
      <c r="F251" s="16">
        <v>175.25</v>
      </c>
      <c r="G251" s="16">
        <v>1718423</v>
      </c>
      <c r="H251" s="16">
        <v>9266</v>
      </c>
    </row>
    <row r="252" spans="1:8" ht="15" thickBot="1" x14ac:dyDescent="0.4">
      <c r="A252" s="15">
        <v>251</v>
      </c>
      <c r="B252" s="17">
        <v>43556</v>
      </c>
      <c r="C252" s="16">
        <v>168.1</v>
      </c>
      <c r="D252" s="16">
        <v>171.9</v>
      </c>
      <c r="E252" s="16">
        <v>168.1</v>
      </c>
      <c r="F252" s="16">
        <v>170.75</v>
      </c>
      <c r="G252" s="16">
        <v>1587545</v>
      </c>
      <c r="H252" s="16">
        <v>8288</v>
      </c>
    </row>
    <row r="253" spans="1:8" ht="15" thickBot="1" x14ac:dyDescent="0.4">
      <c r="A253" s="15">
        <v>252</v>
      </c>
      <c r="B253" s="17">
        <v>43525</v>
      </c>
      <c r="C253" s="16">
        <v>169.3</v>
      </c>
      <c r="D253" s="16">
        <v>170.1</v>
      </c>
      <c r="E253" s="16">
        <v>165.4</v>
      </c>
      <c r="F253" s="16">
        <v>166.2</v>
      </c>
      <c r="G253" s="16">
        <v>737133</v>
      </c>
      <c r="H253" s="16">
        <v>4484</v>
      </c>
    </row>
    <row r="254" spans="1:8" ht="15" thickBot="1" x14ac:dyDescent="0.4">
      <c r="A254" s="15">
        <v>253</v>
      </c>
      <c r="B254" s="17">
        <v>43497</v>
      </c>
      <c r="C254" s="16">
        <v>171</v>
      </c>
      <c r="D254" s="16">
        <v>171.7</v>
      </c>
      <c r="E254" s="16">
        <v>168</v>
      </c>
      <c r="F254" s="16">
        <v>168.55</v>
      </c>
      <c r="G254" s="16">
        <v>966921</v>
      </c>
      <c r="H254" s="16">
        <v>5689</v>
      </c>
    </row>
    <row r="255" spans="1:8" ht="15" thickBot="1" x14ac:dyDescent="0.4">
      <c r="A255" s="15">
        <v>254</v>
      </c>
      <c r="B255" s="17">
        <v>43466</v>
      </c>
      <c r="C255" s="16">
        <v>173.7</v>
      </c>
      <c r="D255" s="16">
        <v>174.3</v>
      </c>
      <c r="E255" s="16">
        <v>171.35</v>
      </c>
      <c r="F255" s="16">
        <v>173.6</v>
      </c>
      <c r="G255" s="16">
        <v>508944</v>
      </c>
      <c r="H255" s="16">
        <v>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TataMotors_StockPrice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Dewangan, Dhananjay</dc:creator>
  <cp:lastModifiedBy>Dewangan, Dhananjay</cp:lastModifiedBy>
  <dcterms:created xsi:type="dcterms:W3CDTF">2020-01-01T08:12:51Z</dcterms:created>
  <dcterms:modified xsi:type="dcterms:W3CDTF">2020-01-14T13:03:55Z</dcterms:modified>
</cp:coreProperties>
</file>