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ownload\excel-project-coffee-sales-main\excel-project-coffee-sales-main\"/>
    </mc:Choice>
  </mc:AlternateContent>
  <xr:revisionPtr revIDLastSave="0" documentId="13_ncr:1_{3590B215-1EE8-40A9-90E4-E463B8F30152}" xr6:coauthVersionLast="47" xr6:coauthVersionMax="47" xr10:uidLastSave="{00000000-0000-0000-0000-000000000000}"/>
  <bookViews>
    <workbookView xWindow="-120" yWindow="-120" windowWidth="20730" windowHeight="11310" firstSheet="1" activeTab="3" xr2:uid="{00000000-000D-0000-FFFF-FFFF00000000}"/>
  </bookViews>
  <sheets>
    <sheet name="TotalSales" sheetId="20" r:id="rId1"/>
    <sheet name="Country_Barchart" sheetId="21" r:id="rId2"/>
    <sheet name="Person_Barchart" sheetId="22" r:id="rId3"/>
    <sheet name="Dashbora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i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4" i="17"/>
  <c r="N4" i="17" s="1"/>
  <c r="J4" i="17"/>
  <c r="O4" i="17" s="1"/>
  <c r="K4" i="17"/>
  <c r="J3" i="17"/>
  <c r="O3" i="17" s="1"/>
  <c r="K3" i="17"/>
  <c r="I3" i="17"/>
  <c r="N3"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4" i="23"/>
  <c r="K12" i="23"/>
  <c r="K11" i="23"/>
  <c r="K10" i="23"/>
  <c r="K9" i="23"/>
</calcChain>
</file>

<file path=xl/sharedStrings.xml><?xml version="1.0" encoding="utf-8"?>
<sst xmlns="http://schemas.openxmlformats.org/spreadsheetml/2006/main" count="11103" uniqueCount="6221">
  <si>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</si>
  <si>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</si>
  <si>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</si>
  <si>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</si>
  <si>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</si>
  <si>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</si>
  <si>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</si>
  <si>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</si>
  <si>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</si>
  <si>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</si>
  <si>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</si>
  <si>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</si>
  <si>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</si>
  <si>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</si>
  <si>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</si>
  <si>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</si>
  <si>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</si>
  <si>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</si>
  <si>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</si>
  <si>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</si>
  <si>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</si>
  <si>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</si>
  <si>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</si>
  <si>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</si>
  <si>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</si>
  <si>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</si>
  <si>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</si>
  <si>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</si>
  <si>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</si>
  <si>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</si>
  <si>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</si>
  <si>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</si>
  <si>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</si>
  <si>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</si>
  <si>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</si>
  <si>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</si>
  <si>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</si>
  <si>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</si>
  <si>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</si>
  <si>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</si>
  <si>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</si>
  <si>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</si>
  <si>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</si>
  <si>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</si>
  <si>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</si>
  <si>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</si>
  <si>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</si>
  <si>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</si>
  <si>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</si>
  <si>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</si>
  <si>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</si>
  <si>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</si>
  <si>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</si>
  <si>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</si>
  <si>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</si>
  <si>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</si>
  <si>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</si>
  <si>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</si>
  <si>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</si>
  <si>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</si>
  <si>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</si>
  <si>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</si>
  <si>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</si>
  <si>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</si>
  <si>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</si>
  <si>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</si>
  <si>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</si>
  <si>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</si>
  <si>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</si>
  <si>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</si>
  <si>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</si>
  <si>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</si>
  <si>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</si>
  <si>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</si>
  <si>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</si>
  <si>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</si>
  <si>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</si>
  <si>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</si>
  <si>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</si>
  <si>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</si>
  <si>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</si>
  <si>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</si>
  <si>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</si>
  <si>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</si>
  <si>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</si>
  <si>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</si>
  <si>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</si>
  <si>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</si>
  <si>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</si>
  <si>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</si>
  <si>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</si>
  <si>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</si>
  <si>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</si>
  <si>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</si>
  <si>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</si>
  <si>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</si>
  <si>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</si>
  <si>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</si>
  <si>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</si>
  <si>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</si>
  <si>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</si>
  <si>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</si>
  <si>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</si>
  <si>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</si>
  <si>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</si>
  <si>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</si>
  <si>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</si>
  <si>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</si>
  <si>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</si>
  <si>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</si>
  <si>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</si>
  <si>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</si>
  <si>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</si>
  <si>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</si>
  <si>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</si>
  <si>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</si>
  <si>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</si>
  <si>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</si>
  <si>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</si>
  <si>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</si>
  <si>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</si>
  <si>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</si>
  <si>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</si>
  <si>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</si>
  <si>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</si>
  <si>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</si>
  <si>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</si>
  <si>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</si>
  <si>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</si>
  <si>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</si>
  <si>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</si>
  <si>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</si>
  <si>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</si>
  <si>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</si>
  <si>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</si>
  <si>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</si>
  <si>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</si>
  <si>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</si>
  <si>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</si>
  <si>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</si>
  <si>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</si>
  <si>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</si>
  <si>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</si>
  <si>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</si>
  <si>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</si>
  <si>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</si>
  <si>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</si>
  <si>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</si>
  <si>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</si>
  <si>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</si>
  <si>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</si>
  <si>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</si>
  <si>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</si>
  <si>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</si>
  <si>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</si>
  <si>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</si>
  <si>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</si>
  <si>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</si>
  <si>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</si>
  <si>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</si>
  <si>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</si>
  <si>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</si>
  <si>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</si>
  <si>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</si>
  <si>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</si>
  <si>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</si>
  <si>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</si>
  <si>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</si>
  <si>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</si>
  <si>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</si>
  <si>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</si>
  <si>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</si>
  <si>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</si>
  <si>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</si>
  <si>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</si>
  <si>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</si>
  <si>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</si>
  <si>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</si>
  <si>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</si>
  <si>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</si>
  <si>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</si>
  <si>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</si>
  <si>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</si>
  <si>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</si>
  <si>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</si>
  <si>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</si>
  <si>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</si>
  <si>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</si>
  <si>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</si>
  <si>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</si>
  <si>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</si>
  <si>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</si>
  <si>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</si>
  <si>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</si>
  <si>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</si>
  <si>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</si>
  <si>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</si>
  <si>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</si>
  <si>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</si>
  <si>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</si>
  <si>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</si>
  <si>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</si>
  <si>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</si>
  <si>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</si>
  <si>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</si>
  <si>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</si>
  <si>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</si>
  <si>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</si>
  <si>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</si>
  <si>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</si>
  <si>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</si>
  <si>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</si>
  <si>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</si>
  <si>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</si>
  <si>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</si>
  <si>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</si>
  <si>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</si>
  <si>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</si>
  <si>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</si>
  <si>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</si>
  <si>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</si>
  <si>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</si>
  <si>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</si>
  <si>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</si>
  <si>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</si>
  <si>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</si>
  <si>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</si>
  <si>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</si>
  <si>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</si>
  <si>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</si>
  <si>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</si>
  <si>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</si>
  <si>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</si>
  <si>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</si>
  <si>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</si>
  <si>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</si>
  <si>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</si>
  <si>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</si>
  <si>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</si>
  <si>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</si>
  <si>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</si>
  <si>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</si>
  <si>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</si>
  <si>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</si>
  <si>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</si>
  <si>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</si>
  <si>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</si>
  <si>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</si>
  <si>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</si>
  <si>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</si>
  <si>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</si>
  <si>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</si>
  <si>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</si>
  <si>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</si>
  <si>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</si>
  <si>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</si>
  <si>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</si>
  <si>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</si>
  <si>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</si>
  <si>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</si>
  <si>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</si>
  <si>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</si>
  <si>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</si>
  <si>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</si>
  <si>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</si>
  <si>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</si>
  <si>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</si>
  <si>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</si>
  <si>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</si>
  <si>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</si>
  <si>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</si>
  <si>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</si>
  <si>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</si>
  <si>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</si>
  <si>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</si>
  <si>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</si>
  <si>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</si>
  <si>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</si>
  <si>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</si>
  <si>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</si>
  <si>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</si>
  <si>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</si>
  <si>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</si>
  <si>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</si>
  <si>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</si>
  <si>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</si>
  <si>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</si>
  <si>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</si>
  <si>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</si>
  <si>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</si>
  <si>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</si>
  <si>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</si>
  <si>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</si>
  <si>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</si>
  <si>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</si>
  <si>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</si>
  <si>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</si>
  <si>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</si>
  <si>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</si>
  <si>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</si>
  <si>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</si>
  <si>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</si>
  <si>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</si>
  <si>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</si>
  <si>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</si>
  <si>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</si>
  <si>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</si>
  <si>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</si>
  <si>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</si>
  <si>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</si>
  <si>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</si>
  <si>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</si>
  <si>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</si>
  <si>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</si>
  <si>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</si>
  <si>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</si>
  <si>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</si>
  <si>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</si>
  <si>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</si>
  <si>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</si>
  <si>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</si>
  <si>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</si>
  <si>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</si>
  <si>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</si>
  <si>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</si>
  <si>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</si>
  <si>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</si>
  <si>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</si>
  <si>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</si>
  <si>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</si>
  <si>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</si>
  <si>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</si>
  <si>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</si>
  <si>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</si>
  <si>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</si>
  <si>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</si>
  <si>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</si>
  <si>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</si>
  <si>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</si>
  <si>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</si>
  <si>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</si>
  <si>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</si>
  <si>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</si>
  <si>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</si>
  <si>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</si>
  <si>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</si>
  <si>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</si>
  <si>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</si>
  <si>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</si>
  <si>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</si>
  <si>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</si>
  <si>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</si>
  <si>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</si>
  <si>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</si>
  <si>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</si>
  <si>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</si>
  <si>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</si>
  <si>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</si>
  <si>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</si>
  <si>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</si>
  <si>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</si>
  <si>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</si>
  <si>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</si>
  <si>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</si>
  <si>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</si>
  <si>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</si>
  <si>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</si>
  <si>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</si>
  <si>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</si>
  <si>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</si>
  <si>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</si>
  <si>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</si>
  <si>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</si>
  <si>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</si>
  <si>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</si>
  <si>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</si>
  <si>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</si>
  <si>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</si>
  <si>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</si>
  <si>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</si>
  <si>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</si>
  <si>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</si>
  <si>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</si>
  <si>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</si>
  <si>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</si>
  <si>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</si>
  <si>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</si>
  <si>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</si>
  <si>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</si>
  <si>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</si>
  <si>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</si>
  <si>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</si>
  <si>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</si>
  <si>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</si>
  <si>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</si>
  <si>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</si>
  <si>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</si>
  <si>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</si>
  <si>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</si>
  <si>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</si>
  <si>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</si>
  <si>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</si>
  <si>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</si>
  <si>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</si>
  <si>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</si>
  <si>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</si>
  <si>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</si>
  <si>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</si>
  <si>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</si>
  <si>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</si>
  <si>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</si>
  <si>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</si>
  <si>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</si>
  <si>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</si>
  <si>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</si>
  <si>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</si>
  <si>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</si>
  <si>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</si>
  <si>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</si>
  <si>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</si>
  <si>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</si>
  <si>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</si>
  <si>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</si>
  <si>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</si>
  <si>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</si>
  <si>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</si>
  <si>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</si>
  <si>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</si>
  <si>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</si>
  <si>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</si>
  <si>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</si>
  <si>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</si>
  <si>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</si>
  <si>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</si>
  <si>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</si>
  <si>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</si>
  <si>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</si>
  <si>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</si>
  <si>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</si>
  <si>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</si>
  <si>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</si>
  <si>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</si>
  <si>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</si>
  <si>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</si>
  <si>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</si>
  <si>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</si>
  <si>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</si>
  <si>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</si>
  <si>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</si>
  <si>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</si>
  <si>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</si>
  <si>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</si>
  <si>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</si>
  <si>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</si>
  <si>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</si>
  <si>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</si>
  <si>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</si>
  <si>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</si>
  <si>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</si>
  <si>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</si>
  <si>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</si>
  <si>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</si>
  <si>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</si>
  <si>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</si>
  <si>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</si>
  <si>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</si>
  <si>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</si>
  <si>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</si>
  <si>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</si>
  <si>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</si>
  <si>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</si>
  <si>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</si>
  <si>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</si>
  <si>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</si>
  <si>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</si>
  <si>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</si>
  <si>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</si>
  <si>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</si>
  <si>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</si>
  <si>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</si>
  <si>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</si>
  <si>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</si>
  <si>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</si>
  <si>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</si>
  <si>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</si>
  <si>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</si>
  <si>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</si>
  <si>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</si>
  <si>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</si>
  <si>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</si>
  <si>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</si>
  <si>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</si>
  <si>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</si>
  <si>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</si>
  <si>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</si>
  <si>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</si>
  <si>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</si>
  <si>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</si>
  <si>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</si>
  <si>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</si>
  <si>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</si>
  <si>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</si>
  <si>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</si>
  <si>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</si>
  <si>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</si>
  <si>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</si>
  <si>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</si>
  <si>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</si>
  <si>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</si>
  <si>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</si>
  <si>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</si>
  <si>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</si>
  <si>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</si>
  <si>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</si>
  <si>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</si>
  <si>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</si>
  <si>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</si>
  <si>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</si>
  <si>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</si>
  <si>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</si>
  <si>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</si>
  <si>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</si>
  <si>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</si>
  <si>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</si>
  <si>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</si>
  <si>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</si>
  <si>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</si>
  <si>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</si>
  <si>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</si>
  <si>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</si>
  <si>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</si>
  <si>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</si>
  <si>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</si>
  <si>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</si>
  <si>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</si>
  <si>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</si>
  <si>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</si>
  <si>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</si>
  <si>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</si>
  <si>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</si>
  <si>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</si>
  <si>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</si>
  <si>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</si>
  <si>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</si>
  <si>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</si>
  <si>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</si>
  <si>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</si>
  <si>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</si>
  <si>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</si>
  <si>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</si>
  <si>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</si>
  <si>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</si>
  <si>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</si>
  <si>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</si>
  <si>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</si>
  <si>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</si>
  <si>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</si>
  <si>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</si>
  <si>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</si>
  <si>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</si>
  <si>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</si>
  <si>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</si>
  <si>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</si>
  <si>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</si>
  <si>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</si>
  <si>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</si>
  <si>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</si>
  <si>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</si>
  <si>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</si>
  <si>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</si>
  <si>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</si>
  <si>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</si>
  <si>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</si>
  <si>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</si>
  <si>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</si>
  <si>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</si>
  <si>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</si>
  <si>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</si>
  <si>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</si>
  <si>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</si>
  <si>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</si>
  <si>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</si>
  <si>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</si>
  <si>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</si>
  <si>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</si>
  <si>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</si>
  <si>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</si>
  <si>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</si>
  <si>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</si>
  <si>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</si>
  <si>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</si>
  <si>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</si>
  <si>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</si>
  <si>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</si>
  <si>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</si>
  <si>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</si>
  <si>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</si>
  <si>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</si>
  <si>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</si>
  <si>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</si>
  <si>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</si>
  <si>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</si>
  <si>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</si>
  <si>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</si>
  <si>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</si>
  <si>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</si>
  <si>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</si>
  <si>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</si>
  <si>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</si>
  <si>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</si>
  <si>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</si>
  <si>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</si>
  <si>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</si>
  <si>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</si>
  <si>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</si>
  <si>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</si>
  <si>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</si>
  <si>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</si>
  <si>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</si>
  <si>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</si>
  <si>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</si>
  <si>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</si>
  <si>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</si>
  <si>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</si>
  <si>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</si>
  <si>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</si>
  <si>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</si>
  <si>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</si>
  <si>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</si>
  <si>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</si>
  <si>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</si>
  <si>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</si>
  <si>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</si>
  <si>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</si>
  <si>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</si>
  <si>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</si>
  <si>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</si>
  <si>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</si>
  <si>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</si>
  <si>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</si>
  <si>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</si>
  <si>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</si>
  <si>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</si>
  <si>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</si>
  <si>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</si>
  <si>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</si>
  <si>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</si>
  <si>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</si>
  <si>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</si>
  <si>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</si>
  <si>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</si>
  <si>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</si>
  <si>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</si>
  <si>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</si>
  <si>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</si>
  <si>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</si>
  <si>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</si>
  <si>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</si>
  <si>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</si>
  <si>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</si>
  <si>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</si>
  <si>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</si>
  <si>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</si>
  <si>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</si>
  <si>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</si>
  <si>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</si>
  <si>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</si>
  <si>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</si>
  <si>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</si>
  <si>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</si>
  <si>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</si>
  <si>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</si>
  <si>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</si>
  <si>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</si>
  <si>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</si>
  <si>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</si>
  <si>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</si>
  <si>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</si>
  <si>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</si>
  <si>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</si>
  <si>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</si>
  <si>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</si>
  <si>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</si>
  <si>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</si>
  <si>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</si>
  <si>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</si>
  <si>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</si>
  <si>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</si>
  <si>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</si>
  <si>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</si>
  <si>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</si>
  <si>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</si>
  <si>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</si>
  <si>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</si>
  <si>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</si>
  <si>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</si>
  <si>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</si>
  <si>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</si>
  <si>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</si>
  <si>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</si>
  <si>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</si>
  <si>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</si>
  <si>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</si>
  <si>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</si>
  <si>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</si>
  <si>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</si>
  <si>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</si>
  <si>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</si>
  <si>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</si>
  <si>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</si>
  <si>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</si>
  <si>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</si>
  <si>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</si>
  <si>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</si>
  <si>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</si>
  <si>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</si>
  <si>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</si>
  <si>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</si>
  <si>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</si>
  <si>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</si>
  <si>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</si>
  <si>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</si>
  <si>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</si>
  <si>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</si>
  <si>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</si>
  <si>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</si>
  <si>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</si>
  <si>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</si>
  <si>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</si>
  <si>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</si>
  <si>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</si>
  <si>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</si>
  <si>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</si>
  <si>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</si>
  <si>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</si>
  <si>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</si>
  <si>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</si>
  <si>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</si>
  <si>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</si>
  <si>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</si>
  <si>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</si>
  <si>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</si>
  <si>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</si>
  <si>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</si>
  <si>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</si>
  <si>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</si>
  <si>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</si>
  <si>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</si>
  <si>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</si>
  <si>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</si>
  <si>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</si>
  <si>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</si>
  <si>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</si>
  <si>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</si>
  <si>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</si>
  <si>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</si>
  <si>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</si>
  <si>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</si>
  <si>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</si>
  <si>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</si>
  <si>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</si>
  <si>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</si>
  <si>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</si>
  <si>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</si>
  <si>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</si>
  <si>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</si>
  <si>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</si>
  <si>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</si>
  <si>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</si>
  <si>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</si>
  <si>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</si>
  <si>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</si>
  <si>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</si>
  <si>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</si>
  <si>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</si>
  <si>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</si>
  <si>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</si>
  <si>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</si>
  <si>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</si>
  <si>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</si>
  <si>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</si>
  <si>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</si>
  <si>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</si>
  <si>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</si>
  <si>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</si>
  <si>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</si>
  <si>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</si>
  <si>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</si>
  <si>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</si>
  <si>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</si>
  <si>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</si>
  <si>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</si>
  <si>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</si>
  <si>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</si>
  <si>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</si>
  <si>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</si>
  <si>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</si>
  <si>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</si>
  <si>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</si>
  <si>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</si>
  <si>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</si>
  <si>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</si>
  <si>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</si>
  <si>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</si>
  <si>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</si>
  <si>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</si>
  <si>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</si>
  <si>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</si>
  <si>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</si>
  <si>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</si>
  <si>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</si>
  <si>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</si>
  <si>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</si>
  <si>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</si>
  <si>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</si>
  <si>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</si>
  <si>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</si>
  <si>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</si>
  <si>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</si>
  <si>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</si>
  <si>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</si>
  <si>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</si>
  <si>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</si>
  <si>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</si>
  <si>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</si>
  <si>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</si>
  <si>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</si>
  <si>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</si>
  <si>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</si>
  <si>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</si>
  <si>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</si>
  <si>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</si>
  <si>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</si>
  <si>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</si>
  <si>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</si>
  <si>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</si>
  <si>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</si>
  <si>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</si>
  <si>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</si>
  <si>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</si>
  <si>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</si>
  <si>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</si>
  <si>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</si>
  <si>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</si>
  <si>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</si>
  <si>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</si>
  <si>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</si>
  <si>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</si>
  <si>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</si>
  <si>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</si>
  <si>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</si>
  <si>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</si>
  <si>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</si>
  <si>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</si>
  <si>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</si>
  <si>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</si>
  <si>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</si>
  <si>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</si>
  <si>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</si>
  <si>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</si>
  <si>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</si>
  <si>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</si>
  <si>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</si>
  <si>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</si>
  <si>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</si>
  <si>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</si>
  <si>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</si>
  <si>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</si>
  <si>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</si>
  <si>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</si>
  <si>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</si>
  <si>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</si>
  <si>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</si>
  <si>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</si>
  <si>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</si>
  <si>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</si>
  <si>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</si>
  <si>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</si>
  <si>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</si>
  <si>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</si>
  <si>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</si>
  <si>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</si>
  <si>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</si>
  <si>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</si>
  <si>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</si>
  <si>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</si>
  <si>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</si>
  <si>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</si>
  <si>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</si>
  <si>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</si>
  <si>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</si>
  <si>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</si>
  <si>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</si>
  <si>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</si>
  <si>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</si>
  <si>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</si>
  <si>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</si>
  <si>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</si>
  <si>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</si>
  <si>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</si>
  <si>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</si>
  <si>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</si>
  <si>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</si>
  <si>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</si>
  <si>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</si>
  <si>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</si>
  <si>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</si>
  <si>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</si>
  <si>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</si>
  <si>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</si>
  <si>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</si>
  <si>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</si>
  <si>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</si>
  <si>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</si>
  <si>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</si>
  <si>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</si>
  <si>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</si>
  <si>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</si>
  <si>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</si>
  <si>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</si>
  <si>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</si>
  <si>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</si>
  <si>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</si>
  <si>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</si>
  <si>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</si>
  <si>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</si>
  <si>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</si>
  <si>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</si>
  <si>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</si>
  <si>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</si>
  <si>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</si>
  <si>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</si>
  <si>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</si>
  <si>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</si>
  <si>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</si>
  <si>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</si>
  <si>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</si>
  <si>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</si>
  <si>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</si>
  <si>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</si>
  <si>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</si>
  <si>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</si>
  <si>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</si>
  <si>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</si>
  <si>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</si>
  <si>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</si>
  <si>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</si>
  <si>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</si>
  <si>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</si>
  <si>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</si>
  <si>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</si>
  <si>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</si>
  <si>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</si>
  <si>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</si>
  <si>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</si>
  <si>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</si>
  <si>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</si>
  <si>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</si>
  <si>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</si>
  <si>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</si>
  <si>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</si>
  <si>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</si>
  <si>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</si>
  <si>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</si>
  <si>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</si>
  <si>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</si>
  <si>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</si>
  <si>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</si>
  <si>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</si>
  <si>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</si>
  <si>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</si>
  <si>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</si>
  <si>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</si>
  <si>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</si>
  <si>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</si>
  <si>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</si>
  <si>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</si>
  <si>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</si>
  <si>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</si>
  <si>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</si>
  <si>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</si>
  <si>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</si>
  <si>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</si>
  <si>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</si>
  <si>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</si>
  <si>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</si>
  <si>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</si>
  <si>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</si>
  <si>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</si>
  <si>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</si>
  <si>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</si>
  <si>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</si>
  <si>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</si>
  <si>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</si>
  <si>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</si>
  <si>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</si>
  <si>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</si>
  <si>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</si>
  <si>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</si>
  <si>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</si>
  <si>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</si>
  <si>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</si>
  <si>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</si>
  <si>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</si>
  <si>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</si>
  <si>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</si>
  <si>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</si>
  <si>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</si>
  <si>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</si>
  <si>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</si>
  <si>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</si>
  <si>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</si>
  <si>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</si>
  <si>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</si>
  <si>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</si>
  <si>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</si>
  <si>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</si>
  <si>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</si>
  <si>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</si>
  <si>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</si>
  <si>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</si>
  <si>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</si>
  <si>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</si>
  <si>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</si>
  <si>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</si>
  <si>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</si>
  <si>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</si>
  <si>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</si>
  <si>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</si>
  <si>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</si>
  <si>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</si>
  <si>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</si>
  <si>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</si>
  <si>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</si>
  <si>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</si>
  <si>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</si>
  <si>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</si>
  <si>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</si>
  <si>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</si>
  <si>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</si>
  <si>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</si>
  <si>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</si>
  <si>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</si>
  <si>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</si>
  <si>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</si>
  <si>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</si>
  <si>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</si>
  <si>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</si>
  <si>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</si>
  <si>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</si>
  <si>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</si>
  <si>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</si>
  <si>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</si>
  <si>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</si>
  <si>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</si>
  <si>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</si>
  <si>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</si>
  <si>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</si>
  <si>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</si>
  <si>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</si>
  <si>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</si>
  <si>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</si>
  <si>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</si>
  <si>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</si>
  <si>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</si>
  <si>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</si>
  <si>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</si>
  <si>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</si>
  <si>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</si>
  <si>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</si>
  <si>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</si>
  <si>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</si>
  <si>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</si>
  <si>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</si>
  <si>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</si>
  <si>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</si>
  <si>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</si>
  <si>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</si>
  <si>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</si>
  <si>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</si>
  <si>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</si>
  <si>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</si>
  <si>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</si>
  <si>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</si>
  <si>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</si>
  <si>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</si>
  <si>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</si>
  <si>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</si>
  <si>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</si>
  <si>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</si>
  <si>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</si>
  <si>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</si>
  <si>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</si>
  <si>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</si>
  <si>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</si>
  <si>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</si>
  <si>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</si>
  <si>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</si>
  <si>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</si>
  <si>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</si>
  <si>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</si>
  <si>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</si>
  <si>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</si>
  <si>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</si>
  <si>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</si>
  <si>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</si>
  <si>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</si>
  <si>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</si>
  <si>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</si>
  <si>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</si>
  <si>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</si>
  <si>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</si>
  <si>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</si>
  <si>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</si>
  <si>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</si>
  <si>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</si>
  <si>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</si>
  <si>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</si>
  <si>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</si>
  <si>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</si>
  <si>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</si>
  <si>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</si>
  <si>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</si>
  <si>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</si>
  <si>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</si>
  <si>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</si>
  <si>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</si>
  <si>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</si>
  <si>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</si>
  <si>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</si>
  <si>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</si>
  <si>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</si>
  <si>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</si>
  <si>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</si>
  <si>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</si>
  <si>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</si>
  <si>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</si>
  <si>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</si>
  <si>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</si>
  <si>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</si>
  <si>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</si>
  <si>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</si>
  <si>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</si>
  <si>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</si>
  <si>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</si>
  <si>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</si>
  <si>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</si>
  <si>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</si>
  <si>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</si>
  <si>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</si>
  <si>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</si>
  <si>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</si>
  <si>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</si>
  <si>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</si>
  <si>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</si>
  <si>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</si>
  <si>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</si>
  <si>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</si>
  <si>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</si>
  <si>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</si>
  <si>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</si>
  <si>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</si>
  <si>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</si>
  <si>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</si>
  <si>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</si>
  <si>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</si>
  <si>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</si>
  <si>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</si>
  <si>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</si>
  <si>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</si>
  <si>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</si>
  <si>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</si>
  <si>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</si>
  <si>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</si>
  <si>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</si>
  <si>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</si>
  <si>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</si>
  <si>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</si>
  <si>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</si>
  <si>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</si>
  <si>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</si>
  <si>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</si>
  <si>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</si>
  <si>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</si>
  <si>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</si>
  <si>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</si>
  <si>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</si>
  <si>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</si>
  <si>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</si>
  <si>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</si>
  <si>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</si>
  <si>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</si>
  <si>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</si>
  <si>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</si>
  <si>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</si>
  <si>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</si>
  <si>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</si>
  <si>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</si>
  <si>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</si>
  <si>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</si>
  <si>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</si>
  <si>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</si>
  <si>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</si>
  <si>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</si>
  <si>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</si>
  <si>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</si>
  <si>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</si>
  <si>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</si>
  <si>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</si>
  <si>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</si>
  <si>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</si>
  <si>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</si>
  <si>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</si>
  <si>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</si>
  <si>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</si>
  <si>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</si>
  <si>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</si>
  <si>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</si>
  <si>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</si>
  <si>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</si>
  <si>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</si>
  <si>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</si>
  <si>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</si>
  <si>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</si>
  <si>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</si>
  <si>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</si>
  <si>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</si>
  <si>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</si>
  <si>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</si>
  <si>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</si>
  <si>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</si>
  <si>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</si>
  <si>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</si>
  <si>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</si>
  <si>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</si>
  <si>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</si>
  <si>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</si>
  <si>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</si>
  <si>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</si>
  <si>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</si>
  <si>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</si>
  <si>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</si>
  <si>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</si>
  <si>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</si>
  <si>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</si>
  <si>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</si>
  <si>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</si>
  <si>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</si>
  <si>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</si>
  <si>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</si>
  <si>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</si>
  <si>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</si>
  <si>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</si>
  <si>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</si>
  <si>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</si>
  <si>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</si>
  <si>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</si>
  <si>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</si>
  <si>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</si>
  <si>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</si>
  <si>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</si>
  <si>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</si>
  <si>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</si>
  <si>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</si>
  <si>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</si>
  <si>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</si>
  <si>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</si>
  <si>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</si>
  <si>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</si>
  <si>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</si>
  <si>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</si>
  <si>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</si>
  <si>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</si>
  <si>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</si>
  <si>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</si>
  <si>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</si>
  <si>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</si>
  <si>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</si>
  <si>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</si>
  <si>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</si>
  <si>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</si>
  <si>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</si>
  <si>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</si>
  <si>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</si>
  <si>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</si>
  <si>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</si>
  <si>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</si>
  <si>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</si>
  <si>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</si>
  <si>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</si>
  <si>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</si>
  <si>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</si>
  <si>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</si>
  <si>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</si>
  <si>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</si>
  <si>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</si>
  <si>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</si>
  <si>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</si>
  <si>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</si>
  <si>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</si>
  <si>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</si>
  <si>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</si>
  <si>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</si>
  <si>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</si>
  <si>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</si>
  <si>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</si>
  <si>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</si>
  <si>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</si>
  <si>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</si>
  <si>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</si>
  <si>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</si>
  <si>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</si>
  <si>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</si>
  <si>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</si>
  <si>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</si>
  <si>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</si>
  <si>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</si>
  <si>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</si>
  <si>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</si>
  <si>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</si>
  <si>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</si>
  <si>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</si>
  <si>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</si>
  <si>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</si>
  <si>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</si>
  <si>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</si>
  <si>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</si>
  <si>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</si>
  <si>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</si>
  <si>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</si>
  <si>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</si>
  <si>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</si>
  <si>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</si>
  <si>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</si>
  <si>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</si>
  <si>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</si>
  <si>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</si>
  <si>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</si>
  <si>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</si>
  <si>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</si>
  <si>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</si>
  <si>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</si>
  <si>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</si>
  <si>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</si>
  <si>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</si>
  <si>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</si>
  <si>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</si>
  <si>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</si>
  <si>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</si>
  <si>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</si>
  <si>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</si>
  <si>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</si>
  <si>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</si>
  <si>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</si>
  <si>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</si>
  <si>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</si>
  <si>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</si>
  <si>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</si>
  <si>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</si>
  <si>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</si>
  <si>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</si>
  <si>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</si>
  <si>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</si>
  <si>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</si>
  <si>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</si>
  <si>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</si>
  <si>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</si>
  <si>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</si>
  <si>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</si>
  <si>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</si>
  <si>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</si>
  <si>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</si>
  <si>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</si>
  <si>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</si>
  <si>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</si>
  <si>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</si>
  <si>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</si>
  <si>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</si>
  <si>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</si>
  <si>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</si>
  <si>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</si>
  <si>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</si>
  <si>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</si>
  <si>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</si>
  <si>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</si>
  <si>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</si>
  <si>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</si>
  <si>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</si>
  <si>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</si>
  <si>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</si>
  <si>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</si>
  <si>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</si>
  <si>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</si>
  <si>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</si>
  <si>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</si>
  <si>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</si>
  <si>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</si>
  <si>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</si>
  <si>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</si>
  <si>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</si>
  <si>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</si>
  <si>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</si>
  <si>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</si>
  <si>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</si>
  <si>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</si>
  <si>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</si>
  <si>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</si>
  <si>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</si>
  <si>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</si>
  <si>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</si>
  <si>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</si>
  <si>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</si>
  <si>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</si>
  <si>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</si>
  <si>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</si>
  <si>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</si>
  <si>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</si>
  <si>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</si>
  <si>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</si>
  <si>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</si>
  <si>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</si>
  <si>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</si>
  <si>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</si>
  <si>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</si>
  <si>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</si>
  <si>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</si>
  <si>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</si>
  <si>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</si>
  <si>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</si>
  <si>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</si>
  <si>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</si>
  <si>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</si>
  <si>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</si>
  <si>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</si>
  <si>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</si>
  <si>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</si>
  <si>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</si>
  <si>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</si>
  <si>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</si>
  <si>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</si>
  <si>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</si>
  <si>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</si>
  <si>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</si>
  <si>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</si>
  <si>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</si>
  <si>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</si>
  <si>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</si>
  <si>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</si>
  <si>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</si>
  <si>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</si>
  <si>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</si>
  <si>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</si>
  <si>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</si>
  <si>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</si>
  <si>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</si>
  <si>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</si>
  <si>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</si>
  <si>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</si>
  <si>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</si>
  <si>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</si>
  <si>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</si>
  <si>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</si>
  <si>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</si>
  <si>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</si>
  <si>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</si>
  <si>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</si>
  <si>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</si>
  <si>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</si>
  <si>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</si>
  <si>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</si>
  <si>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</si>
  <si>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</si>
  <si>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</si>
  <si>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</si>
  <si>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</si>
  <si>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</si>
  <si>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</si>
  <si>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</si>
  <si>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</si>
  <si>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</si>
  <si>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</si>
  <si>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</si>
  <si>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</si>
  <si>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</si>
  <si>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</si>
  <si>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</si>
  <si>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</si>
  <si>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</si>
  <si>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</si>
  <si>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</si>
  <si>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</si>
  <si>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</si>
  <si>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</si>
  <si>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</si>
  <si>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</si>
  <si>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</si>
  <si>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</si>
  <si>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</si>
  <si>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</si>
  <si>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</si>
  <si>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</si>
  <si>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</si>
  <si>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</si>
  <si>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</si>
  <si>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</si>
  <si>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</si>
  <si>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</si>
  <si>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</si>
  <si>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</si>
  <si>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</si>
  <si>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</si>
  <si>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</si>
  <si>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</si>
  <si>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</si>
  <si>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</si>
  <si>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</si>
  <si>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</si>
  <si>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</si>
  <si>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</si>
  <si>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</si>
  <si>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</si>
  <si>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</si>
  <si>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</si>
  <si>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</si>
  <si>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</si>
  <si>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</si>
  <si>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</si>
  <si>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</si>
  <si>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</si>
  <si>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</si>
  <si>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</si>
  <si>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</si>
  <si>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</si>
  <si>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</si>
  <si>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</si>
  <si>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</si>
  <si>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</si>
  <si>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</si>
  <si>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</si>
  <si>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</si>
  <si>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</si>
  <si>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</si>
  <si>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</si>
  <si>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</si>
  <si>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</si>
  <si>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</si>
  <si>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</si>
  <si>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</si>
  <si>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</si>
  <si>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</si>
  <si>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</si>
  <si>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</si>
  <si>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</si>
  <si>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</si>
  <si>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</si>
  <si>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</si>
  <si>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</si>
  <si>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</si>
  <si>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</si>
  <si>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</si>
  <si>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</si>
  <si>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</si>
  <si>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</si>
  <si>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</si>
  <si>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</si>
  <si>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</si>
  <si>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</si>
  <si>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</si>
  <si>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</si>
  <si>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</si>
  <si>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</si>
  <si>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</si>
  <si>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</si>
  <si>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</si>
  <si>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</si>
  <si>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</si>
  <si>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</si>
  <si>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</si>
  <si>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</si>
  <si>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</si>
  <si>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</si>
  <si>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</si>
  <si>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</si>
  <si>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</si>
  <si>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</si>
  <si>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</si>
  <si>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</si>
  <si>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</si>
  <si>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</si>
  <si>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</si>
  <si>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</si>
  <si>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</si>
  <si>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</si>
  <si>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</si>
  <si>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</si>
  <si>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</si>
  <si>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</si>
  <si>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</si>
  <si>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</si>
  <si>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</si>
  <si>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</si>
  <si>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</si>
  <si>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</si>
  <si>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</si>
  <si>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</si>
  <si>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</si>
  <si>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</si>
  <si>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</si>
  <si>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</si>
  <si>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</si>
  <si>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</si>
  <si>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</si>
  <si>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</si>
  <si>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</si>
  <si>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</si>
  <si>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</si>
  <si>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</si>
  <si>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</si>
  <si>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</si>
  <si>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</si>
  <si>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</si>
  <si>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</si>
  <si>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</si>
  <si>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</si>
  <si>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</si>
  <si>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</si>
  <si>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</si>
  <si>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</si>
  <si>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</si>
  <si>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</si>
  <si>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</si>
  <si>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</si>
  <si>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</si>
  <si>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</si>
  <si>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</si>
  <si>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</si>
  <si>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</si>
  <si>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</si>
  <si>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</si>
  <si>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</si>
  <si>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</si>
  <si>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</si>
  <si>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</si>
  <si>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</si>
  <si>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</si>
  <si>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</si>
  <si>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</si>
  <si>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</si>
  <si>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</si>
  <si>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</si>
  <si>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</si>
  <si>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</si>
  <si>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</si>
  <si>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</si>
  <si>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</si>
  <si>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</si>
  <si>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</si>
  <si>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</si>
  <si>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</si>
  <si>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</si>
  <si>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</si>
  <si>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</si>
  <si>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</si>
  <si>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</si>
  <si>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</si>
  <si>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</si>
  <si>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</si>
  <si>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</si>
  <si>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</si>
  <si>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</si>
  <si>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</si>
  <si>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</si>
  <si>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</si>
  <si>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</si>
  <si>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</si>
  <si>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</si>
  <si>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</si>
  <si>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</si>
  <si>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</si>
  <si>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</si>
  <si>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</si>
  <si>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</si>
  <si>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</si>
  <si>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</si>
  <si>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</si>
  <si>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</si>
  <si>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</si>
  <si>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</si>
  <si>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</si>
  <si>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</si>
  <si>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</si>
  <si>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</si>
  <si>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</si>
  <si>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</si>
  <si>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</si>
  <si>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</si>
  <si>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</si>
  <si>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</si>
  <si>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</si>
  <si>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</si>
  <si>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</si>
  <si>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</si>
  <si>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</si>
  <si>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</si>
  <si>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</si>
  <si>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</si>
  <si>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</si>
  <si>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</si>
  <si>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</si>
  <si>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</si>
  <si>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</si>
  <si>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</si>
  <si>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</si>
  <si>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</si>
  <si>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</si>
  <si>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</si>
  <si>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</si>
  <si>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</si>
  <si>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</si>
  <si>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</si>
  <si>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</si>
  <si>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</si>
  <si>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</si>
  <si>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</si>
  <si>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</si>
  <si>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</si>
  <si>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</si>
  <si>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</si>
  <si>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</si>
  <si>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</si>
  <si>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</si>
  <si>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</si>
  <si>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</si>
  <si>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</si>
  <si>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</si>
  <si>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</si>
  <si>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</si>
  <si>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</si>
  <si>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</si>
  <si>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</si>
  <si>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</si>
  <si>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</si>
  <si>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</si>
  <si>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</si>
  <si>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</si>
  <si>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</si>
  <si>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</si>
  <si>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</si>
  <si>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</si>
  <si>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</si>
  <si>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</si>
  <si>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</si>
  <si>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</si>
  <si>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</si>
  <si>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</si>
  <si>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</si>
  <si>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</si>
  <si>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</si>
  <si>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</si>
  <si>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</si>
  <si>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</si>
  <si>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</si>
  <si>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</si>
  <si>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</si>
  <si>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</si>
  <si>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</si>
  <si>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</si>
  <si>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</si>
  <si>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</si>
  <si>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</si>
  <si>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</si>
  <si>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</si>
  <si>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</si>
  <si>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</si>
  <si>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</si>
  <si>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</si>
  <si>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</si>
  <si>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</si>
  <si>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</si>
  <si>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</si>
  <si>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</si>
  <si>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</si>
  <si>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</si>
  <si>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</si>
  <si>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</si>
  <si>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</si>
  <si>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</si>
  <si>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</si>
  <si>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</si>
  <si>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</si>
  <si>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</si>
  <si>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</si>
  <si>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</si>
  <si>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</si>
  <si>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</si>
  <si>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</si>
  <si>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</si>
  <si>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</si>
  <si>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</si>
  <si>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</si>
  <si>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</si>
  <si>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</si>
  <si>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</si>
  <si>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</si>
  <si>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</si>
  <si>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</si>
  <si>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</si>
  <si>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</si>
  <si>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</si>
  <si>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</si>
  <si>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</si>
  <si>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</si>
  <si>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</si>
  <si>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</si>
  <si>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</si>
  <si>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</si>
  <si>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</si>
  <si>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</si>
  <si>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</si>
  <si>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</si>
  <si>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</si>
  <si>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</si>
  <si>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</si>
  <si>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</si>
  <si>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</si>
  <si>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</si>
  <si>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</si>
  <si>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</si>
  <si>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</si>
  <si>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</si>
  <si>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</si>
  <si>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</si>
  <si>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</si>
  <si>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</si>
  <si>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</si>
  <si>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</si>
  <si>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</si>
  <si>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</si>
  <si>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</si>
  <si>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</si>
  <si>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</si>
  <si>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</si>
  <si>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</si>
  <si>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</si>
  <si>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</si>
  <si>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</si>
  <si>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</si>
  <si>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</si>
  <si>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</si>
  <si>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</si>
  <si>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</si>
  <si>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</si>
  <si>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</si>
  <si>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</si>
  <si>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</si>
  <si>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</si>
  <si>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</si>
  <si>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</si>
  <si>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</si>
  <si>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</si>
  <si>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</si>
  <si>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</si>
  <si>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</si>
  <si>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</si>
  <si>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</si>
  <si>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</si>
  <si>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</si>
  <si>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</si>
  <si>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</si>
  <si>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</si>
  <si>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</si>
  <si>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</si>
  <si>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</si>
  <si>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</si>
  <si>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</si>
  <si>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</si>
  <si>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</si>
  <si>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</si>
  <si>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</si>
  <si>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</si>
  <si>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</si>
  <si>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</si>
  <si>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</si>
  <si>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</si>
  <si>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</si>
  <si>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</si>
  <si>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</si>
  <si>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</si>
  <si>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</si>
  <si>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</si>
  <si>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</si>
  <si>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</si>
  <si>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</si>
  <si>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</si>
  <si>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</si>
  <si>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</si>
  <si>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</si>
  <si>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</si>
  <si>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</si>
  <si>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</si>
  <si>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</si>
  <si>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</si>
  <si>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</si>
  <si>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</si>
  <si>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</si>
  <si>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</si>
  <si>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</si>
  <si>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</si>
  <si>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</si>
  <si>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</si>
  <si>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</si>
  <si>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</si>
  <si>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</si>
  <si>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</si>
  <si>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</si>
  <si>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</si>
  <si>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</si>
  <si>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</si>
  <si>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</si>
  <si>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</si>
  <si>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</si>
  <si>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</si>
  <si>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</si>
  <si>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</si>
  <si>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</si>
  <si>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</si>
  <si>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</si>
  <si>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</si>
  <si>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</si>
  <si>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</si>
  <si>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</si>
  <si>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</si>
  <si>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</si>
  <si>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</si>
  <si>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</si>
  <si>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</si>
  <si>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</si>
  <si>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</si>
  <si>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</si>
  <si>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</si>
  <si>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</si>
  <si>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</si>
  <si>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</si>
  <si>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</si>
  <si>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</si>
  <si>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</si>
  <si>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</si>
  <si>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</si>
  <si>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</si>
  <si>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</si>
  <si>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</si>
  <si>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</si>
  <si>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</si>
  <si>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</si>
  <si>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</si>
  <si>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</si>
  <si>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</si>
  <si>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</si>
  <si>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</si>
  <si>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</si>
  <si>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</si>
  <si>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</si>
  <si>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</si>
  <si>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</si>
  <si>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</si>
  <si>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</si>
  <si>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</si>
  <si>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</si>
  <si>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</si>
  <si>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</si>
  <si>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</si>
  <si>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</si>
  <si>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</si>
  <si>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</si>
  <si>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</si>
  <si>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</si>
  <si>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</si>
  <si>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</si>
  <si>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</si>
  <si>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</si>
  <si>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</si>
  <si>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</si>
  <si>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</si>
  <si>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</si>
  <si>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</si>
  <si>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</si>
  <si>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</si>
  <si>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</si>
  <si>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</si>
  <si>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</si>
  <si>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</si>
  <si>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</si>
  <si>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</si>
  <si>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</si>
  <si>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</si>
  <si>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</si>
  <si>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</si>
  <si>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</si>
  <si>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</si>
  <si>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</si>
  <si>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</si>
  <si>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</si>
  <si>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</si>
  <si>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</si>
  <si>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</si>
  <si>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</si>
  <si>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</si>
  <si>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</si>
  <si>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</si>
  <si>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</si>
  <si>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</si>
  <si>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</si>
  <si>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</si>
  <si>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</si>
  <si>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</si>
  <si>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</si>
  <si>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</si>
  <si>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</si>
  <si>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</si>
  <si>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</si>
  <si>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</si>
  <si>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</si>
  <si>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</si>
  <si>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</si>
  <si>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</si>
  <si>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</si>
  <si>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</si>
  <si>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</si>
  <si>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</si>
  <si>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</si>
  <si>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</si>
  <si>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</si>
  <si>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</si>
  <si>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</si>
  <si>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</si>
  <si>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</si>
  <si>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</si>
  <si>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</si>
  <si>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</si>
  <si>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</si>
  <si>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</si>
  <si>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</si>
  <si>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</si>
  <si>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</si>
  <si>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</si>
  <si>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</si>
  <si>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</si>
  <si>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</si>
  <si>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</si>
  <si>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</si>
  <si>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</si>
  <si>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</si>
  <si>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</si>
  <si>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</si>
  <si>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</si>
  <si>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</si>
  <si>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</si>
  <si>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</si>
  <si>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</si>
  <si>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</si>
  <si>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</si>
  <si>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</si>
  <si>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</si>
  <si>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</si>
  <si>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</si>
  <si>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</si>
  <si>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</si>
  <si>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</si>
  <si>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</si>
  <si>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</si>
  <si>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</si>
  <si>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</si>
  <si>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</si>
  <si>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</si>
  <si>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</si>
  <si>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</si>
  <si>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</si>
  <si>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</si>
  <si>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</si>
  <si>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</si>
  <si>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</si>
  <si>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</si>
  <si>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</si>
  <si>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</si>
  <si>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</si>
  <si>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</si>
  <si>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</si>
  <si>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</si>
  <si>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</si>
  <si>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</si>
  <si>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</si>
  <si>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</si>
  <si>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</si>
  <si>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</si>
  <si>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</si>
  <si>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</si>
  <si>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</si>
  <si>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</si>
  <si>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</si>
  <si>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</si>
  <si>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</si>
  <si>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</si>
  <si>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</si>
  <si>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</si>
  <si>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</si>
  <si>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</si>
  <si>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</si>
  <si>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</si>
  <si>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</si>
  <si>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</si>
  <si>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</si>
  <si>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</si>
  <si>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</si>
  <si>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</si>
  <si>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</si>
  <si>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</si>
  <si>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</si>
  <si>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</si>
  <si>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</si>
  <si>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</si>
  <si>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</si>
  <si>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</si>
  <si>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</si>
  <si>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</si>
  <si>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</si>
  <si>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</si>
  <si>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</si>
  <si>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</si>
  <si>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</si>
  <si>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</si>
  <si>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</si>
  <si>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</si>
  <si>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</si>
  <si>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</si>
  <si>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</si>
  <si>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</si>
  <si>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</si>
  <si>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</si>
  <si>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</si>
  <si>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</si>
  <si>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</si>
  <si>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</si>
  <si>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</si>
  <si>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</si>
  <si>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</si>
  <si>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</si>
  <si>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</si>
  <si>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</si>
  <si>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</si>
  <si>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</si>
  <si>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</si>
  <si>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</si>
  <si>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</si>
  <si>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</si>
  <si>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</si>
  <si>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</si>
  <si>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</si>
  <si>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</si>
  <si>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</si>
  <si>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</si>
  <si>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</si>
  <si>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</si>
  <si>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</si>
  <si>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</si>
  <si>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</si>
  <si>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</si>
  <si>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</si>
  <si>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</si>
  <si>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</si>
  <si>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</si>
  <si>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</si>
  <si>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</si>
  <si>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</si>
  <si>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</si>
  <si>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</si>
  <si>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</si>
  <si>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</si>
  <si>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</si>
  <si>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</si>
  <si>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</si>
  <si>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</si>
  <si>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</si>
  <si>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</si>
  <si>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</si>
  <si>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</si>
  <si>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</si>
  <si>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</si>
  <si>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</si>
  <si>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</si>
  <si>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</si>
  <si>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</si>
  <si>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</si>
  <si>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</si>
  <si>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</si>
  <si>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</si>
  <si>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</si>
  <si>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</si>
  <si>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</si>
  <si>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</si>
  <si>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</si>
  <si>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</si>
  <si>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</si>
  <si>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</si>
  <si>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</si>
  <si>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</si>
  <si>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</si>
  <si>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</si>
  <si>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</si>
  <si>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</si>
  <si>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</si>
  <si>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</si>
  <si>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</si>
  <si>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</si>
  <si>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</si>
  <si>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</si>
  <si>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</si>
  <si>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</si>
  <si>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</si>
  <si>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</si>
  <si>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</si>
  <si>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</si>
  <si>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</si>
  <si>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</si>
  <si>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</si>
  <si>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</si>
  <si>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</si>
  <si>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</si>
  <si>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</si>
  <si>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</si>
  <si>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</si>
  <si>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</si>
  <si>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</si>
  <si>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</si>
  <si>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</si>
  <si>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</si>
  <si>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</si>
  <si>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</si>
  <si>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</si>
  <si>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</si>
  <si>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</si>
  <si>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</si>
  <si>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</si>
  <si>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</si>
  <si>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</si>
  <si>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</si>
  <si>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</si>
  <si>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</si>
  <si>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</si>
  <si>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</si>
  <si>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</si>
  <si>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</si>
  <si>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</si>
  <si>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</si>
  <si>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</si>
  <si>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</si>
  <si>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</si>
  <si>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</si>
  <si>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</si>
  <si>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</si>
  <si>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</si>
  <si>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</si>
  <si>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</si>
  <si>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</si>
  <si>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</si>
  <si>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</si>
  <si>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</si>
  <si>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</si>
  <si>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</si>
  <si>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</si>
  <si>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</si>
  <si>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</si>
  <si>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</si>
  <si>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</si>
  <si>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</si>
  <si>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</si>
  <si>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</si>
  <si>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</si>
  <si>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</si>
  <si>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</si>
  <si>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</si>
  <si>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</si>
  <si>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</si>
  <si>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</si>
  <si>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</si>
  <si>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</si>
  <si>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</si>
  <si>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</si>
  <si>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</si>
  <si>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</si>
  <si>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</si>
  <si>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</si>
  <si>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</si>
  <si>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</si>
  <si>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</si>
  <si>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</si>
  <si>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</si>
  <si>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</si>
  <si>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</si>
  <si>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</si>
  <si>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</si>
  <si>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</si>
  <si>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</si>
  <si>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</si>
  <si>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</si>
  <si>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</si>
  <si>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</si>
  <si>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</si>
  <si>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</si>
  <si>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</si>
  <si>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</si>
  <si>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</si>
  <si>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</si>
  <si>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</si>
  <si>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</si>
  <si>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</si>
  <si>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</si>
  <si>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</si>
  <si>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</si>
  <si>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</si>
  <si>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</si>
  <si>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</si>
  <si>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</si>
  <si>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</si>
  <si>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</si>
  <si>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</si>
  <si>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</si>
  <si>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</si>
  <si>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</si>
  <si>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</si>
  <si>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</si>
  <si>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</si>
  <si>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</si>
  <si>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</si>
  <si>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</si>
  <si>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</si>
  <si>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</si>
  <si>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</si>
  <si>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</si>
  <si>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</si>
  <si>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</si>
  <si>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</si>
  <si>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</si>
  <si>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</si>
  <si>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</si>
  <si>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</si>
  <si>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</si>
  <si>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</si>
  <si>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</si>
  <si>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</si>
  <si>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</si>
  <si>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</si>
  <si>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</si>
  <si>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</si>
  <si>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</si>
  <si>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</si>
  <si>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</si>
  <si>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</si>
  <si>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</si>
  <si>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</si>
  <si>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</si>
  <si>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</si>
  <si>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</si>
  <si>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</si>
  <si>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</si>
  <si>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</si>
  <si>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</si>
  <si>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</si>
  <si>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</si>
  <si>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</si>
  <si>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</si>
  <si>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</si>
  <si>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</si>
  <si>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</si>
  <si>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</si>
  <si>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</si>
  <si>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</si>
  <si>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</si>
  <si>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</si>
  <si>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</si>
  <si>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</si>
  <si>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</si>
  <si>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</si>
  <si>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</si>
  <si>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</si>
  <si>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</si>
  <si>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</si>
  <si>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</si>
  <si>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</si>
  <si>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</si>
  <si>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</si>
  <si>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</si>
  <si>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</si>
  <si>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</si>
  <si>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</si>
  <si>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</si>
  <si>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</si>
  <si>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</si>
  <si>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</si>
  <si>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</si>
  <si>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</si>
  <si>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</si>
  <si>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</si>
  <si>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</si>
  <si>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</si>
  <si>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</si>
  <si>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</si>
  <si>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</si>
  <si>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</si>
  <si>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</si>
  <si>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</si>
  <si>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</si>
  <si>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</si>
  <si>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</si>
  <si>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</si>
  <si>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</si>
  <si>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</si>
  <si>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</si>
  <si>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</si>
  <si>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</si>
  <si>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</si>
  <si>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</si>
  <si>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</si>
  <si>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</si>
  <si>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</si>
  <si>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</si>
  <si>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</si>
  <si>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</si>
  <si>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</si>
  <si>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</si>
  <si>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</si>
  <si>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</si>
  <si>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</si>
  <si>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</si>
  <si>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</si>
  <si>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</si>
  <si>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</si>
  <si>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</si>
  <si>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</si>
  <si>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</si>
  <si>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</si>
  <si>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</si>
  <si>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</si>
  <si>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</si>
  <si>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</si>
  <si>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</si>
  <si>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</si>
  <si>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</si>
  <si>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</si>
  <si>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</si>
  <si>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</si>
  <si>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</si>
  <si>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</si>
  <si>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</si>
  <si>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</si>
  <si>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</si>
  <si>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</si>
  <si>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</si>
  <si>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</si>
  <si>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</si>
  <si>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</si>
  <si>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</si>
  <si>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</si>
  <si>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</si>
  <si>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</si>
  <si>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</si>
  <si>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</si>
  <si>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</si>
  <si>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</si>
  <si>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</si>
  <si>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</si>
  <si>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</si>
  <si>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</si>
  <si>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</si>
  <si>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</si>
  <si>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</si>
  <si>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</si>
  <si>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</si>
  <si>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</si>
  <si>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</si>
  <si>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</si>
  <si>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</si>
  <si>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</si>
  <si>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</si>
  <si>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</si>
  <si>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</si>
  <si>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</si>
  <si>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</si>
  <si>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</si>
  <si>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</si>
  <si>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</si>
  <si>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</si>
  <si>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</si>
  <si>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</si>
  <si>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</si>
  <si>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</si>
  <si>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</si>
  <si>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</si>
  <si>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</si>
  <si>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</si>
  <si>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</si>
  <si>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</si>
  <si>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</si>
  <si>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</si>
  <si>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</si>
  <si>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</si>
  <si>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</si>
  <si>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</si>
  <si>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</si>
  <si>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</si>
  <si>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</si>
  <si>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</si>
  <si>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</si>
  <si>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</si>
  <si>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</si>
  <si>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</si>
  <si>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</si>
  <si>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</si>
  <si>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</si>
  <si>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</si>
  <si>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</si>
  <si>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</si>
  <si>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</si>
  <si>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</si>
  <si>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</si>
  <si>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</si>
  <si>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</si>
  <si>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</si>
  <si>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</si>
  <si>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</si>
  <si>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</si>
  <si>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</si>
  <si>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</si>
  <si>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</si>
  <si>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</si>
  <si>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</si>
  <si>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</si>
  <si>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</si>
  <si>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</si>
  <si>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</si>
  <si>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</si>
  <si>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</si>
  <si>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</si>
  <si>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</si>
  <si>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</si>
  <si>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</si>
  <si>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</si>
  <si>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</si>
  <si>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</si>
  <si>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</si>
  <si>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</si>
  <si>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</si>
  <si>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</si>
  <si>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</si>
  <si>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</si>
  <si>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</si>
  <si>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</si>
  <si>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</si>
  <si>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</si>
  <si>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</si>
  <si>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</si>
  <si>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</si>
  <si>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</si>
  <si>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</si>
  <si>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</si>
  <si>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</si>
  <si>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</si>
  <si>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</si>
  <si>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</si>
  <si>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</si>
  <si>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</si>
  <si>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</si>
  <si>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</si>
  <si>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</si>
  <si>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</si>
  <si>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</si>
  <si>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</si>
  <si>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</si>
  <si>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</si>
  <si>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</si>
  <si>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</si>
  <si>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</si>
  <si>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</si>
  <si>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</si>
  <si>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</si>
  <si>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</si>
  <si>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</si>
  <si>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</si>
  <si>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</si>
  <si>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</si>
  <si>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</si>
  <si>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</si>
  <si>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</si>
  <si>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</si>
  <si>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</si>
  <si>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</si>
  <si>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</si>
  <si>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</si>
  <si>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</si>
  <si>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</si>
  <si>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</si>
  <si>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</si>
  <si>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</si>
  <si>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</si>
  <si>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</si>
  <si>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</si>
  <si>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</si>
  <si>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</si>
  <si>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</si>
  <si>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</si>
  <si>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</si>
  <si>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</si>
  <si>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</si>
  <si>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</si>
  <si>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</si>
  <si>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</si>
  <si>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</si>
  <si>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</si>
  <si>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</si>
  <si>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</si>
  <si>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</si>
  <si>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</si>
  <si>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</si>
  <si>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</si>
  <si>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</si>
  <si>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</si>
  <si>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</si>
  <si>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</si>
  <si>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</si>
  <si>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</si>
  <si>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</si>
  <si>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</si>
  <si>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</si>
  <si>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</si>
  <si>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</si>
  <si>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</si>
  <si>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</si>
  <si>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</si>
  <si>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</si>
  <si>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</si>
  <si>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</si>
  <si>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</si>
  <si>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</si>
  <si>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</si>
  <si>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</si>
  <si>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</si>
  <si>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</si>
  <si>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</si>
  <si>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</si>
  <si>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</si>
  <si>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</si>
  <si>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</si>
  <si>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</si>
  <si>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</si>
  <si>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</si>
  <si>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</si>
  <si>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</si>
  <si>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</si>
  <si>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</si>
  <si>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</si>
  <si>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</si>
  <si>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</si>
  <si>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</si>
  <si>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</si>
  <si>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</si>
  <si>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</si>
  <si>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</si>
  <si>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</si>
  <si>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</si>
  <si>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</si>
  <si>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</si>
  <si>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</si>
  <si>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</si>
  <si>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</si>
  <si>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</si>
  <si>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</si>
  <si>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</si>
  <si>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</si>
  <si>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</si>
  <si>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</si>
  <si>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</si>
  <si>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</si>
  <si>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</si>
  <si>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</si>
  <si>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</si>
  <si>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</si>
  <si>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</si>
  <si>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</si>
  <si>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</si>
  <si>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</si>
  <si>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</si>
  <si>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</si>
  <si>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</si>
  <si>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</si>
  <si>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</si>
  <si>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</si>
  <si>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</si>
  <si>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</si>
  <si>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</si>
  <si>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</si>
  <si>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</si>
  <si>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</si>
  <si>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</si>
  <si>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</si>
  <si>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</si>
  <si>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</si>
  <si>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</si>
  <si>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</si>
  <si>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</si>
  <si>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</si>
  <si>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</si>
  <si>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</si>
  <si>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</si>
  <si>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</si>
  <si>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</si>
  <si>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</si>
  <si>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</si>
  <si>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</si>
  <si>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</si>
  <si>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</si>
  <si>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</si>
  <si>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</si>
  <si>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</si>
  <si>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</si>
  <si>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</si>
  <si>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</si>
  <si>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</si>
  <si>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</si>
  <si>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</si>
  <si>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</si>
  <si>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</si>
  <si>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</si>
  <si>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</si>
  <si>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</si>
  <si>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</si>
  <si>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</si>
  <si>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</si>
  <si>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</si>
  <si>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</si>
  <si>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</si>
  <si>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</si>
  <si>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</si>
  <si>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</si>
  <si>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</si>
  <si>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</si>
  <si>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</si>
  <si>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</si>
  <si>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</si>
  <si>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</si>
  <si>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</si>
  <si>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</si>
  <si>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</si>
  <si>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</si>
  <si>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</si>
  <si>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</si>
  <si>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</si>
  <si>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</si>
  <si>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</si>
  <si>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</si>
  <si>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</si>
  <si>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</si>
  <si>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</si>
  <si>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</si>
  <si>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</si>
  <si>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</si>
  <si>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</si>
  <si>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</si>
  <si>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</si>
  <si>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</si>
  <si>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</si>
  <si>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</si>
  <si>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</si>
  <si>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</si>
  <si>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</si>
  <si>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</si>
  <si>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</si>
  <si>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</si>
  <si>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</si>
  <si>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</si>
  <si>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</si>
  <si>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</si>
  <si>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</si>
  <si>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</si>
  <si>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</si>
  <si>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</si>
  <si>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</si>
  <si>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</si>
  <si>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</si>
  <si>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</si>
  <si>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</si>
  <si>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</si>
  <si>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</si>
  <si>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</si>
  <si>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</si>
  <si>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</si>
  <si>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</si>
  <si>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</si>
  <si>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</si>
  <si>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</si>
  <si>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</si>
  <si>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</si>
  <si>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</si>
  <si>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</si>
  <si>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</si>
  <si>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</si>
  <si>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</si>
  <si>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</si>
  <si>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</si>
  <si>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</si>
  <si>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</si>
  <si>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</si>
  <si>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</si>
  <si>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</si>
  <si>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</si>
  <si>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</si>
  <si>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</si>
  <si>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</si>
  <si>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</si>
  <si>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</si>
  <si>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</si>
  <si>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</si>
  <si>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</si>
  <si>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</si>
  <si>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</si>
  <si>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</si>
  <si>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</si>
  <si>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</si>
  <si>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</si>
  <si>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</si>
  <si>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</si>
  <si>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</si>
  <si>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</si>
  <si>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</si>
  <si>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</si>
  <si>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</si>
  <si>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</si>
  <si>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</si>
  <si>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</si>
  <si>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</si>
  <si>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</si>
  <si>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</si>
  <si>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</si>
  <si>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</si>
  <si>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</si>
  <si>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</si>
  <si>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</si>
  <si>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</si>
  <si>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</si>
  <si>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</si>
  <si>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</si>
  <si>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</si>
  <si>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</si>
  <si>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</si>
  <si>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</si>
  <si>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</si>
  <si>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</si>
  <si>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</si>
  <si>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</si>
  <si>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</si>
  <si>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</si>
  <si>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</si>
  <si>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</si>
  <si>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</si>
  <si>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</si>
  <si>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</si>
  <si>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</si>
  <si>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</si>
  <si>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</si>
  <si>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</si>
  <si>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</si>
  <si>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</si>
  <si>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</si>
  <si>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</si>
  <si>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</si>
  <si>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</si>
  <si>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</si>
  <si>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</si>
  <si>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</si>
  <si>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</si>
  <si>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</si>
  <si>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</si>
  <si>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</si>
  <si>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</si>
  <si>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</si>
  <si>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</si>
  <si>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</si>
  <si>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</si>
  <si>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</si>
  <si>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</si>
  <si>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</si>
  <si>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</si>
  <si>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</si>
  <si>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</si>
  <si>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</si>
  <si>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</si>
  <si>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</si>
  <si>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</si>
  <si>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</si>
  <si>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</si>
  <si>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</si>
  <si>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</si>
  <si>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</si>
  <si>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</si>
  <si>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</si>
  <si>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</si>
  <si>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</si>
  <si>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</si>
  <si>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</si>
  <si>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</si>
  <si>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</si>
  <si>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</si>
  <si>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</si>
  <si>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</si>
  <si>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</si>
  <si>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</si>
  <si>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</si>
  <si>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</si>
  <si>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</si>
  <si>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</si>
  <si>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</si>
  <si>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</si>
  <si>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</si>
  <si>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</si>
  <si>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</si>
  <si>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</si>
  <si>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</si>
  <si>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</si>
  <si>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</si>
  <si>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</si>
  <si>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</si>
  <si>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</si>
  <si>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</si>
  <si>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</si>
  <si>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</si>
  <si>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</si>
  <si>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</si>
  <si>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</si>
  <si>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</si>
  <si>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</si>
  <si>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</si>
  <si>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</si>
  <si>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</si>
  <si>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</si>
  <si>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</si>
  <si>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</si>
  <si>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</si>
  <si>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</si>
  <si>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</si>
  <si>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</si>
  <si>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</si>
  <si>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</si>
  <si>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</si>
  <si>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</si>
  <si>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</si>
  <si>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</si>
  <si>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</si>
  <si>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</si>
  <si>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</si>
  <si>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</si>
  <si>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</si>
  <si>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</si>
  <si>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</si>
  <si>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</si>
  <si>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</si>
  <si>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</si>
  <si>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</si>
  <si>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</si>
  <si>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</si>
  <si>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</si>
  <si>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</si>
  <si>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</si>
  <si>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</si>
  <si>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</si>
  <si>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</si>
  <si>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</si>
  <si>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</si>
  <si>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</si>
  <si>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</si>
  <si>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</si>
  <si>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</si>
  <si>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</si>
  <si>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</si>
  <si>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</si>
  <si>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</si>
  <si>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</si>
  <si>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</si>
  <si>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</si>
  <si>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</si>
  <si>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</si>
  <si>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</si>
  <si>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</si>
  <si>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</si>
  <si>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</si>
  <si>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</si>
  <si>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</si>
  <si>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</si>
  <si>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</si>
  <si>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</si>
  <si>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</si>
  <si>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</si>
  <si>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</si>
  <si>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</si>
  <si>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</si>
  <si>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</si>
  <si>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</si>
  <si>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</si>
  <si>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</si>
  <si>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</si>
  <si>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</si>
  <si>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</si>
  <si>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</si>
  <si>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</si>
  <si>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</si>
  <si>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</si>
  <si>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</si>
  <si>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</si>
  <si>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</si>
  <si>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</si>
  <si>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</si>
  <si>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</si>
  <si>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</si>
  <si>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</si>
  <si>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</si>
  <si>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</si>
  <si>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</si>
  <si>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</si>
  <si>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</si>
  <si>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</si>
  <si>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</si>
  <si>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</si>
  <si>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</si>
  <si>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</si>
  <si>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</si>
  <si>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</si>
  <si>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</si>
  <si>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</si>
  <si>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</si>
  <si>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</si>
  <si>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</si>
  <si>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</si>
  <si>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</si>
  <si>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</si>
  <si>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</si>
  <si>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</si>
  <si>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</si>
  <si>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</si>
  <si>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</si>
  <si>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</si>
  <si>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</si>
  <si>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</si>
  <si>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</si>
  <si>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</si>
  <si>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</si>
  <si>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</si>
  <si>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</si>
  <si>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</si>
  <si>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</si>
  <si>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</si>
  <si>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</si>
  <si>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</si>
  <si>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</si>
  <si>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</si>
  <si>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</si>
  <si>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</si>
  <si>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</si>
  <si>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</si>
  <si>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</si>
  <si>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</si>
  <si>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</si>
  <si>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</si>
  <si>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</si>
  <si>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</si>
  <si>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</si>
  <si>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</si>
  <si>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</si>
  <si>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</si>
  <si>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</si>
  <si>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</si>
  <si>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</si>
  <si>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</si>
  <si>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</si>
  <si>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</si>
  <si>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</si>
  <si>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</si>
  <si>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</si>
  <si>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</si>
  <si>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</si>
  <si>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</si>
  <si>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</si>
  <si>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</si>
  <si>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</si>
  <si>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</si>
  <si>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</si>
  <si>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</si>
  <si>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</si>
  <si>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</si>
  <si>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</si>
  <si>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</si>
  <si>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</si>
  <si>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</si>
  <si>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</si>
  <si>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</si>
  <si>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</si>
  <si>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</si>
  <si>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</si>
  <si>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</si>
  <si>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</si>
  <si>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</si>
  <si>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</si>
  <si>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</si>
  <si>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</si>
  <si>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</si>
  <si>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</si>
  <si>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</si>
  <si>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</si>
  <si>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</si>
  <si>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</si>
  <si>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</si>
  <si>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</si>
  <si>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</si>
  <si>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</si>
  <si>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</si>
  <si>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</si>
  <si>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</si>
  <si>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</si>
  <si>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</si>
  <si>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</si>
  <si>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</si>
  <si>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</si>
  <si>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</si>
  <si>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</si>
  <si>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</si>
  <si>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</si>
  <si>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</si>
  <si>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</si>
  <si>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</si>
  <si>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</si>
  <si>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</si>
  <si>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</si>
  <si>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</si>
  <si>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</si>
  <si>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</si>
  <si>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</si>
  <si>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</si>
  <si>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</si>
  <si>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</si>
  <si>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</si>
  <si>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</si>
  <si>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</si>
  <si>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</si>
  <si>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</si>
  <si>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</si>
  <si>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</si>
  <si>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</si>
  <si>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</si>
  <si>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</si>
  <si>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</si>
  <si>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</si>
  <si>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</si>
  <si>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</si>
  <si>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</si>
  <si>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</si>
  <si>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</si>
  <si>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</si>
  <si>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</si>
  <si>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</si>
  <si>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</si>
  <si>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</si>
  <si>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</si>
  <si>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</si>
  <si>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</si>
  <si>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</si>
  <si>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</si>
  <si>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</si>
  <si>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</si>
  <si>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</si>
  <si>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</si>
  <si>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</si>
  <si>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</si>
  <si>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</si>
  <si>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</si>
  <si>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</si>
  <si>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</si>
  <si>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</si>
  <si>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</si>
  <si>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</si>
  <si>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</si>
  <si>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</si>
  <si>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</si>
  <si>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</si>
  <si>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</si>
  <si>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</si>
  <si>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</si>
  <si>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</si>
  <si>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</si>
  <si>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</si>
  <si>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</si>
  <si>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</si>
  <si>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</si>
  <si>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</si>
  <si>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</si>
  <si>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</si>
  <si>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</si>
  <si>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</si>
  <si>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</si>
  <si>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</si>
  <si>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</si>
  <si>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</si>
  <si>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</si>
  <si>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</si>
  <si>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</si>
  <si>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</si>
  <si>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</si>
  <si>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</si>
  <si>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</si>
  <si>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</si>
  <si>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</si>
  <si>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</si>
  <si>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</si>
  <si>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</si>
  <si>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</si>
  <si>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</si>
  <si>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</si>
  <si>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</si>
  <si>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</si>
  <si>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</si>
  <si>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</si>
  <si>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</si>
  <si>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</si>
  <si>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</si>
  <si>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</si>
  <si>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</si>
  <si>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</si>
  <si>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</si>
  <si>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</si>
  <si>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</si>
  <si>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</si>
  <si>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</si>
  <si>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</si>
  <si>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</si>
  <si>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</si>
  <si>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</si>
  <si>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</si>
  <si>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</si>
  <si>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</si>
  <si>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</si>
  <si>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</si>
  <si>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</si>
  <si>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</si>
  <si>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</si>
  <si>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</si>
  <si>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</si>
  <si>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</si>
  <si>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</si>
  <si>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</si>
  <si>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</si>
  <si>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</si>
  <si>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</si>
  <si>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</si>
  <si>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</si>
  <si>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</si>
  <si>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</si>
  <si>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</si>
  <si>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</si>
  <si>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</si>
  <si>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</si>
  <si>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</si>
  <si>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</si>
  <si>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</si>
  <si>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</si>
  <si>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</si>
  <si>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</si>
  <si>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</si>
  <si>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</si>
  <si>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</si>
  <si>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</si>
  <si>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</si>
  <si>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</si>
  <si>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</si>
  <si>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</si>
  <si>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</si>
  <si>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</si>
  <si>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</si>
  <si>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</si>
  <si>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</si>
  <si>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</si>
  <si>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</si>
  <si>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</si>
  <si>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</si>
  <si>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</si>
  <si>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</si>
  <si>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</si>
  <si>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</si>
  <si>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</si>
  <si>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</si>
  <si>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</si>
  <si>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</si>
  <si>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</si>
  <si>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</si>
  <si>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</si>
  <si>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</si>
  <si>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</si>
  <si>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</si>
  <si>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</si>
  <si>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</si>
  <si>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</si>
  <si>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</si>
  <si>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</si>
  <si>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</si>
  <si>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</si>
  <si>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</si>
  <si>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</si>
  <si>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</si>
  <si>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</si>
  <si>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</si>
  <si>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</si>
  <si>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</si>
  <si>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</si>
  <si>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</si>
  <si>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</si>
  <si>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</si>
  <si>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</si>
  <si>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</si>
  <si>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</si>
  <si>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</si>
  <si>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</si>
  <si>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</si>
  <si>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</si>
  <si>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</si>
  <si>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</si>
  <si>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</si>
  <si>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</si>
  <si>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</si>
  <si>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</si>
  <si>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</si>
  <si>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</si>
  <si>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</si>
  <si>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</si>
  <si>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</si>
  <si>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</si>
  <si>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</si>
  <si>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</si>
  <si>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</si>
  <si>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</si>
  <si>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</si>
  <si>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</si>
  <si>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</si>
  <si>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</si>
  <si>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</si>
  <si>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</si>
  <si>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</si>
  <si>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</si>
  <si>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</si>
  <si>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</si>
  <si>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</si>
  <si>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</si>
  <si>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</si>
  <si>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</si>
  <si>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</si>
  <si>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</si>
  <si>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</si>
  <si>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</si>
  <si>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</si>
  <si>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</si>
  <si>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</si>
  <si>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</si>
  <si>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</si>
  <si>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</si>
  <si>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</si>
  <si>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</si>
  <si>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</si>
  <si>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</si>
  <si>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</si>
  <si>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</si>
  <si>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</si>
  <si>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</si>
  <si>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</si>
  <si>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</si>
  <si>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</si>
  <si>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</si>
  <si>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</si>
  <si>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</si>
  <si>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</si>
  <si>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</si>
  <si>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</si>
  <si>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</si>
  <si>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</si>
  <si>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</si>
  <si>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</si>
  <si>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</si>
  <si>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</si>
  <si>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</si>
  <si>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</si>
  <si>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</si>
  <si>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</si>
  <si>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</si>
  <si>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</si>
  <si>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</si>
  <si>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</si>
  <si>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</si>
  <si>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</si>
  <si>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</si>
  <si>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</si>
  <si>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</si>
  <si>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</si>
  <si>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</si>
  <si>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</si>
  <si>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</si>
  <si>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</si>
  <si>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</si>
  <si>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</si>
  <si>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</si>
  <si>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</si>
  <si>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</si>
  <si>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</si>
  <si>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</si>
  <si>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</si>
  <si>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</si>
  <si>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</si>
  <si>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</si>
  <si>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</si>
  <si>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</si>
  <si>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</si>
  <si>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</si>
  <si>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</si>
  <si>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</si>
  <si>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</si>
  <si>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</si>
  <si>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</si>
  <si>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</si>
  <si>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</si>
  <si>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</si>
  <si>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</si>
  <si>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</si>
  <si>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</si>
  <si>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</si>
  <si>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</si>
  <si>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</si>
  <si>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</si>
  <si>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</si>
  <si>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</si>
  <si>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</si>
  <si>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</si>
  <si>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</si>
  <si>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</si>
  <si>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</si>
  <si>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</si>
  <si>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</si>
  <si>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</si>
  <si>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</si>
  <si>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</si>
  <si>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</si>
  <si>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</si>
  <si>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</si>
  <si>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</si>
  <si>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</si>
  <si>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</si>
  <si>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</si>
  <si>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</si>
  <si>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</si>
  <si>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</si>
  <si>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</si>
  <si>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</si>
  <si>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</si>
  <si>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</si>
  <si>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</si>
  <si>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</si>
  <si>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</si>
  <si>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</si>
  <si>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</si>
  <si>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</si>
  <si>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</si>
  <si>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</si>
  <si>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</si>
  <si>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</si>
  <si>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</si>
  <si>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</si>
  <si>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</si>
  <si>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</si>
  <si>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</si>
  <si>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</si>
  <si>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</si>
  <si>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</si>
  <si>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</si>
  <si>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</si>
  <si>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</si>
  <si>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</si>
  <si>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</si>
  <si>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</si>
  <si>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</si>
  <si>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</si>
  <si>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</si>
  <si>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</si>
  <si>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</si>
  <si>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</si>
  <si>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</si>
  <si>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</si>
  <si>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</si>
  <si>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</si>
  <si>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</si>
  <si>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</si>
  <si>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</si>
  <si>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</si>
  <si>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</si>
  <si>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</si>
  <si>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</si>
  <si>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</si>
  <si>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</si>
  <si>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</si>
  <si>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</si>
  <si>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</si>
  <si>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</si>
  <si>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</si>
  <si>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</si>
  <si>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</si>
  <si>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</si>
  <si>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</si>
  <si>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</si>
  <si>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</si>
  <si>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</si>
  <si>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</si>
  <si>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</si>
  <si>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</si>
  <si>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</si>
  <si>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</si>
  <si>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</si>
  <si>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</si>
  <si>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</si>
  <si>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</si>
  <si>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</si>
  <si>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</si>
  <si>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</si>
  <si>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</si>
  <si>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</si>
  <si>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</si>
  <si>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</si>
  <si>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</si>
  <si>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</si>
  <si>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</si>
  <si>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</si>
  <si>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</si>
  <si>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</si>
  <si>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</si>
  <si>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</si>
  <si>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</si>
  <si>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</si>
  <si>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</si>
  <si>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</si>
  <si>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</si>
  <si>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</si>
  <si>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</si>
  <si>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</si>
  <si>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</si>
  <si>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</si>
  <si>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</si>
  <si>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</si>
  <si>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</si>
  <si>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</si>
  <si>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</si>
  <si>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</si>
  <si>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</si>
  <si>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</si>
  <si>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</si>
  <si>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</si>
  <si>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</si>
  <si>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</si>
  <si>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</si>
  <si>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</si>
  <si>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</si>
  <si>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</si>
  <si>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</si>
  <si>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</si>
  <si>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</si>
  <si>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</si>
  <si>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</si>
  <si>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</si>
  <si>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</si>
  <si>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</si>
  <si>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</si>
  <si>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</si>
  <si>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</si>
  <si>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</si>
  <si>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</si>
  <si>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</si>
  <si>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</si>
  <si>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</si>
  <si>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</si>
  <si>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</si>
  <si>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</si>
  <si>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</si>
  <si>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</si>
  <si>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</si>
  <si>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</si>
  <si>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</si>
  <si>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</si>
  <si>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</si>
  <si>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</si>
  <si>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</si>
  <si>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</si>
  <si>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</si>
  <si>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</si>
  <si>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</si>
  <si>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</si>
  <si>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</si>
  <si>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</si>
  <si>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</si>
  <si>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</si>
  <si>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</si>
  <si>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</si>
  <si>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</si>
  <si>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</si>
  <si>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</si>
  <si>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</si>
  <si>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</si>
  <si>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</si>
  <si>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</si>
  <si>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</si>
  <si>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</si>
  <si>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</si>
  <si>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</si>
  <si>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</si>
  <si>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</si>
  <si>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</si>
  <si>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</si>
  <si>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</si>
  <si>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</si>
  <si>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</si>
  <si>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</si>
  <si>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</si>
  <si>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</si>
  <si>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</si>
  <si>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</si>
  <si>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</si>
  <si>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</si>
  <si>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</si>
  <si>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</si>
  <si>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</si>
  <si>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</si>
  <si>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</si>
  <si>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</si>
  <si>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</si>
  <si>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</si>
  <si>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</si>
  <si>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</si>
  <si>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</si>
  <si>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</si>
  <si>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</si>
  <si>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</si>
  <si>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</si>
  <si>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</si>
  <si>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</si>
  <si>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</si>
  <si>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</si>
  <si>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</si>
  <si>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</si>
  <si>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</si>
  <si>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</si>
  <si>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</si>
  <si>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</si>
  <si>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</si>
  <si>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</si>
  <si>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</si>
  <si>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</si>
  <si>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</si>
  <si>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</si>
  <si>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</si>
  <si>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</si>
  <si>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</si>
  <si>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</si>
  <si>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</si>
  <si>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</si>
  <si>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</si>
  <si>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</si>
  <si>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</si>
  <si>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</si>
  <si>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</si>
  <si>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</si>
  <si>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</si>
  <si>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</si>
  <si>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</si>
  <si>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</si>
  <si>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</si>
  <si>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</si>
  <si>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</si>
  <si>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</si>
  <si>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</si>
  <si>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</si>
  <si>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</si>
  <si>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</si>
  <si>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</si>
  <si>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</si>
  <si>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</si>
  <si>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</si>
  <si>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</si>
  <si>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</si>
  <si>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</si>
  <si>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</si>
  <si>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</si>
  <si>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</si>
  <si>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</si>
  <si>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</si>
  <si>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</si>
  <si>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</si>
  <si>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</si>
  <si>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</si>
  <si>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</si>
  <si>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</si>
  <si>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</si>
  <si>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</si>
  <si>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</si>
  <si>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</si>
  <si>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</si>
  <si>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</si>
  <si>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</si>
  <si>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</si>
  <si>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</si>
  <si>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</si>
  <si>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</si>
  <si>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</si>
  <si>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</si>
  <si>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</si>
  <si>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</si>
  <si>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</si>
  <si>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</si>
  <si>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</si>
  <si>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</si>
  <si>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</si>
  <si>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</si>
  <si>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</si>
  <si>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</si>
  <si>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</si>
  <si>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</si>
  <si>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</si>
  <si>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</si>
  <si>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</si>
  <si>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</si>
  <si>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</si>
  <si>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</si>
  <si>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</si>
  <si>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</si>
  <si>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</si>
  <si>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</si>
  <si>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</si>
  <si>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</si>
  <si>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</si>
  <si>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</si>
  <si>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</si>
  <si>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</si>
  <si>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</si>
  <si>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</si>
  <si>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</si>
  <si>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</si>
  <si>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</si>
  <si>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</si>
  <si>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</si>
  <si>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</si>
  <si>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</si>
  <si>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</si>
  <si>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</si>
  <si>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</si>
  <si>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</si>
  <si>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</si>
  <si>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</si>
  <si>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</si>
  <si>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</si>
  <si>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</si>
  <si>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</si>
  <si>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</si>
  <si>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</si>
  <si>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</si>
  <si>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</si>
  <si>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</si>
  <si>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</si>
  <si>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</si>
  <si>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</si>
  <si>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</si>
  <si>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</si>
  <si>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</si>
  <si>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</si>
  <si>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</si>
  <si>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</si>
  <si>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</si>
  <si>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</si>
  <si>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</si>
  <si>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</si>
  <si>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</si>
  <si>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</si>
  <si>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</si>
  <si>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</si>
  <si>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</si>
  <si>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</si>
  <si>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</si>
  <si>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</si>
  <si>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</si>
  <si>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</si>
  <si>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</si>
  <si>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</si>
  <si>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</si>
  <si>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</si>
  <si>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</si>
  <si>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</si>
  <si>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</si>
  <si>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</si>
  <si>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</si>
  <si>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</si>
  <si>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</si>
  <si>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</si>
  <si>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</si>
  <si>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</si>
  <si>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</si>
  <si>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</si>
  <si>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</si>
  <si>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</si>
  <si>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</si>
  <si>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</si>
  <si>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</si>
  <si>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</si>
  <si>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</si>
  <si>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</si>
  <si>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</si>
  <si>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</si>
  <si>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</si>
  <si>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</si>
  <si>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</si>
  <si>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</si>
  <si>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</si>
  <si>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</si>
  <si>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</si>
  <si>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</si>
  <si>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</si>
  <si>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</si>
  <si>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</si>
  <si>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</si>
  <si>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</si>
  <si>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</si>
  <si>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</si>
  <si>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</si>
  <si>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</si>
  <si>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</si>
  <si>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</si>
  <si>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</si>
  <si>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</si>
  <si>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</si>
  <si>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</si>
  <si>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</si>
  <si>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</si>
  <si>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</si>
  <si>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</si>
  <si>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</si>
  <si>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</si>
  <si>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</si>
  <si>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</si>
  <si>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</si>
  <si>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</si>
  <si>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</si>
  <si>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</si>
  <si>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</si>
  <si>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</si>
  <si>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</si>
  <si>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</si>
  <si>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</si>
  <si>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</si>
  <si>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</si>
  <si>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</si>
  <si>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</si>
  <si>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</si>
  <si>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</si>
  <si>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</si>
  <si>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</si>
  <si>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</si>
  <si>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</si>
  <si>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</si>
  <si>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</si>
  <si>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</si>
  <si>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</si>
  <si>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</si>
  <si>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</si>
  <si>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</si>
  <si>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</si>
  <si>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</si>
  <si>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</si>
  <si>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</si>
  <si>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</si>
  <si>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</si>
  <si>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</si>
  <si>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</si>
  <si>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</si>
  <si>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</si>
  <si>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</si>
  <si>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</si>
  <si>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</si>
  <si>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</si>
  <si>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</si>
  <si>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</si>
  <si>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</si>
  <si>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</si>
  <si>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</si>
  <si>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</si>
  <si>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</si>
  <si>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</si>
  <si>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</si>
  <si>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</si>
  <si>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</si>
  <si>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</si>
  <si>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</si>
  <si>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</si>
  <si>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</si>
  <si>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</si>
  <si>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</si>
  <si>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</si>
  <si>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</si>
  <si>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</si>
  <si>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</si>
  <si>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</si>
  <si>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</si>
  <si>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</si>
  <si>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</si>
  <si>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</si>
  <si>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</si>
  <si>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</si>
  <si>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</si>
  <si>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</si>
  <si>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</si>
  <si>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</si>
  <si>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</si>
  <si>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</si>
  <si>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</si>
  <si>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</si>
  <si>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</si>
  <si>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</si>
  <si>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</si>
  <si>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</si>
  <si>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</si>
  <si>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</si>
  <si>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</si>
  <si>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</si>
  <si>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</si>
  <si>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</si>
  <si>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</si>
  <si>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</si>
  <si>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</si>
  <si>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</si>
  <si>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</si>
  <si>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</si>
  <si>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</si>
  <si>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</si>
  <si>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</si>
  <si>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</si>
  <si>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</si>
  <si>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</si>
  <si>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</si>
  <si>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</si>
  <si>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</si>
  <si>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</si>
  <si>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</si>
  <si>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</si>
  <si>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</si>
  <si>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</si>
  <si>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</si>
  <si>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</si>
  <si>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</si>
  <si>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</si>
  <si>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</si>
  <si>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</si>
  <si>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</si>
  <si>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</si>
  <si>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</si>
  <si>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</si>
  <si>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</si>
  <si>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</si>
  <si>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</si>
  <si>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</si>
  <si>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</si>
  <si>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</si>
  <si>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</si>
  <si>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</si>
  <si>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</si>
  <si>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</si>
  <si>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</si>
  <si>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</si>
  <si>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</si>
  <si>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</si>
  <si>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</si>
  <si>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</si>
  <si>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</si>
  <si>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</si>
  <si>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</si>
  <si>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</si>
  <si>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</si>
  <si>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</si>
  <si>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</si>
  <si>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</si>
  <si>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</si>
  <si>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</si>
  <si>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</si>
  <si>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</si>
  <si>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</si>
  <si>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</si>
  <si>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</si>
  <si>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</si>
  <si>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</si>
  <si>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</si>
  <si>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</si>
  <si>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</si>
  <si>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</si>
  <si>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</si>
  <si>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</si>
  <si>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</si>
  <si>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</si>
  <si>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</si>
  <si>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</si>
  <si>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</si>
  <si>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</si>
  <si>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</si>
  <si>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</si>
  <si>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</si>
  <si>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</si>
  <si>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</si>
  <si>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</si>
  <si>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</si>
  <si>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</si>
  <si>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</si>
  <si>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</si>
  <si>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</si>
  <si>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</si>
  <si>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</si>
  <si>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</si>
  <si>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</si>
  <si>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</si>
  <si>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</si>
  <si>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</si>
  <si>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</si>
  <si>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</si>
  <si>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</si>
  <si>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</si>
  <si>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</si>
  <si>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</si>
  <si>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</si>
  <si>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</si>
  <si>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</si>
  <si>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</si>
  <si>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</si>
  <si>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</si>
  <si>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</si>
  <si>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</si>
  <si>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</si>
  <si>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</si>
  <si>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</si>
  <si>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</si>
  <si>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</si>
  <si>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</si>
  <si>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</si>
  <si>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</si>
  <si>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</si>
  <si>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</si>
  <si>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</si>
  <si>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</si>
  <si>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</si>
  <si>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</si>
  <si>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</si>
  <si>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</si>
  <si>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</si>
  <si>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</si>
  <si>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</si>
  <si>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</si>
  <si>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</si>
  <si>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</si>
  <si>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</si>
  <si>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</si>
  <si>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</si>
  <si>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</si>
  <si>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</si>
  <si>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</si>
  <si>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</si>
  <si>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</si>
  <si>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</si>
  <si>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</si>
  <si>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</si>
  <si>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</si>
  <si>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</si>
  <si>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</si>
  <si>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</si>
  <si>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</si>
  <si>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</si>
  <si>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</si>
  <si>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</si>
  <si>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</si>
  <si>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</si>
  <si>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</si>
  <si>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</si>
  <si>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</si>
  <si>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</si>
  <si>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</si>
  <si>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</si>
  <si>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</si>
  <si>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</si>
  <si>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</si>
  <si>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</si>
  <si>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</si>
  <si>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</si>
  <si>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</si>
  <si>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</si>
  <si>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</si>
  <si>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</si>
  <si>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</si>
  <si>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</si>
  <si>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</si>
  <si>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</si>
  <si>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</si>
  <si>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</si>
  <si>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</si>
  <si>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</si>
  <si>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</si>
  <si>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</si>
  <si>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</si>
  <si>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</si>
  <si>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</si>
  <si>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</si>
  <si>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</si>
  <si>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</si>
  <si>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</si>
  <si>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</si>
  <si>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</si>
  <si>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</si>
  <si>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</si>
  <si>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</si>
  <si>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</si>
  <si>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</si>
  <si>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</si>
  <si>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</si>
  <si>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</si>
  <si>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</si>
  <si>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</si>
  <si>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</si>
  <si>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</si>
  <si>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</si>
  <si>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</si>
  <si>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</si>
  <si>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</si>
  <si>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</si>
  <si>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</si>
  <si>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</si>
  <si>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</si>
  <si>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</si>
  <si>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</si>
  <si>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</si>
  <si>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</si>
  <si>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</si>
  <si>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</si>
  <si>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</si>
  <si>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</si>
  <si>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</si>
  <si>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</si>
  <si>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</si>
  <si>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</si>
  <si>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</si>
  <si>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</si>
  <si>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</si>
  <si>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</si>
  <si>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</si>
  <si>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</si>
  <si>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</si>
  <si>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</si>
  <si>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</si>
  <si>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</si>
  <si>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</si>
  <si>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</si>
  <si>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</si>
  <si>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</si>
  <si>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</si>
  <si>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</si>
  <si>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</si>
  <si>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</si>
  <si>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</si>
  <si>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</si>
  <si>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</si>
  <si>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</si>
  <si>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</si>
  <si>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</si>
  <si>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</si>
  <si>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</si>
  <si>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</si>
  <si>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</si>
  <si>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</si>
  <si>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</si>
  <si>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</si>
  <si>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</si>
  <si>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</si>
  <si>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</si>
  <si>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</si>
  <si>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</si>
  <si>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</si>
  <si>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</si>
  <si>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</si>
  <si>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</si>
  <si>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</si>
  <si>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</si>
  <si>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</si>
  <si>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</si>
  <si>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</si>
  <si>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</si>
  <si>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</si>
  <si>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</si>
  <si>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</si>
  <si>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</si>
  <si>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</si>
  <si>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</si>
  <si>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</si>
  <si>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</si>
  <si>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</si>
  <si>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</si>
  <si>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</si>
  <si>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</si>
  <si>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</si>
  <si>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</si>
  <si>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</si>
  <si>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</si>
  <si>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</si>
  <si>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</si>
  <si>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</si>
  <si>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</si>
  <si>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</si>
  <si>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</si>
  <si>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</si>
  <si>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</si>
  <si>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</si>
  <si>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</si>
  <si>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</si>
  <si>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</si>
  <si>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</si>
  <si>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</si>
  <si>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</si>
  <si>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</si>
  <si>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</si>
  <si>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</si>
  <si>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</si>
  <si>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</si>
  <si>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</si>
  <si>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</si>
  <si>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</si>
  <si>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</si>
  <si>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</si>
  <si>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</si>
  <si>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</si>
  <si>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</si>
  <si>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</si>
  <si>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</si>
  <si>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</si>
  <si>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</si>
  <si>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</si>
  <si>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</si>
  <si>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</si>
  <si>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</si>
  <si>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</si>
  <si>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</si>
  <si>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</si>
  <si>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</si>
  <si>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</si>
  <si>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</si>
  <si>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</si>
  <si>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</si>
  <si>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</si>
  <si>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</si>
  <si>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</si>
  <si>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</si>
  <si>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</si>
  <si>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</si>
  <si>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</si>
  <si>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</si>
  <si>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</si>
  <si>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</si>
  <si>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</si>
  <si>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</si>
  <si>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</si>
  <si>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</si>
  <si>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</si>
  <si>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</si>
  <si>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</si>
  <si>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</si>
  <si>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</si>
  <si>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</si>
  <si>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</si>
  <si>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</si>
  <si>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</si>
  <si>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</si>
  <si>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</si>
  <si>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</si>
  <si>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</si>
  <si>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</si>
  <si>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</si>
  <si>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</si>
  <si>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</si>
  <si>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</si>
  <si>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</si>
  <si>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</si>
  <si>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</si>
  <si>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</si>
  <si>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</si>
  <si>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</si>
  <si>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</si>
  <si>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</si>
  <si>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</si>
  <si>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</si>
  <si>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</si>
  <si>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</si>
  <si>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</si>
  <si>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</si>
  <si>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</si>
  <si>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</si>
  <si>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</si>
  <si>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</si>
  <si>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</si>
  <si>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</si>
  <si>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</si>
  <si>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</si>
  <si>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</si>
  <si>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</si>
  <si>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</si>
  <si>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</si>
  <si>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</si>
  <si>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</si>
  <si>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</si>
  <si>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</si>
  <si>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</si>
  <si>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</si>
  <si>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</si>
  <si>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</si>
  <si>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</si>
  <si>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</si>
  <si>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</si>
  <si>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</si>
  <si>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</si>
  <si>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</si>
  <si>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</si>
  <si>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</si>
  <si>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</si>
  <si>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</si>
  <si>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</si>
  <si>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</si>
  <si>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</si>
  <si>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</si>
  <si>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</si>
  <si>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</si>
  <si>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</si>
  <si>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</si>
  <si>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</si>
  <si>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</si>
  <si>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</si>
  <si>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</si>
  <si>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</si>
  <si>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</si>
  <si>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</si>
  <si>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</si>
  <si>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</si>
  <si>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</si>
  <si>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</si>
  <si>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</si>
  <si>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</si>
  <si>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</si>
  <si>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</si>
  <si>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</si>
  <si>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</si>
  <si>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</si>
  <si>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</si>
  <si>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</si>
  <si>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</si>
  <si>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</si>
  <si>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</si>
  <si>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</si>
  <si>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</si>
  <si>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</si>
  <si>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</si>
  <si>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</si>
  <si>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</si>
  <si>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</si>
  <si>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</si>
  <si>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</si>
  <si>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</si>
  <si>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</si>
  <si>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</si>
  <si>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</si>
  <si>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</si>
  <si>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</si>
  <si>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</si>
  <si>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</si>
  <si>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</si>
  <si>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</si>
  <si>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</si>
  <si>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</si>
  <si>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</si>
  <si>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</si>
  <si>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</si>
  <si>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</si>
  <si>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</si>
  <si>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</si>
  <si>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</si>
  <si>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</si>
  <si>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</si>
  <si>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</si>
  <si>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</si>
  <si>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</si>
  <si>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</si>
  <si>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</si>
  <si>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</si>
  <si>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</si>
  <si>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</si>
  <si>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</si>
  <si>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</si>
  <si>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</si>
  <si>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</si>
  <si>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</si>
  <si>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</si>
  <si>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</si>
  <si>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</si>
  <si>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</si>
  <si>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</si>
  <si>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</si>
  <si>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</si>
  <si>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</si>
  <si>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</si>
  <si>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</si>
  <si>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</si>
  <si>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</si>
  <si>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</si>
  <si>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</si>
  <si>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</si>
  <si>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</si>
  <si>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</si>
  <si>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</si>
  <si>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</si>
  <si>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</si>
  <si>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</si>
  <si>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</si>
  <si>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</si>
  <si>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</si>
  <si>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</si>
  <si>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</si>
  <si>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</si>
  <si>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</si>
  <si>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</si>
  <si>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</si>
  <si>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</si>
  <si>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</si>
  <si>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</si>
  <si>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</si>
  <si>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</si>
  <si>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</si>
  <si>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</si>
  <si>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</si>
  <si>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</si>
  <si>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</si>
  <si>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</si>
  <si>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</si>
  <si>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</si>
  <si>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</si>
  <si>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</si>
  <si>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</si>
  <si>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</si>
  <si>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</si>
  <si>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</si>
  <si>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</si>
  <si>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</si>
  <si>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</si>
  <si>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</si>
  <si>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</si>
  <si>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</si>
  <si>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</si>
  <si>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</si>
  <si>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</si>
  <si>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</si>
  <si>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</si>
  <si>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</si>
  <si>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</si>
  <si>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</si>
  <si>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</si>
  <si>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</si>
  <si>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</si>
  <si>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</si>
  <si>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</si>
  <si>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</si>
  <si>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</si>
  <si>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</si>
  <si>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</si>
  <si>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</si>
  <si>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</si>
  <si>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</si>
  <si>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</si>
  <si>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</si>
  <si>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</si>
  <si>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</si>
  <si>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</si>
  <si>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</si>
  <si>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</si>
  <si>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</si>
  <si>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</si>
  <si>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</si>
  <si>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</si>
  <si>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</si>
  <si>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</si>
  <si>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</si>
  <si>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</si>
  <si>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</si>
  <si>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</si>
  <si>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</si>
  <si>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</si>
  <si>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</si>
  <si>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</si>
  <si>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</si>
  <si>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</si>
  <si>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</si>
  <si>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</si>
  <si>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</si>
  <si>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</si>
  <si>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</si>
  <si>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</si>
  <si>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</si>
  <si>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</si>
  <si>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</si>
  <si>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</si>
  <si>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</si>
  <si>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</si>
  <si>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</si>
  <si>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</si>
  <si>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</si>
  <si>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</si>
  <si>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</si>
  <si>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</si>
  <si>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</si>
  <si>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</si>
  <si>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</si>
  <si>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</si>
  <si>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</si>
  <si>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</si>
  <si>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</si>
  <si>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</si>
  <si>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</si>
  <si>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</si>
  <si>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</si>
  <si>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</si>
  <si>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</si>
  <si>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</si>
  <si>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</si>
  <si>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</si>
  <si>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</si>
  <si>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</si>
  <si>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</si>
  <si>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</si>
  <si>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</si>
  <si>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</si>
  <si>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</si>
  <si>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</si>
  <si>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</si>
  <si>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</si>
  <si>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</si>
  <si>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</si>
  <si>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</si>
  <si>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</si>
  <si>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</si>
  <si>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</si>
  <si>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</si>
  <si>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</si>
  <si>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</si>
  <si>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</si>
  <si>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</si>
  <si>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</si>
  <si>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</si>
  <si>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</si>
  <si>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</si>
  <si>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</si>
  <si>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</si>
  <si>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</si>
  <si>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</si>
  <si>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</si>
  <si>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</si>
  <si>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</si>
  <si>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</si>
  <si>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</si>
  <si>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</si>
  <si>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</si>
  <si>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</si>
  <si>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</si>
  <si>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</si>
  <si>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</si>
  <si>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</si>
  <si>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</si>
  <si>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</si>
  <si>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</si>
  <si>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</si>
  <si>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</si>
  <si>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</si>
  <si>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</si>
  <si>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</si>
  <si>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</si>
  <si>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</si>
  <si>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</si>
  <si>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</si>
  <si>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</si>
  <si>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</si>
  <si>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</si>
  <si>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</si>
  <si>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</si>
  <si>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</si>
  <si>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</si>
  <si>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</si>
  <si>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</si>
  <si>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</si>
  <si>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</si>
  <si>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</si>
  <si>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</si>
  <si>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</si>
  <si>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</si>
  <si>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</si>
  <si>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</si>
  <si>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</si>
  <si>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</si>
  <si>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</si>
  <si>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</si>
  <si>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</si>
  <si>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</si>
  <si>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</si>
  <si>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</si>
  <si>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</si>
  <si>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</si>
  <si>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</si>
  <si>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</si>
  <si>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</si>
  <si>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</si>
  <si>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</si>
  <si>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</si>
  <si>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</si>
  <si>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</si>
  <si>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</si>
  <si>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</si>
  <si>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</si>
  <si>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</si>
  <si>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</si>
  <si>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</si>
  <si>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</si>
  <si>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</si>
  <si>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</si>
  <si>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</si>
  <si>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</si>
  <si>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</si>
  <si>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</si>
  <si>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</si>
  <si>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</si>
  <si>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</si>
  <si>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</si>
  <si>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</si>
  <si>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</si>
  <si>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</si>
  <si>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</si>
  <si>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</si>
  <si>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</si>
  <si>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</si>
  <si>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</si>
  <si>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</si>
  <si>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</si>
  <si>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</si>
  <si>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</si>
  <si>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</si>
  <si>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</si>
  <si>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</si>
  <si>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</si>
  <si>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</si>
  <si>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</si>
  <si>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</si>
  <si>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</si>
  <si>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</si>
  <si>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</si>
  <si>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</si>
  <si>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</si>
  <si>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</si>
  <si>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</si>
  <si>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</si>
  <si>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</si>
  <si>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</si>
  <si>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</si>
  <si>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</si>
  <si>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</si>
  <si>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</si>
  <si>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</si>
  <si>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</si>
  <si>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</si>
  <si>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</si>
  <si>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</si>
  <si>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</si>
  <si>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</si>
  <si>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</si>
  <si>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</si>
  <si>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</si>
  <si>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</si>
  <si>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</si>
  <si>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</si>
  <si>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</si>
  <si>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</si>
  <si>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</si>
  <si>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</si>
  <si>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</si>
  <si>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</si>
  <si>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</si>
  <si>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</si>
  <si>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</si>
  <si>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</si>
  <si>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</si>
  <si>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</si>
  <si>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</si>
  <si>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</si>
  <si>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</si>
  <si>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</si>
  <si>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</si>
  <si>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</si>
  <si>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</si>
  <si>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</si>
  <si>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</si>
  <si>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</si>
  <si>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</si>
  <si>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</si>
  <si>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</si>
  <si>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</si>
  <si>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</si>
  <si>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</si>
  <si>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</si>
  <si>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</si>
  <si>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</si>
  <si>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</si>
  <si>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</si>
  <si>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</si>
  <si>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</si>
  <si>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</si>
  <si>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</si>
  <si>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</si>
  <si>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</si>
  <si>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</si>
  <si>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</si>
  <si>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</si>
  <si>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</si>
  <si>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</si>
  <si>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</si>
  <si>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</si>
  <si>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</si>
  <si>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</si>
  <si>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</si>
  <si>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</si>
  <si>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</si>
  <si>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</si>
  <si>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</si>
  <si>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</si>
  <si>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</si>
  <si>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</si>
  <si>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</si>
  <si>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</si>
  <si>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</si>
  <si>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</si>
  <si>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</si>
  <si>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</si>
  <si>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</si>
  <si>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</si>
  <si>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</si>
  <si>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</si>
  <si>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</si>
  <si>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</si>
  <si>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</si>
  <si>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</si>
  <si>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</si>
  <si>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</si>
  <si>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</si>
  <si>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</si>
  <si>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</si>
  <si>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</si>
  <si>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</si>
  <si>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</si>
  <si>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</si>
  <si>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</si>
  <si>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</si>
  <si>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</si>
  <si>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</si>
  <si>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</si>
  <si>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</si>
  <si>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</si>
  <si>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</si>
  <si>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</si>
  <si>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</si>
  <si>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</si>
  <si>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</si>
  <si>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</si>
  <si>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</si>
  <si>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</si>
  <si>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</si>
  <si>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</si>
  <si>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</si>
  <si>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</si>
  <si>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</si>
  <si>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</si>
  <si>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</si>
  <si>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</si>
  <si>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</si>
  <si>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</si>
  <si>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</si>
  <si>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</si>
  <si>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</si>
  <si>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</si>
  <si>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</si>
  <si>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</si>
  <si>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</si>
  <si>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</si>
  <si>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</si>
  <si>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</si>
  <si>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</si>
  <si>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</si>
  <si>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</si>
  <si>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</si>
  <si>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</si>
  <si>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</si>
  <si>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</si>
  <si>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</si>
  <si>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</si>
  <si>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</si>
  <si>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</si>
  <si>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</si>
  <si>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</si>
  <si>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</si>
  <si>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</si>
  <si>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</si>
  <si>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</si>
  <si>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</si>
  <si>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</si>
  <si>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</si>
  <si>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</si>
  <si>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</si>
  <si>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</si>
  <si>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</si>
  <si>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</si>
  <si>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</si>
  <si>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</si>
  <si>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</si>
  <si>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</si>
  <si>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</si>
  <si>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</si>
  <si>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</si>
  <si>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</si>
  <si>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</si>
  <si>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</si>
  <si>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</si>
  <si>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</si>
  <si>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</si>
  <si>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</si>
  <si>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</si>
  <si>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</si>
  <si>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</si>
  <si>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</si>
  <si>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</si>
  <si>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</si>
  <si>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</si>
  <si>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</si>
  <si>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</si>
  <si>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</si>
  <si>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</si>
  <si>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</si>
  <si>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</si>
  <si>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</si>
  <si>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</si>
  <si>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</si>
  <si>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</si>
  <si>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</si>
  <si>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</si>
  <si>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</si>
  <si>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</si>
  <si>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</si>
  <si>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</si>
  <si>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</si>
  <si>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</si>
  <si>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</si>
  <si>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</si>
  <si>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</si>
  <si>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</si>
  <si>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</si>
  <si>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</si>
  <si>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</si>
  <si>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</si>
  <si>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</si>
  <si>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</si>
  <si>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</si>
  <si>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</si>
  <si>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</si>
  <si>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</si>
  <si>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</si>
  <si>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</si>
  <si>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</si>
  <si>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</si>
  <si>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</si>
  <si>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</si>
  <si>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</si>
  <si>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</si>
  <si>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</si>
  <si>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</si>
  <si>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</si>
  <si>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</si>
  <si>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</si>
  <si>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</si>
  <si>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</si>
  <si>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</si>
  <si>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</si>
  <si>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</si>
  <si>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</si>
  <si>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</si>
  <si>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</si>
  <si>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</si>
  <si>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</si>
  <si>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</si>
  <si>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</si>
  <si>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</si>
  <si>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</si>
  <si>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</si>
  <si>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</si>
  <si>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</si>
  <si>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</si>
  <si>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</si>
  <si>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</si>
  <si>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</si>
  <si>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</si>
  <si>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</si>
  <si>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</si>
  <si>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</si>
  <si>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</si>
  <si>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</si>
  <si>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</si>
  <si>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</si>
  <si>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</si>
  <si>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</si>
  <si>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</si>
  <si>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</si>
  <si>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</si>
  <si>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</si>
  <si>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</si>
  <si>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</si>
  <si>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</si>
  <si>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</si>
  <si>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</si>
  <si>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</si>
  <si>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</si>
  <si>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</si>
  <si>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</si>
  <si>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</si>
  <si>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</si>
  <si>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</si>
  <si>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</si>
  <si>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</si>
  <si>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</si>
  <si>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</si>
  <si>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</si>
  <si>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</si>
  <si>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</si>
  <si>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</si>
  <si>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</si>
  <si>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</si>
  <si>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</si>
  <si>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</si>
  <si>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</si>
  <si>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</si>
  <si>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</si>
  <si>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</si>
  <si>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</si>
  <si>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</si>
  <si>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</si>
  <si>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</si>
  <si>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</si>
  <si>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</si>
  <si>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</si>
  <si>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</si>
  <si>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</si>
  <si>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</si>
  <si>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</si>
  <si>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</si>
  <si>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</si>
  <si>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</si>
  <si>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</si>
  <si>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</si>
  <si>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</si>
  <si>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</si>
  <si>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</si>
  <si>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</si>
  <si>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</si>
  <si>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</si>
  <si>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</si>
  <si>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</si>
  <si>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</si>
  <si>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</si>
  <si>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</si>
  <si>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</si>
  <si>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</si>
  <si>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</si>
  <si>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</si>
  <si>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</si>
  <si>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</si>
  <si>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</si>
  <si>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</si>
  <si>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</si>
  <si>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</si>
  <si>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</si>
  <si>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</si>
  <si>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</si>
  <si>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</si>
  <si>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</si>
  <si>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</si>
  <si>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</si>
  <si>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</si>
  <si>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</si>
  <si>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</si>
  <si>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</si>
  <si>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</si>
  <si>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</si>
  <si>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</si>
  <si>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</si>
  <si>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</si>
  <si>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</si>
  <si>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</si>
  <si>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</si>
  <si>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</si>
  <si>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</si>
  <si>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</si>
  <si>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</si>
  <si>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</si>
  <si>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</si>
  <si>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</si>
  <si>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</si>
  <si>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</si>
  <si>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</si>
  <si>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</si>
  <si>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</si>
  <si>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</si>
  <si>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</si>
  <si>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</si>
  <si>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</si>
  <si>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</si>
  <si>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</si>
  <si>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</si>
  <si>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</si>
  <si>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</si>
  <si>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</si>
  <si>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</si>
  <si>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</si>
  <si>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</si>
  <si>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</si>
  <si>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</si>
  <si>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</si>
  <si>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</si>
  <si>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</si>
  <si>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</si>
  <si>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</si>
  <si>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</si>
  <si>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</si>
  <si>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</si>
  <si>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</si>
  <si>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</si>
  <si>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</si>
  <si>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</si>
  <si>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</si>
  <si>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</si>
  <si>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</si>
  <si>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</si>
  <si>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</si>
  <si>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</si>
  <si>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</si>
  <si>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</si>
  <si>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</si>
  <si>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</si>
  <si>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</si>
  <si>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</si>
  <si>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</si>
  <si>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</si>
  <si>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</si>
  <si>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</si>
  <si>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</si>
  <si>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</si>
  <si>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</si>
  <si>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</si>
  <si>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</si>
  <si>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</si>
  <si>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</si>
  <si>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</si>
  <si>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</si>
  <si>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</si>
  <si>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</si>
  <si>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</si>
  <si>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</si>
  <si>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</si>
  <si>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</si>
  <si>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</si>
  <si>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</si>
  <si>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</si>
  <si>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</si>
  <si>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</si>
  <si>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</si>
  <si>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</si>
  <si>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</si>
  <si>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</si>
  <si>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</si>
  <si>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</si>
  <si>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</si>
  <si>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</si>
  <si>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</si>
  <si>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</si>
  <si>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</si>
  <si>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</si>
  <si>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</si>
  <si>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</si>
  <si>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</si>
  <si>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</si>
  <si>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</si>
  <si>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</si>
  <si>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</si>
  <si>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</si>
  <si>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</si>
  <si>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</si>
  <si>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</si>
  <si>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</si>
  <si>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</si>
  <si>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</si>
  <si>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</si>
  <si>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</si>
  <si>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</si>
  <si>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</si>
  <si>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</si>
  <si>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</si>
  <si>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</si>
  <si>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</si>
  <si>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</si>
  <si>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</si>
  <si>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</si>
  <si>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</si>
  <si>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</si>
  <si>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</si>
  <si>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</si>
  <si>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</si>
  <si>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</si>
  <si>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</si>
  <si>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</si>
  <si>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</si>
  <si>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</si>
  <si>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</si>
  <si>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</si>
  <si>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</si>
  <si>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</si>
  <si>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</si>
  <si>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</si>
  <si>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</si>
  <si>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</si>
  <si>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</si>
  <si>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</si>
  <si>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</si>
  <si>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</si>
  <si>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</si>
  <si>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</si>
  <si>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</si>
  <si>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</si>
  <si>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</si>
  <si>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</si>
  <si>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</si>
  <si>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</si>
  <si>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</si>
  <si>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</si>
  <si>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</si>
  <si>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</si>
  <si>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</si>
  <si>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</si>
  <si>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</si>
  <si>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</si>
  <si>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</si>
  <si>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</si>
  <si>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</si>
  <si>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</si>
  <si>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</si>
  <si>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</si>
  <si>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</si>
  <si>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</si>
  <si>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</si>
  <si>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</si>
  <si>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</si>
  <si>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</si>
  <si>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</si>
  <si>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</si>
  <si>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</si>
  <si>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</si>
  <si>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</si>
  <si>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</si>
  <si>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</si>
  <si>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</si>
  <si>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</si>
  <si>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</si>
  <si>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</si>
  <si>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</si>
  <si>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</si>
  <si>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</si>
  <si>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</si>
  <si>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</si>
  <si>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</si>
  <si>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</si>
  <si>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</si>
  <si>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</si>
  <si>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</si>
  <si>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</si>
  <si>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</si>
  <si>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</si>
  <si>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</si>
  <si>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</si>
  <si>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</si>
  <si>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</si>
  <si>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</si>
  <si>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</si>
  <si>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</si>
  <si>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</si>
  <si>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</si>
  <si>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</si>
  <si>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</si>
  <si>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</si>
  <si>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</si>
  <si>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</si>
  <si>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</si>
  <si>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</si>
  <si>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</si>
  <si>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</si>
  <si>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</si>
  <si>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</si>
  <si>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</si>
  <si>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</si>
  <si>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</si>
  <si>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</si>
  <si>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</si>
  <si>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</si>
  <si>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</si>
  <si>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</si>
  <si>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</si>
  <si>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</si>
  <si>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</si>
  <si>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</si>
  <si>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</si>
  <si>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</si>
  <si>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</si>
  <si>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</si>
  <si>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</si>
  <si>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</si>
  <si>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</si>
  <si>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</si>
  <si>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</si>
  <si>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</si>
  <si>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</si>
  <si>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</si>
  <si>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</si>
  <si>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</si>
  <si>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</si>
  <si>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</si>
  <si>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</si>
  <si>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</si>
  <si>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</si>
  <si>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</si>
  <si>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</si>
  <si>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</si>
  <si>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</si>
  <si>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</si>
  <si>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</si>
  <si>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</si>
  <si>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</si>
  <si>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</si>
  <si>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</si>
  <si>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</si>
  <si>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</si>
  <si>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</si>
  <si>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</si>
  <si>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</si>
  <si>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</si>
  <si>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</si>
  <si>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</si>
  <si>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</si>
  <si>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</si>
  <si>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</si>
  <si>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</si>
  <si>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</si>
  <si>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</si>
  <si>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</si>
  <si>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</si>
  <si>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</si>
  <si>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</si>
  <si>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</si>
  <si>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</si>
  <si>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</si>
  <si>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</si>
  <si>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</si>
  <si>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</si>
  <si>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</si>
  <si>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</si>
  <si>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</si>
  <si>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</si>
  <si>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</si>
  <si>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</si>
  <si>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</si>
  <si>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</si>
  <si>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</si>
  <si>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</si>
  <si>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</si>
  <si>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</si>
  <si>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</si>
  <si>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</si>
  <si>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</si>
  <si>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</si>
  <si>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</si>
  <si>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</si>
  <si>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</si>
  <si>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</si>
  <si>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</si>
  <si>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</si>
  <si>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</si>
  <si>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</si>
  <si>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</si>
  <si>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</si>
  <si>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</si>
  <si>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</si>
  <si>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</si>
  <si>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</si>
  <si>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</si>
  <si>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</si>
  <si>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</si>
  <si>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</si>
  <si>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</si>
  <si>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</si>
  <si>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</si>
  <si>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</si>
  <si>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</si>
  <si>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</si>
  <si>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</si>
  <si>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</si>
  <si>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</si>
  <si>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</si>
  <si>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</si>
  <si>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</si>
  <si>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</si>
  <si>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</si>
  <si>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</si>
  <si>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</si>
  <si>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</si>
  <si>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</si>
  <si>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</si>
  <si>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</si>
  <si>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</si>
  <si>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</si>
  <si>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</si>
  <si>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</si>
  <si>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</si>
  <si>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</si>
  <si>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</si>
  <si>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</si>
  <si>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</si>
  <si>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</si>
  <si>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</si>
  <si>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</si>
  <si>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</si>
  <si>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</si>
  <si>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</si>
  <si>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</si>
  <si>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</si>
  <si>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</si>
  <si>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</si>
  <si>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</si>
  <si>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</si>
  <si>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</si>
  <si>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</si>
  <si>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</si>
  <si>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</si>
  <si>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</si>
  <si>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</si>
  <si>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</si>
  <si>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</si>
  <si>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</si>
  <si>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</si>
  <si>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</si>
  <si>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</si>
  <si>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</si>
  <si>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</si>
  <si>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</si>
  <si>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</si>
  <si>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</si>
  <si>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</si>
  <si>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</si>
  <si>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</si>
  <si>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</si>
  <si>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</si>
  <si>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</si>
  <si>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</si>
  <si>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</si>
  <si>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</si>
  <si>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</si>
  <si>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</si>
  <si>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</si>
  <si>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</si>
  <si>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</si>
  <si>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</si>
  <si>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</si>
  <si>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</si>
  <si>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</si>
  <si>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</si>
  <si>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</si>
  <si>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</si>
  <si>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</si>
  <si>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</si>
  <si>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</si>
  <si>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</si>
  <si>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</si>
  <si>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</si>
  <si>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</si>
  <si>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</si>
  <si>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</si>
  <si>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</si>
  <si>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</si>
  <si>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</si>
  <si>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</si>
  <si>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</si>
  <si>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</si>
  <si>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</si>
  <si>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</si>
  <si>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</si>
  <si>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</si>
  <si>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</si>
  <si>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</si>
  <si>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</si>
  <si>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</si>
  <si>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</si>
  <si>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</si>
  <si>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</si>
  <si>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</si>
  <si>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</si>
  <si>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</si>
  <si>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</si>
  <si>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</si>
  <si>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</si>
  <si>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</si>
  <si>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</si>
  <si>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</si>
  <si>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</si>
  <si>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</si>
  <si>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</si>
  <si>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</si>
  <si>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</si>
  <si>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</si>
  <si>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</si>
  <si>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</si>
  <si>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</si>
  <si>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</si>
  <si>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</si>
  <si>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</si>
  <si>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</si>
  <si>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</si>
  <si>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</si>
  <si>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</si>
  <si>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</si>
  <si>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</si>
  <si>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</si>
  <si>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</si>
  <si>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</si>
  <si>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</si>
  <si>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</si>
  <si>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</si>
  <si>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</si>
  <si>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</si>
  <si>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</si>
  <si>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</si>
  <si>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</si>
  <si>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</si>
  <si>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</si>
  <si>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</si>
  <si>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</si>
  <si>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</si>
  <si>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</si>
  <si>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</si>
  <si>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</si>
  <si>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</si>
  <si>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</si>
  <si>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</si>
  <si>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</si>
  <si>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</si>
  <si>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</si>
  <si>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</si>
  <si>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</si>
  <si>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</si>
  <si>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</si>
  <si>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</si>
  <si>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</si>
  <si>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</si>
  <si>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</si>
  <si>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</si>
  <si>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</si>
  <si>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</si>
  <si>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</si>
  <si>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</si>
  <si>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</si>
  <si>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</si>
  <si>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</si>
  <si>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</si>
  <si>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</si>
  <si>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</si>
  <si>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</si>
  <si>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</si>
  <si>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</si>
  <si>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</si>
  <si>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</si>
  <si>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</si>
  <si>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</si>
  <si>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</si>
  <si>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</si>
  <si>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</si>
  <si>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</si>
  <si>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</si>
  <si>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</si>
  <si>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</si>
  <si>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</si>
  <si>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</si>
  <si>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</si>
  <si>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</si>
  <si>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</si>
  <si>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</si>
  <si>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</si>
  <si>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</si>
  <si>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</si>
  <si>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</si>
  <si>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</si>
  <si>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</si>
  <si>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</si>
  <si>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</si>
  <si>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</si>
  <si>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</si>
  <si>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</si>
  <si>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</si>
  <si>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</si>
  <si>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</si>
  <si>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</si>
  <si>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</si>
  <si>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</si>
  <si>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</si>
  <si>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</si>
  <si>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</si>
  <si>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</si>
  <si>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</si>
  <si>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</si>
  <si>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</si>
  <si>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</si>
  <si>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</si>
  <si>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</si>
  <si>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</si>
  <si>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</si>
  <si>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</si>
  <si>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</si>
  <si>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</si>
  <si>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</si>
  <si>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</si>
  <si>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</si>
  <si>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</si>
  <si>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</si>
  <si>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</si>
  <si>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</si>
  <si>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</si>
  <si>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</si>
  <si>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</si>
  <si>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</si>
  <si>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</si>
  <si>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</si>
  <si>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</si>
  <si>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</si>
  <si>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</si>
  <si>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</si>
  <si>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</si>
  <si>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</si>
  <si>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</si>
  <si>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</si>
  <si>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</si>
  <si>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</si>
  <si>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</si>
  <si>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</si>
  <si>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</si>
  <si>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</si>
  <si>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</si>
  <si>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</si>
  <si>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</si>
  <si>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</si>
  <si>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</si>
  <si>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</si>
  <si>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</si>
  <si>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</si>
  <si>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</si>
  <si>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</si>
  <si>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</si>
  <si>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</si>
  <si>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</si>
  <si>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</si>
  <si>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</si>
  <si>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</si>
  <si>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</si>
  <si>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</si>
  <si>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</si>
  <si>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</si>
  <si>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</si>
  <si>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</si>
  <si>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</si>
  <si>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</si>
  <si>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</si>
  <si>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</si>
  <si>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</si>
  <si>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</si>
  <si>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</si>
  <si>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</si>
  <si>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</si>
  <si>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</si>
  <si>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</si>
  <si>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</si>
  <si>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</si>
  <si>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</si>
  <si>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</si>
  <si>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</si>
  <si>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</si>
  <si>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</si>
  <si>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</si>
  <si>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</si>
  <si>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</si>
  <si>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</si>
  <si>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</si>
  <si>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</si>
  <si>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</si>
  <si>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</si>
  <si>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</si>
  <si>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</si>
  <si>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</si>
  <si>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</si>
  <si>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</si>
  <si>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</si>
  <si>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</si>
  <si>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</si>
  <si>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</si>
  <si>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</si>
  <si>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</si>
  <si>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</si>
  <si>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</si>
  <si>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</si>
  <si>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</si>
  <si>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</si>
  <si>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</si>
  <si>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</si>
  <si>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</si>
  <si>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</si>
  <si>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</si>
  <si>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</si>
  <si>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</si>
  <si>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</si>
  <si>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</si>
  <si>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</si>
  <si>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</si>
  <si>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</si>
  <si>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</si>
  <si>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</si>
  <si>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</si>
  <si>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</si>
  <si>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</si>
  <si>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</si>
  <si>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</si>
  <si>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</si>
  <si>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</si>
  <si>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</si>
  <si>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</si>
  <si>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</si>
  <si>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</si>
  <si>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</si>
  <si>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</si>
  <si>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</si>
  <si>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</si>
  <si>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</si>
  <si>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</si>
  <si>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</si>
  <si>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</si>
  <si>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</si>
  <si>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</si>
  <si>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</si>
  <si>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</si>
  <si>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</si>
  <si>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</si>
  <si>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</si>
  <si>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</si>
  <si>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</si>
  <si>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</si>
  <si>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</si>
  <si>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</si>
  <si>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</si>
  <si>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</si>
  <si>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</si>
  <si>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</si>
  <si>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</si>
  <si>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</si>
  <si>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</si>
  <si>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</si>
  <si>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</si>
  <si>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</si>
  <si>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</si>
  <si>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</si>
  <si>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</si>
  <si>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</si>
  <si>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</si>
  <si>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</si>
  <si>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</si>
  <si>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</si>
  <si>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</si>
  <si>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</si>
  <si>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</si>
  <si>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</si>
  <si>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</si>
  <si>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</si>
  <si>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</si>
  <si>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</si>
  <si>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</si>
  <si>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</si>
  <si>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</si>
  <si>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</si>
  <si>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</si>
  <si>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</si>
  <si>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</si>
  <si>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</si>
  <si>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</si>
  <si>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</si>
  <si>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</si>
  <si>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</si>
  <si>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</si>
  <si>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</si>
  <si>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</si>
  <si>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</si>
  <si>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</si>
  <si>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</si>
  <si>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</si>
  <si>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</si>
  <si>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</si>
  <si>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</si>
  <si>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</si>
  <si>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</si>
  <si>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</si>
  <si>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</si>
  <si>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</si>
  <si>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</si>
  <si>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</si>
  <si>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</si>
  <si>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</si>
  <si>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</si>
  <si>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</si>
  <si>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</si>
  <si>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</si>
  <si>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</si>
  <si>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</si>
  <si>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</si>
  <si>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</si>
  <si>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</si>
  <si>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</si>
  <si>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</si>
  <si>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</si>
  <si>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</si>
  <si>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</si>
  <si>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</si>
  <si>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</si>
  <si>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</si>
  <si>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</si>
  <si>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</si>
  <si>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</si>
  <si>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</si>
  <si>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</si>
  <si>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</si>
  <si>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</si>
  <si>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</si>
  <si>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</si>
  <si>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</si>
  <si>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</si>
  <si>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</si>
  <si>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</si>
  <si>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</si>
  <si>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</si>
  <si>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</si>
  <si>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</si>
  <si>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</si>
  <si>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</si>
  <si>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</si>
  <si>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</si>
  <si>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</si>
  <si>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</si>
  <si>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</si>
  <si>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</si>
  <si>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</si>
  <si>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</si>
  <si>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</si>
  <si>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</si>
  <si>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</si>
  <si>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</si>
  <si>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</si>
  <si>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</si>
  <si>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</si>
  <si>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</si>
  <si>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</si>
  <si>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</si>
  <si>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</si>
  <si>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</si>
  <si>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</si>
  <si>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</si>
  <si>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</si>
  <si>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</si>
  <si>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</si>
  <si>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</si>
  <si>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</si>
  <si>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</si>
  <si>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</si>
  <si>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</si>
  <si>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</si>
  <si>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</si>
  <si>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</si>
  <si>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</si>
  <si>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</si>
  <si>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</si>
  <si>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</si>
  <si>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</si>
  <si>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</si>
  <si>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</si>
  <si>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</si>
  <si>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</si>
  <si>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</si>
  <si>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</si>
  <si>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</si>
  <si>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</si>
  <si>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</si>
  <si>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</si>
  <si>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</si>
  <si>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</si>
  <si>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</si>
  <si>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</si>
  <si>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</si>
  <si>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</si>
  <si>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</si>
  <si>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</si>
  <si>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</si>
  <si>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</si>
  <si>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</si>
  <si>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</si>
  <si>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</si>
  <si>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</si>
  <si>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</si>
  <si>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</si>
  <si>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</si>
  <si>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</si>
  <si>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</si>
  <si>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</si>
  <si>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</si>
  <si>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</si>
  <si>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</si>
  <si>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</si>
  <si>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</si>
  <si>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</si>
  <si>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</si>
  <si>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</si>
  <si>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</si>
  <si>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</si>
  <si>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</si>
  <si>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</si>
  <si>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</si>
  <si>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</si>
  <si>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</si>
  <si>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</si>
  <si>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</si>
  <si>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</si>
  <si>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</si>
  <si>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</si>
  <si>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</si>
  <si>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</si>
  <si>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</si>
  <si>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</si>
  <si>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</si>
  <si>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</si>
  <si>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</si>
  <si>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</si>
  <si>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</si>
  <si>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</si>
  <si>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</si>
  <si>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</si>
  <si>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</si>
  <si>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</si>
  <si>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</si>
  <si>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</si>
  <si>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</si>
  <si>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</si>
  <si>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</si>
  <si>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</si>
  <si>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</si>
  <si>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</si>
  <si>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</si>
  <si>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</si>
  <si>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</si>
  <si>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</si>
  <si>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</si>
  <si>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</si>
  <si>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</si>
  <si>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</si>
  <si>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</si>
  <si>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</si>
  <si>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</si>
  <si>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</si>
  <si>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</si>
  <si>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</si>
  <si>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</si>
  <si>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</si>
  <si>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</si>
  <si>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</si>
  <si>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</si>
  <si>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</si>
  <si>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</si>
  <si>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</si>
  <si>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</si>
  <si>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</si>
  <si>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</si>
  <si>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</si>
  <si>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</si>
  <si>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</si>
  <si>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</si>
  <si>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</si>
  <si>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</si>
  <si>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</si>
  <si>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</si>
  <si>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</si>
  <si>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</si>
  <si>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</si>
  <si>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</si>
  <si>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</si>
  <si>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</si>
  <si>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</si>
  <si>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</si>
  <si>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</si>
  <si>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</si>
  <si>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</si>
  <si>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</si>
  <si>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</si>
  <si>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</si>
  <si>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</si>
  <si>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</si>
  <si>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</si>
  <si>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</si>
  <si>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</si>
  <si>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</si>
  <si>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</si>
  <si>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</si>
  <si>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</si>
  <si>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</si>
  <si>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</si>
  <si>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</si>
  <si>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</si>
  <si>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</si>
  <si>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</si>
  <si>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</si>
  <si>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</si>
  <si>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</si>
  <si>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</si>
  <si>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</si>
  <si>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</si>
  <si>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</si>
  <si>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</si>
  <si>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</si>
  <si>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</si>
  <si>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</si>
  <si>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</si>
  <si>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</si>
  <si>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</si>
  <si>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</si>
  <si>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</si>
  <si>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</si>
  <si>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</si>
  <si>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</si>
  <si>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</si>
  <si>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</si>
  <si>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</si>
  <si>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</si>
  <si>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</si>
  <si>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</si>
  <si>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</si>
  <si>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</si>
  <si>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</si>
  <si>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</si>
  <si>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</si>
  <si>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</si>
  <si>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</si>
  <si>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</si>
  <si>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</si>
  <si>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</si>
  <si>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</si>
  <si>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</si>
  <si>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</si>
  <si>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</si>
  <si>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</si>
  <si>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</si>
  <si>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</si>
  <si>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</si>
  <si>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</si>
  <si>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</si>
  <si>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</si>
  <si>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</si>
  <si>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</si>
  <si>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</si>
  <si>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</si>
  <si>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</si>
  <si>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</si>
  <si>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</si>
  <si>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</si>
  <si>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</si>
  <si>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</si>
  <si>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</si>
  <si>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</si>
  <si>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</si>
  <si>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</si>
  <si>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</si>
  <si>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</si>
  <si>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</si>
  <si>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</si>
  <si>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</si>
  <si>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</si>
  <si>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</si>
  <si>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</si>
  <si>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</si>
  <si>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</si>
  <si>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</si>
  <si>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</si>
  <si>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</si>
  <si>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</si>
  <si>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</si>
  <si>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</si>
  <si>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</si>
  <si>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</si>
  <si>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</si>
  <si>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</si>
  <si>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</si>
  <si>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</si>
  <si>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</si>
  <si>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</si>
  <si>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</si>
  <si>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</si>
  <si>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</si>
  <si>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</si>
  <si>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</si>
  <si>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</si>
  <si>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</si>
  <si>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</si>
  <si>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</si>
  <si>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</si>
  <si>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</si>
  <si>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</si>
  <si>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</si>
  <si>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</si>
  <si>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</si>
  <si>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</si>
  <si>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</si>
  <si>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</si>
  <si>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</si>
  <si>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</si>
  <si>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</si>
  <si>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</si>
  <si>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</si>
  <si>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</si>
  <si>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</si>
  <si>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</si>
  <si>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</si>
  <si>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</si>
  <si>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</si>
  <si>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</si>
  <si>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</si>
  <si>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</si>
  <si>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</si>
  <si>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</si>
  <si>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</si>
  <si>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</si>
  <si>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</si>
  <si>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</si>
  <si>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</si>
  <si>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</si>
  <si>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</si>
  <si>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</si>
  <si>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</si>
  <si>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</si>
  <si>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</si>
  <si>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</si>
  <si>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</si>
  <si>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</si>
  <si>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</si>
  <si>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</si>
  <si>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</si>
  <si>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</si>
  <si>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</si>
  <si>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</si>
  <si>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</si>
  <si>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</si>
  <si>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</si>
  <si>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</si>
  <si>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</si>
  <si>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</si>
  <si>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</si>
  <si>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</si>
  <si>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</si>
  <si>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</si>
  <si>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</si>
  <si>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</si>
  <si>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</si>
  <si>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</si>
  <si>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</si>
  <si>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</si>
  <si>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</si>
  <si>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</si>
  <si>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</si>
  <si>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</si>
  <si>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</si>
  <si>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</si>
  <si>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</si>
  <si>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</si>
  <si>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</si>
  <si>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</si>
  <si>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</si>
  <si>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</si>
  <si>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</si>
  <si>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</si>
  <si>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</si>
  <si>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</si>
  <si>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</si>
  <si>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</si>
  <si>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</si>
  <si>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</si>
  <si>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</si>
  <si>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</si>
  <si>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</si>
  <si>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</si>
  <si>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</si>
  <si>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</si>
  <si>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</si>
  <si>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</si>
  <si>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</si>
  <si>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</si>
  <si>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</si>
  <si>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</si>
  <si>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</si>
  <si>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</si>
  <si>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</si>
  <si>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</si>
  <si>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</si>
  <si>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</si>
  <si>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</si>
  <si>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</si>
  <si>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</si>
  <si>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</si>
  <si>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</si>
  <si>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</si>
  <si>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</si>
  <si>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</si>
  <si>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</si>
  <si>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</si>
  <si>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</si>
  <si>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</si>
  <si>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</si>
  <si>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</si>
  <si>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</si>
  <si>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</si>
  <si>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</si>
  <si>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</si>
  <si>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</si>
  <si>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</si>
  <si>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</si>
  <si>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</si>
  <si>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</si>
  <si>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</si>
  <si>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</si>
  <si>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</si>
  <si>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</si>
  <si>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</si>
  <si>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</si>
  <si>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</si>
  <si>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</si>
  <si>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</si>
  <si>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</si>
  <si>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</si>
  <si>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</si>
  <si>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</si>
  <si>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</si>
  <si>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</si>
  <si>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</si>
  <si>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</si>
  <si>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</si>
  <si>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</si>
  <si>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</si>
  <si>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</si>
  <si>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</si>
  <si>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</si>
  <si>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</si>
  <si>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</si>
  <si>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</si>
  <si>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</si>
  <si>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</si>
  <si>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</si>
  <si>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</si>
  <si>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</si>
  <si>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2019</t>
  </si>
  <si>
    <t>Jan</t>
  </si>
  <si>
    <t>Feb</t>
  </si>
  <si>
    <t>Mar</t>
  </si>
  <si>
    <t>Apr</t>
  </si>
  <si>
    <t>Mei</t>
  </si>
  <si>
    <t>Jun</t>
  </si>
  <si>
    <t>Jul</t>
  </si>
  <si>
    <t>Agu</t>
  </si>
  <si>
    <t>Sep</t>
  </si>
  <si>
    <t>Okt</t>
  </si>
  <si>
    <t>Nov</t>
  </si>
  <si>
    <t>Des</t>
  </si>
  <si>
    <t>2020</t>
  </si>
  <si>
    <t>Years (Order Date)</t>
  </si>
  <si>
    <t>Months (Order Date)</t>
  </si>
  <si>
    <t>Arabica</t>
  </si>
  <si>
    <t>Excelsa</t>
  </si>
  <si>
    <t>Liberica</t>
  </si>
  <si>
    <t>Robusta</t>
  </si>
  <si>
    <t>Sum of Sales</t>
  </si>
  <si>
    <t>Loyalti Card</t>
  </si>
  <si>
    <t>Roast Type Name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</si>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</sst>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tint="-4.9989318521683403E-2"/>
      <name val="Calibri"/>
      <family val="2"/>
      <scheme val="minor"/>
    </font>
    <font>
      <sz val="11"/>
      <color rgb="FFF9F9F9"/>
      <name val="Calibri"/>
      <family val="2"/>
      <scheme val="minor"/>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168" fontId="2" fillId="2" borderId="0" xfId="0" applyNumberFormat="1" applyFont="1" applyFill="1"/>
    <xf numFmtId="168" fontId="3" fillId="2" borderId="0" xfId="0" applyNumberFormat="1" applyFont="1" applyFill="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font>
        <b/>
        <i val="0"/>
        <sz val="13"/>
        <color theme="1"/>
        <name val="Poppins"/>
        <scheme val="none"/>
      </font>
    </dxf>
    <dxf>
      <font>
        <b val="0"/>
        <i val="0"/>
        <sz val="8"/>
        <name val="Poppins"/>
        <scheme val="none"/>
      </font>
      <fill>
        <patternFill patternType="solid">
          <fgColor theme="0"/>
          <bgColor theme="0"/>
        </patternFill>
      </fill>
      <border diagonalUp="0" diagonalDown="0">
        <left/>
        <right/>
        <top/>
        <bottom/>
        <vertical/>
        <horizontal/>
      </border>
    </dxf>
    <dxf>
      <font>
        <b/>
        <i val="0"/>
        <sz val="12"/>
        <name val="Poppins"/>
        <scheme val="none"/>
      </font>
      <border diagonalUp="0" diagonalDown="0">
        <left/>
        <right/>
        <top/>
        <bottom/>
        <vertical/>
        <horizontal/>
      </border>
    </dxf>
    <dxf>
      <border diagonalUp="0" diagonalDown="0">
        <left/>
        <right/>
        <top/>
        <bottom/>
        <vertical/>
        <horizontal/>
      </border>
    </dxf>
  </dxfs>
  <tableStyles count="2" defaultTableStyle="TableStyleMedium2" defaultPivotStyle="PivotStyleMedium9">
    <tableStyle name="Slicer Style 1 2" pivot="0" table="0" count="5" xr9:uid="{1990779C-D73D-4A4D-82FB-B9BAD67DAFA3}">
      <tableStyleElement type="wholeTable" dxfId="16"/>
      <tableStyleElement type="headerRow" dxfId="15"/>
    </tableStyle>
    <tableStyle name="Timeline Style 1 2" pivot="0" table="0" count="8" xr9:uid="{2D88EE23-4BB6-4112-B52A-D54ACB2F684E}">
      <tableStyleElement type="wholeTable" dxfId="14"/>
      <tableStyleElement type="headerRow" dxfId="13"/>
    </tableStyle>
  </tableStyles>
  <colors>
    <mruColors>
      <color rgb="FFFF4F4F"/>
      <color rgb="FFED8BD1"/>
      <color rgb="FFFFFF5B"/>
      <color rgb="FF335BA3"/>
      <color rgb="FFFFFF79"/>
      <color rgb="FFB6C8E8"/>
      <color rgb="FF96B0DE"/>
      <color rgb="FFF9F9F9"/>
      <color rgb="FF82A1D8"/>
      <color rgb="FFF2F2F2"/>
    </mruColors>
  </colors>
  <extLst>
    <ext xmlns:x14="http://schemas.microsoft.com/office/spreadsheetml/2009/9/main" uri="{46F421CA-312F-682f-3DD2-61675219B42D}">
      <x14:dxfs count="3">
        <dxf>
          <font>
            <color theme="0"/>
            <name val="Poppins"/>
            <scheme val="none"/>
          </font>
          <fill>
            <patternFill>
              <bgColor theme="4"/>
            </patternFill>
          </fill>
          <border diagonalUp="0" diagonalDown="0">
            <left/>
            <right/>
            <top/>
            <bottom/>
            <vertical/>
            <horizontal/>
          </border>
        </dxf>
        <dxf>
          <border>
            <left style="thin">
              <color auto="1"/>
            </left>
            <right style="thin">
              <color auto="1"/>
            </right>
            <top style="thin">
              <color auto="1"/>
            </top>
            <bottom style="thin">
              <color auto="1"/>
            </bottom>
          </border>
        </dxf>
        <dxf>
          <font>
            <color theme="0"/>
            <name val="Poppins"/>
          </font>
          <fill>
            <patternFill>
              <bgColor rgb="FFB6C8E8"/>
            </patternFill>
          </fill>
        </dxf>
      </x14:dxfs>
    </ext>
    <ext xmlns:x14="http://schemas.microsoft.com/office/spreadsheetml/2009/9/main" uri="{EB79DEF2-80B8-43e5-95BD-54CBDDF9020C}">
      <x14:slicerStyles defaultSlicerStyle="SlicerStyleLight1">
        <x14:slicerStyle name="Slicer Style 1 2">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rgb="FFB6C8E8"/>
            </patternFill>
          </fill>
          <border diagonalUp="0" diagonalDown="0">
            <left/>
            <right/>
            <top/>
            <bottom/>
            <vertical/>
            <horizontal/>
          </border>
        </dxf>
        <dxf>
          <fill>
            <patternFill patternType="solid">
              <fgColor theme="0"/>
              <bgColor rgb="FF335BA3"/>
            </patternFill>
          </fill>
          <border diagonalUp="0" diagonalDown="0">
            <left/>
            <right/>
            <top/>
            <bottom/>
            <vertical/>
            <horizontal/>
          </border>
        </dxf>
        <dxf>
          <font>
            <sz val="9"/>
            <color theme="1" tint="0.499984740745262"/>
            <name val="Poppins"/>
            <scheme val="none"/>
          </font>
        </dxf>
        <dxf>
          <font>
            <sz val="9"/>
            <color theme="1" tint="0.499984740745262"/>
            <name val="Poppins"/>
            <scheme val="none"/>
          </font>
        </dxf>
        <dxf>
          <font>
            <b val="0"/>
            <i val="0"/>
            <sz val="11"/>
            <color theme="1"/>
            <name val="Poppins"/>
            <scheme val="none"/>
          </font>
        </dxf>
        <dxf>
          <font>
            <sz val="11"/>
            <color theme="1"/>
            <name val="Poppins"/>
            <scheme val="none"/>
          </font>
        </dxf>
      </x15:dxfs>
    </ext>
    <ext xmlns:x15="http://schemas.microsoft.com/office/spreadsheetml/2010/11/main" uri="{9260A510-F301-46a8-8635-F512D64BE5F5}">
      <x15:timelineStyles defaultTimelineStyle="TimeSlicerStyleLight1">
        <x15:timelineStyle name="Timeline Style 1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59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59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D8B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pivotFmt>
    </c:pivotFmts>
    <c:plotArea>
      <c:layout/>
      <c:lineChart>
        <c:grouping val="standard"/>
        <c:varyColors val="0"/>
        <c:ser>
          <c:idx val="0"/>
          <c:order val="0"/>
          <c:tx>
            <c:strRef>
              <c:f>TotalSales!$C$3:$C$4</c:f>
              <c:strCache>
                <c:ptCount val="1"/>
                <c:pt idx="0">
                  <c:v>Arabica</c:v>
                </c:pt>
              </c:strCache>
            </c:strRef>
          </c:tx>
          <c:spPr>
            <a:ln w="28575" cap="rnd">
              <a:solidFill>
                <a:srgbClr val="ED8BD1"/>
              </a:solidFill>
              <a:round/>
            </a:ln>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TotalSales!$C$5:$C$18</c:f>
              <c:numCache>
                <c:formatCode>#,##0</c:formatCode>
                <c:ptCount val="14"/>
                <c:pt idx="0">
                  <c:v>345.02</c:v>
                </c:pt>
                <c:pt idx="1">
                  <c:v>334.89000000000004</c:v>
                </c:pt>
                <c:pt idx="2">
                  <c:v>178.70999999999998</c:v>
                </c:pt>
                <c:pt idx="3">
                  <c:v>301.98499999999996</c:v>
                </c:pt>
                <c:pt idx="4">
                  <c:v>312.83499999999998</c:v>
                </c:pt>
                <c:pt idx="5">
                  <c:v>265.62</c:v>
                </c:pt>
                <c:pt idx="6">
                  <c:v>47.25</c:v>
                </c:pt>
                <c:pt idx="7">
                  <c:v>745.45</c:v>
                </c:pt>
                <c:pt idx="8">
                  <c:v>130.47</c:v>
                </c:pt>
                <c:pt idx="9">
                  <c:v>27</c:v>
                </c:pt>
                <c:pt idx="10">
                  <c:v>255.11499999999995</c:v>
                </c:pt>
                <c:pt idx="11">
                  <c:v>584.79</c:v>
                </c:pt>
                <c:pt idx="12">
                  <c:v>430.61999999999995</c:v>
                </c:pt>
                <c:pt idx="13">
                  <c:v>22.5</c:v>
                </c:pt>
              </c:numCache>
            </c:numRef>
          </c:val>
          <c:smooth val="0"/>
          <c:extLst>
            <c:ext xmlns:c16="http://schemas.microsoft.com/office/drawing/2014/chart" uri="{C3380CC4-5D6E-409C-BE32-E72D297353CC}">
              <c16:uniqueId val="{00000001-F785-4640-92BE-6EA037F51BD6}"/>
            </c:ext>
          </c:extLst>
        </c:ser>
        <c:ser>
          <c:idx val="1"/>
          <c:order val="1"/>
          <c:tx>
            <c:strRef>
              <c:f>TotalSales!$D$3:$D$4</c:f>
              <c:strCache>
                <c:ptCount val="1"/>
                <c:pt idx="0">
                  <c:v>Excelsa</c:v>
                </c:pt>
              </c:strCache>
            </c:strRef>
          </c:tx>
          <c:spPr>
            <a:ln w="28575" cap="rnd">
              <a:solidFill>
                <a:schemeClr val="accent6">
                  <a:lumMod val="75000"/>
                </a:schemeClr>
              </a:solidFill>
              <a:round/>
            </a:ln>
            <a:effectLst>
              <a:softEdge rad="0"/>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TotalSales!$D$5:$D$18</c:f>
              <c:numCache>
                <c:formatCode>#,##0</c:formatCode>
                <c:ptCount val="14"/>
                <c:pt idx="0">
                  <c:v>273.86999999999995</c:v>
                </c:pt>
                <c:pt idx="1">
                  <c:v>70.95</c:v>
                </c:pt>
                <c:pt idx="2">
                  <c:v>166.1</c:v>
                </c:pt>
                <c:pt idx="3">
                  <c:v>153.76499999999999</c:v>
                </c:pt>
                <c:pt idx="4">
                  <c:v>63.249999999999993</c:v>
                </c:pt>
                <c:pt idx="5">
                  <c:v>526.51499999999987</c:v>
                </c:pt>
                <c:pt idx="6">
                  <c:v>65.805000000000007</c:v>
                </c:pt>
                <c:pt idx="7">
                  <c:v>428.88499999999999</c:v>
                </c:pt>
                <c:pt idx="8">
                  <c:v>271.48500000000001</c:v>
                </c:pt>
                <c:pt idx="9">
                  <c:v>347.26</c:v>
                </c:pt>
                <c:pt idx="10">
                  <c:v>541.73</c:v>
                </c:pt>
                <c:pt idx="11">
                  <c:v>357.42999999999989</c:v>
                </c:pt>
                <c:pt idx="12">
                  <c:v>227.42500000000001</c:v>
                </c:pt>
                <c:pt idx="13">
                  <c:v>77.72</c:v>
                </c:pt>
              </c:numCache>
            </c:numRef>
          </c:val>
          <c:smooth val="0"/>
          <c:extLst>
            <c:ext xmlns:c16="http://schemas.microsoft.com/office/drawing/2014/chart" uri="{C3380CC4-5D6E-409C-BE32-E72D297353CC}">
              <c16:uniqueId val="{00000002-F785-4640-92BE-6EA037F51BD6}"/>
            </c:ext>
          </c:extLst>
        </c:ser>
        <c:ser>
          <c:idx val="2"/>
          <c:order val="2"/>
          <c:tx>
            <c:strRef>
              <c:f>TotalSales!$E$3:$E$4</c:f>
              <c:strCache>
                <c:ptCount val="1"/>
                <c:pt idx="0">
                  <c:v>Liberica</c:v>
                </c:pt>
              </c:strCache>
            </c:strRef>
          </c:tx>
          <c:spPr>
            <a:ln w="28575" cap="rnd">
              <a:solidFill>
                <a:srgbClr val="FF4F4F"/>
              </a:solidFill>
              <a:round/>
            </a:ln>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TotalSales!$E$5:$E$18</c:f>
              <c:numCache>
                <c:formatCode>#,##0</c:formatCode>
                <c:ptCount val="14"/>
                <c:pt idx="0">
                  <c:v>184.13</c:v>
                </c:pt>
                <c:pt idx="1">
                  <c:v>134.23000000000002</c:v>
                </c:pt>
                <c:pt idx="2">
                  <c:v>439.30999999999995</c:v>
                </c:pt>
                <c:pt idx="3">
                  <c:v>215.55499999999998</c:v>
                </c:pt>
                <c:pt idx="4">
                  <c:v>350.89499999999998</c:v>
                </c:pt>
                <c:pt idx="5">
                  <c:v>187.05999999999997</c:v>
                </c:pt>
                <c:pt idx="6">
                  <c:v>274.67499999999995</c:v>
                </c:pt>
                <c:pt idx="7">
                  <c:v>194.17499999999998</c:v>
                </c:pt>
                <c:pt idx="8">
                  <c:v>281.20499999999998</c:v>
                </c:pt>
                <c:pt idx="9">
                  <c:v>147.51000000000002</c:v>
                </c:pt>
                <c:pt idx="10">
                  <c:v>83.429999999999993</c:v>
                </c:pt>
                <c:pt idx="11">
                  <c:v>355.33999999999992</c:v>
                </c:pt>
                <c:pt idx="12">
                  <c:v>236.315</c:v>
                </c:pt>
                <c:pt idx="13">
                  <c:v>60.5</c:v>
                </c:pt>
              </c:numCache>
            </c:numRef>
          </c:val>
          <c:smooth val="0"/>
          <c:extLst>
            <c:ext xmlns:c16="http://schemas.microsoft.com/office/drawing/2014/chart" uri="{C3380CC4-5D6E-409C-BE32-E72D297353CC}">
              <c16:uniqueId val="{00000003-F785-4640-92BE-6EA037F51BD6}"/>
            </c:ext>
          </c:extLst>
        </c:ser>
        <c:ser>
          <c:idx val="3"/>
          <c:order val="3"/>
          <c:tx>
            <c:strRef>
              <c:f>TotalSales!$F$3:$F$4</c:f>
              <c:strCache>
                <c:ptCount val="1"/>
                <c:pt idx="0">
                  <c:v>Robusta</c:v>
                </c:pt>
              </c:strCache>
            </c:strRef>
          </c:tx>
          <c:spPr>
            <a:ln w="28575" cap="rnd">
              <a:solidFill>
                <a:srgbClr val="FFFF5B"/>
              </a:solidFill>
              <a:round/>
            </a:ln>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TotalSales!$F$5:$F$18</c:f>
              <c:numCache>
                <c:formatCode>#,##0</c:formatCode>
                <c:ptCount val="14"/>
                <c:pt idx="0">
                  <c:v>201.11499999999998</c:v>
                </c:pt>
                <c:pt idx="1">
                  <c:v>166.27500000000001</c:v>
                </c:pt>
                <c:pt idx="2">
                  <c:v>492.89999999999992</c:v>
                </c:pt>
                <c:pt idx="3">
                  <c:v>213.66499999999999</c:v>
                </c:pt>
                <c:pt idx="4">
                  <c:v>96.404999999999987</c:v>
                </c:pt>
                <c:pt idx="5">
                  <c:v>210.58999999999997</c:v>
                </c:pt>
                <c:pt idx="6">
                  <c:v>179.21999999999997</c:v>
                </c:pt>
                <c:pt idx="7">
                  <c:v>429.83</c:v>
                </c:pt>
                <c:pt idx="8">
                  <c:v>231.63</c:v>
                </c:pt>
                <c:pt idx="9">
                  <c:v>240.04</c:v>
                </c:pt>
                <c:pt idx="10">
                  <c:v>59.079999999999991</c:v>
                </c:pt>
                <c:pt idx="11">
                  <c:v>140.87999999999997</c:v>
                </c:pt>
                <c:pt idx="12">
                  <c:v>414.58499999999998</c:v>
                </c:pt>
                <c:pt idx="13">
                  <c:v>139.67999999999998</c:v>
                </c:pt>
              </c:numCache>
            </c:numRef>
          </c:val>
          <c:smooth val="0"/>
          <c:extLst>
            <c:ext xmlns:c16="http://schemas.microsoft.com/office/drawing/2014/chart" uri="{C3380CC4-5D6E-409C-BE32-E72D297353CC}">
              <c16:uniqueId val="{00000004-F785-4640-92BE-6EA037F51BD6}"/>
            </c:ext>
          </c:extLst>
        </c:ser>
        <c:dLbls>
          <c:showLegendKey val="0"/>
          <c:showVal val="0"/>
          <c:showCatName val="0"/>
          <c:showSerName val="0"/>
          <c:showPercent val="0"/>
          <c:showBubbleSize val="0"/>
        </c:dLbls>
        <c:smooth val="0"/>
        <c:axId val="474102191"/>
        <c:axId val="543538783"/>
      </c:lineChart>
      <c:catAx>
        <c:axId val="47410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38783"/>
        <c:crosses val="autoZero"/>
        <c:auto val="1"/>
        <c:lblAlgn val="ctr"/>
        <c:lblOffset val="100"/>
        <c:noMultiLvlLbl val="0"/>
      </c:catAx>
      <c:valAx>
        <c:axId val="54353878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02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[coffeeOrdersData.xlsx]Person_Barchart!Person_sales</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Person_Barchart!$B$3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Person_Barchart!$A$4:$A$8</c:f>
              <c:strCache>
                <c:ptCount val="5"/>
                <c:pt idx="0">
                  <c:v>Daniel Heinonen</c:v>
                </c:pt>
                <c:pt idx="1">
                  <c:v>Shelli Keynd</c:v>
                </c:pt>
                <c:pt idx="2">
                  <c:v>Elysee Sketch</c:v>
                </c:pt>
                <c:pt idx="3">
                  <c:v>Don Flintiff</c:v>
                </c:pt>
                <c:pt idx="4">
                  <c:v>Allis Wilmore</c:v>
                </c:pt>
              </c:strCache>
            </c:strRef>
          </c:cat>
          <c:val>
            <c:numRef>
              <c:f>Person_Barchart!$B$4:$B$8</c:f>
              <c:numCache>
                <c:formatCode>[$$-409]#,##0</c:formatCode>
                <c:ptCount val="5"/>
                <c:pt idx="0">
                  <c:v>204.92999999999995</c:v>
                </c:pt>
                <c:pt idx="1">
                  <c:v>204.92999999999995</c:v>
                </c:pt>
                <c:pt idx="2">
                  <c:v>204.92999999999995</c:v>
                </c:pt>
                <c:pt idx="3">
                  <c:v>219.81</c:v>
                </c:pt>
                <c:pt idx="4">
                  <c:v>237.81999999999996</c:v>
                </c:pt>
              </c:numCache>
            </c:numRef>
          </c:val>
          <c:extLst>
            <c:ext xmlns:c16="http://schemas.microsoft.com/office/drawing/2014/chart" uri="{C3380CC4-5D6E-409C-BE32-E72D297353CC}">
              <c16:uniqueId val="{00000001-1A68-4570-AEF1-044B8E905D92}"/>
            </c:ext>
          </c:extLst>
        </c:ser>
        <c:dLbls>
          <c:dLblPos val="outEnd"/>
          <c:showLegendKey val="0"/>
          <c:showVal val="1"/>
          <c:showCatName val="0"/>
          <c:showSerName val="0"/>
          <c:showPercent val="0"/>
          <c:showBubbleSize val="0"/>
        </c:dLbls>
        <c:gapWidth val="182"/>
        <c:axId val="533610383"/>
        <c:axId val="663925023"/>
      </c:barChart>
      <c:catAx>
        <c:axId val="53361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25023"/>
        <c:crosses val="autoZero"/>
        <c:auto val="1"/>
        <c:lblAlgn val="ctr"/>
        <c:lblOffset val="100"/>
        <c:noMultiLvlLbl val="0"/>
      </c:catAx>
      <c:valAx>
        <c:axId val="663925023"/>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61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[coffeeOrdersData.xlsx]Country_Barchart!Country_sales</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[$$-409]#,##0</c:formatCode>
                <c:ptCount val="3"/>
                <c:pt idx="0">
                  <c:v>1257.97</c:v>
                </c:pt>
                <c:pt idx="1">
                  <c:v>1579.8850000000002</c:v>
                </c:pt>
                <c:pt idx="2">
                  <c:v>11076.814999999999</c:v>
                </c:pt>
              </c:numCache>
            </c:numRef>
          </c:val>
          <c:extLst>
            <c:ext xmlns:c16="http://schemas.microsoft.com/office/drawing/2014/chart" uri="{C3380CC4-5D6E-409C-BE32-E72D297353CC}">
              <c16:uniqueId val="{00000000-2C27-4F70-8A71-997BB3D2B8E0}"/>
            </c:ext>
          </c:extLst>
        </c:ser>
        <c:dLbls>
          <c:showLegendKey val="0"/>
          <c:showVal val="0"/>
          <c:showCatName val="0"/>
          <c:showSerName val="0"/>
          <c:showPercent val="0"/>
          <c:showBubbleSize val="0"/>
        </c:dLbls>
        <c:gapWidth val="182"/>
        <c:axId val="533610383"/>
        <c:axId val="663925023"/>
      </c:barChart>
      <c:catAx>
        <c:axId val="53361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25023"/>
        <c:crosses val="autoZero"/>
        <c:auto val="1"/>
        <c:lblAlgn val="ctr"/>
        <c:lblOffset val="100"/>
        <c:noMultiLvlLbl val="0"/>
      </c:catAx>
      <c:valAx>
        <c:axId val="663925023"/>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61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280148</xdr:colOff>
      <xdr:row>22</xdr:row>
      <xdr:rowOff>29135</xdr:rowOff>
    </xdr:from>
    <xdr:to>
      <xdr:col>24</xdr:col>
      <xdr:colOff>533399</xdr:colOff>
      <xdr:row>45</xdr:row>
      <xdr:rowOff>168088</xdr:rowOff>
    </xdr:to>
    <xdr:sp macro="" textlink="">
      <xdr:nvSpPr>
        <xdr:cNvPr id="59" name="Rectangle: Rounded Corners 58">
          <a:extLst>
            <a:ext uri="{FF2B5EF4-FFF2-40B4-BE49-F238E27FC236}">
              <a16:creationId xmlns:a16="http://schemas.microsoft.com/office/drawing/2014/main" id="{5C491DB7-38C7-4854-B64C-E89B35E11F3A}"/>
            </a:ext>
          </a:extLst>
        </xdr:cNvPr>
        <xdr:cNvSpPr/>
      </xdr:nvSpPr>
      <xdr:spPr>
        <a:xfrm>
          <a:off x="11284324" y="3951194"/>
          <a:ext cx="3278840" cy="4520453"/>
        </a:xfrm>
        <a:prstGeom prst="roundRect">
          <a:avLst>
            <a:gd name="adj" fmla="val 55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rgbClr val="335BA3"/>
              </a:solidFill>
              <a:latin typeface="Poppins" panose="00000500000000000000" pitchFamily="2" charset="0"/>
              <a:cs typeface="Poppins" panose="00000500000000000000" pitchFamily="2" charset="0"/>
            </a:rPr>
            <a:t>Sales by Country</a:t>
          </a:r>
        </a:p>
      </xdr:txBody>
    </xdr:sp>
    <xdr:clientData/>
  </xdr:twoCellAnchor>
  <xdr:twoCellAnchor>
    <xdr:from>
      <xdr:col>0</xdr:col>
      <xdr:colOff>112057</xdr:colOff>
      <xdr:row>1</xdr:row>
      <xdr:rowOff>22412</xdr:rowOff>
    </xdr:from>
    <xdr:to>
      <xdr:col>24</xdr:col>
      <xdr:colOff>582705</xdr:colOff>
      <xdr:row>5</xdr:row>
      <xdr:rowOff>168088</xdr:rowOff>
    </xdr:to>
    <xdr:sp macro="" textlink="">
      <xdr:nvSpPr>
        <xdr:cNvPr id="2" name="Rectangle: Rounded Corners 1">
          <a:extLst>
            <a:ext uri="{FF2B5EF4-FFF2-40B4-BE49-F238E27FC236}">
              <a16:creationId xmlns:a16="http://schemas.microsoft.com/office/drawing/2014/main" id="{9B2CEFA4-5D1A-6146-9E1F-E4E097D2153A}"/>
            </a:ext>
          </a:extLst>
        </xdr:cNvPr>
        <xdr:cNvSpPr/>
      </xdr:nvSpPr>
      <xdr:spPr>
        <a:xfrm>
          <a:off x="112057" y="78441"/>
          <a:ext cx="14500413" cy="840441"/>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D" sz="2000" b="1">
              <a:solidFill>
                <a:schemeClr val="accent1">
                  <a:lumMod val="75000"/>
                </a:schemeClr>
              </a:solidFill>
              <a:latin typeface="Poppins" panose="00000500000000000000" pitchFamily="2" charset="0"/>
              <a:cs typeface="Poppins" panose="00000500000000000000" pitchFamily="2" charset="0"/>
            </a:rPr>
            <a:t>COFFEE</a:t>
          </a:r>
          <a:r>
            <a:rPr lang="en-ID" sz="2000" b="1" baseline="0">
              <a:solidFill>
                <a:schemeClr val="accent1">
                  <a:lumMod val="75000"/>
                </a:schemeClr>
              </a:solidFill>
              <a:latin typeface="Poppins" panose="00000500000000000000" pitchFamily="2" charset="0"/>
              <a:cs typeface="Poppins" panose="00000500000000000000" pitchFamily="2" charset="0"/>
            </a:rPr>
            <a:t> SALES DASHBOARD</a:t>
          </a:r>
        </a:p>
        <a:p>
          <a:pPr algn="ctr"/>
          <a:r>
            <a:rPr lang="en-ID" sz="1050" baseline="0">
              <a:latin typeface="Poppins Light" panose="00000400000000000000" pitchFamily="2" charset="0"/>
              <a:cs typeface="Poppins Light" panose="00000400000000000000" pitchFamily="2" charset="0"/>
            </a:rPr>
            <a:t>by Dhandi Yudhit Yuniar</a:t>
          </a:r>
          <a:endParaRPr lang="en-ID" sz="1050">
            <a:latin typeface="Poppins Light" panose="00000400000000000000" pitchFamily="2" charset="0"/>
            <a:cs typeface="Poppins Light" panose="00000400000000000000" pitchFamily="2" charset="0"/>
          </a:endParaRPr>
        </a:p>
      </xdr:txBody>
    </xdr:sp>
    <xdr:clientData/>
  </xdr:twoCellAnchor>
  <xdr:twoCellAnchor>
    <xdr:from>
      <xdr:col>1</xdr:col>
      <xdr:colOff>33617</xdr:colOff>
      <xdr:row>22</xdr:row>
      <xdr:rowOff>15821</xdr:rowOff>
    </xdr:from>
    <xdr:to>
      <xdr:col>13</xdr:col>
      <xdr:colOff>268941</xdr:colOff>
      <xdr:row>45</xdr:row>
      <xdr:rowOff>168086</xdr:rowOff>
    </xdr:to>
    <xdr:grpSp>
      <xdr:nvGrpSpPr>
        <xdr:cNvPr id="58" name="Group 57">
          <a:extLst>
            <a:ext uri="{FF2B5EF4-FFF2-40B4-BE49-F238E27FC236}">
              <a16:creationId xmlns:a16="http://schemas.microsoft.com/office/drawing/2014/main" id="{6D22DB3A-5612-938F-A618-230A8B94845F}"/>
            </a:ext>
          </a:extLst>
        </xdr:cNvPr>
        <xdr:cNvGrpSpPr/>
      </xdr:nvGrpSpPr>
      <xdr:grpSpPr>
        <a:xfrm>
          <a:off x="152680" y="3932977"/>
          <a:ext cx="7521949" cy="4533765"/>
          <a:chOff x="145676" y="3937880"/>
          <a:chExt cx="7496736" cy="4533765"/>
        </a:xfrm>
      </xdr:grpSpPr>
      <xdr:sp macro="" textlink="">
        <xdr:nvSpPr>
          <xdr:cNvPr id="54" name="Rectangle: Rounded Corners 53">
            <a:extLst>
              <a:ext uri="{FF2B5EF4-FFF2-40B4-BE49-F238E27FC236}">
                <a16:creationId xmlns:a16="http://schemas.microsoft.com/office/drawing/2014/main" id="{7DC44CEB-643A-430D-8DF8-34099217350A}"/>
              </a:ext>
            </a:extLst>
          </xdr:cNvPr>
          <xdr:cNvSpPr/>
        </xdr:nvSpPr>
        <xdr:spPr>
          <a:xfrm>
            <a:off x="145676" y="3937880"/>
            <a:ext cx="7496736" cy="4533765"/>
          </a:xfrm>
          <a:prstGeom prst="roundRect">
            <a:avLst>
              <a:gd name="adj" fmla="val 55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rgbClr val="335BA3"/>
                </a:solidFill>
                <a:latin typeface="Poppins" panose="00000500000000000000" pitchFamily="2" charset="0"/>
                <a:cs typeface="Poppins" panose="00000500000000000000" pitchFamily="2" charset="0"/>
              </a:rPr>
              <a:t>Total</a:t>
            </a:r>
            <a:r>
              <a:rPr lang="en-ID" sz="1400" b="1" baseline="0">
                <a:solidFill>
                  <a:srgbClr val="335BA3"/>
                </a:solidFill>
                <a:latin typeface="Poppins" panose="00000500000000000000" pitchFamily="2" charset="0"/>
                <a:cs typeface="Poppins" panose="00000500000000000000" pitchFamily="2" charset="0"/>
              </a:rPr>
              <a:t> Sales</a:t>
            </a:r>
            <a:endParaRPr lang="en-ID" sz="1400" b="1">
              <a:solidFill>
                <a:srgbClr val="335BA3"/>
              </a:solidFill>
              <a:latin typeface="Poppins" panose="00000500000000000000" pitchFamily="2" charset="0"/>
              <a:cs typeface="Poppins" panose="00000500000000000000" pitchFamily="2" charset="0"/>
            </a:endParaRPr>
          </a:p>
        </xdr:txBody>
      </xdr:sp>
      <xdr:graphicFrame macro="">
        <xdr:nvGraphicFramePr>
          <xdr:cNvPr id="3" name="Chart 2">
            <a:extLst>
              <a:ext uri="{FF2B5EF4-FFF2-40B4-BE49-F238E27FC236}">
                <a16:creationId xmlns:a16="http://schemas.microsoft.com/office/drawing/2014/main" id="{E9BD3631-BAD5-44AD-84BC-CF5796D31D47}"/>
              </a:ext>
            </a:extLst>
          </xdr:cNvPr>
          <xdr:cNvGraphicFramePr>
            <a:graphicFrameLocks/>
          </xdr:cNvGraphicFramePr>
        </xdr:nvGraphicFramePr>
        <xdr:xfrm>
          <a:off x="188399" y="4336675"/>
          <a:ext cx="7255108" cy="393746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89647</xdr:colOff>
      <xdr:row>6</xdr:row>
      <xdr:rowOff>32885</xdr:rowOff>
    </xdr:from>
    <xdr:to>
      <xdr:col>15</xdr:col>
      <xdr:colOff>369794</xdr:colOff>
      <xdr:row>17</xdr:row>
      <xdr:rowOff>134470</xdr:rowOff>
    </xdr:to>
    <xdr:grpSp>
      <xdr:nvGrpSpPr>
        <xdr:cNvPr id="16" name="Group 15">
          <a:extLst>
            <a:ext uri="{FF2B5EF4-FFF2-40B4-BE49-F238E27FC236}">
              <a16:creationId xmlns:a16="http://schemas.microsoft.com/office/drawing/2014/main" id="{8E2DCF7B-322E-EB17-EB33-136D8803AB13}"/>
            </a:ext>
          </a:extLst>
        </xdr:cNvPr>
        <xdr:cNvGrpSpPr/>
      </xdr:nvGrpSpPr>
      <xdr:grpSpPr>
        <a:xfrm>
          <a:off x="89647" y="973479"/>
          <a:ext cx="8900272" cy="2125647"/>
          <a:chOff x="100853" y="1143001"/>
          <a:chExt cx="4840941" cy="1512794"/>
        </a:xfrm>
      </xdr:grpSpPr>
      <xdr:sp macro="" textlink="">
        <xdr:nvSpPr>
          <xdr:cNvPr id="6" name="Rectangle: Rounded Corners 5">
            <a:extLst>
              <a:ext uri="{FF2B5EF4-FFF2-40B4-BE49-F238E27FC236}">
                <a16:creationId xmlns:a16="http://schemas.microsoft.com/office/drawing/2014/main" id="{C9BC0E06-182F-0681-FBA8-DAB059B8B8CE}"/>
              </a:ext>
            </a:extLst>
          </xdr:cNvPr>
          <xdr:cNvSpPr/>
        </xdr:nvSpPr>
        <xdr:spPr>
          <a:xfrm>
            <a:off x="100853" y="1143001"/>
            <a:ext cx="4840941" cy="1512794"/>
          </a:xfrm>
          <a:prstGeom prst="roundRect">
            <a:avLst>
              <a:gd name="adj" fmla="val 146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BBAE83F-9783-418A-A5D3-EEAE4B213B09}"/>
                  </a:ext>
                </a:extLst>
              </xdr:cNvPr>
              <xdr:cNvGraphicFramePr/>
            </xdr:nvGraphicFramePr>
            <xdr:xfrm>
              <a:off x="179295" y="1290034"/>
              <a:ext cx="4683498" cy="1214089"/>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33276" y="1181186"/>
                <a:ext cx="8575572" cy="170930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grpSp>
    <xdr:clientData/>
  </xdr:twoCellAnchor>
  <xdr:twoCellAnchor>
    <xdr:from>
      <xdr:col>15</xdr:col>
      <xdr:colOff>430999</xdr:colOff>
      <xdr:row>11</xdr:row>
      <xdr:rowOff>0</xdr:rowOff>
    </xdr:from>
    <xdr:to>
      <xdr:col>24</xdr:col>
      <xdr:colOff>559593</xdr:colOff>
      <xdr:row>17</xdr:row>
      <xdr:rowOff>132521</xdr:rowOff>
    </xdr:to>
    <xdr:grpSp>
      <xdr:nvGrpSpPr>
        <xdr:cNvPr id="41" name="Group 40">
          <a:extLst>
            <a:ext uri="{FF2B5EF4-FFF2-40B4-BE49-F238E27FC236}">
              <a16:creationId xmlns:a16="http://schemas.microsoft.com/office/drawing/2014/main" id="{63B8EAD9-AAB3-04B4-75AD-4AE2A65A92A8}"/>
            </a:ext>
          </a:extLst>
        </xdr:cNvPr>
        <xdr:cNvGrpSpPr/>
      </xdr:nvGrpSpPr>
      <xdr:grpSpPr>
        <a:xfrm>
          <a:off x="9051124" y="1893094"/>
          <a:ext cx="5593563" cy="1204083"/>
          <a:chOff x="9112356" y="1879486"/>
          <a:chExt cx="5639487" cy="1241651"/>
        </a:xfrm>
      </xdr:grpSpPr>
      <xdr:sp macro="" textlink="">
        <xdr:nvSpPr>
          <xdr:cNvPr id="40" name="Rectangle: Rounded Corners 39">
            <a:extLst>
              <a:ext uri="{FF2B5EF4-FFF2-40B4-BE49-F238E27FC236}">
                <a16:creationId xmlns:a16="http://schemas.microsoft.com/office/drawing/2014/main" id="{FEE593B9-ACC1-4CFD-993B-80594EC4BD07}"/>
              </a:ext>
            </a:extLst>
          </xdr:cNvPr>
          <xdr:cNvSpPr/>
        </xdr:nvSpPr>
        <xdr:spPr>
          <a:xfrm>
            <a:off x="9112356" y="1879486"/>
            <a:ext cx="5639487" cy="1241651"/>
          </a:xfrm>
          <a:prstGeom prst="roundRect">
            <a:avLst>
              <a:gd name="adj" fmla="val 196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000">
              <a:solidFill>
                <a:sysClr val="windowText" lastClr="000000"/>
              </a:solidFill>
              <a:latin typeface="Poppins Light" panose="00000400000000000000" pitchFamily="2" charset="0"/>
              <a:cs typeface="Poppins Light" panose="00000400000000000000" pitchFamily="2" charset="0"/>
            </a:endParaRPr>
          </a:p>
        </xdr:txBody>
      </xdr:sp>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CF92870-ED2A-4043-BF92-3787C6D67AEF}"/>
                  </a:ext>
                </a:extLst>
              </xdr:cNvPr>
              <xdr:cNvGraphicFramePr/>
            </xdr:nvGraphicFramePr>
            <xdr:xfrm>
              <a:off x="9162766" y="2004588"/>
              <a:ext cx="3549269" cy="1003527"/>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64535" y="2015534"/>
                <a:ext cx="3508465" cy="97656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Loyalti Card">
                <a:extLst>
                  <a:ext uri="{FF2B5EF4-FFF2-40B4-BE49-F238E27FC236}">
                    <a16:creationId xmlns:a16="http://schemas.microsoft.com/office/drawing/2014/main" id="{2E890631-19E3-4CFC-9A2B-D80944BCF4DE}"/>
                  </a:ext>
                </a:extLst>
              </xdr:cNvPr>
              <xdr:cNvGraphicFramePr/>
            </xdr:nvGraphicFramePr>
            <xdr:xfrm>
              <a:off x="12930484" y="2015560"/>
              <a:ext cx="1758231" cy="1065637"/>
            </xdr:xfrm>
            <a:graphic>
              <a:graphicData uri="http://schemas.microsoft.com/office/drawing/2010/slicer">
                <sle:slicer xmlns:sle="http://schemas.microsoft.com/office/drawing/2010/slicer" name="Loyalti Card"/>
              </a:graphicData>
            </a:graphic>
          </xdr:graphicFrame>
        </mc:Choice>
        <mc:Fallback xmlns="">
          <xdr:sp macro="" textlink="">
            <xdr:nvSpPr>
              <xdr:cNvPr id="0" name=""/>
              <xdr:cNvSpPr>
                <a:spLocks noTextEdit="1"/>
              </xdr:cNvSpPr>
            </xdr:nvSpPr>
            <xdr:spPr>
              <a:xfrm>
                <a:off x="12788938" y="2026211"/>
                <a:ext cx="1738018" cy="10370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331693</xdr:colOff>
      <xdr:row>22</xdr:row>
      <xdr:rowOff>22412</xdr:rowOff>
    </xdr:from>
    <xdr:to>
      <xdr:col>19</xdr:col>
      <xdr:colOff>224118</xdr:colOff>
      <xdr:row>45</xdr:row>
      <xdr:rowOff>179294</xdr:rowOff>
    </xdr:to>
    <xdr:grpSp>
      <xdr:nvGrpSpPr>
        <xdr:cNvPr id="60" name="Group 59">
          <a:extLst>
            <a:ext uri="{FF2B5EF4-FFF2-40B4-BE49-F238E27FC236}">
              <a16:creationId xmlns:a16="http://schemas.microsoft.com/office/drawing/2014/main" id="{DB757FB7-9C56-D969-4D98-071A0C46AFF9}"/>
            </a:ext>
          </a:extLst>
        </xdr:cNvPr>
        <xdr:cNvGrpSpPr/>
      </xdr:nvGrpSpPr>
      <xdr:grpSpPr>
        <a:xfrm>
          <a:off x="7737381" y="3939568"/>
          <a:ext cx="3535737" cy="4538382"/>
          <a:chOff x="7727576" y="3944471"/>
          <a:chExt cx="3276600" cy="4560794"/>
        </a:xfrm>
      </xdr:grpSpPr>
      <xdr:sp macro="" textlink="">
        <xdr:nvSpPr>
          <xdr:cNvPr id="57" name="Rectangle: Rounded Corners 56">
            <a:extLst>
              <a:ext uri="{FF2B5EF4-FFF2-40B4-BE49-F238E27FC236}">
                <a16:creationId xmlns:a16="http://schemas.microsoft.com/office/drawing/2014/main" id="{1804DB30-25E8-40A4-B789-7F903BF9F6CE}"/>
              </a:ext>
            </a:extLst>
          </xdr:cNvPr>
          <xdr:cNvSpPr/>
        </xdr:nvSpPr>
        <xdr:spPr>
          <a:xfrm>
            <a:off x="7727576" y="3944471"/>
            <a:ext cx="3276600" cy="4560794"/>
          </a:xfrm>
          <a:prstGeom prst="roundRect">
            <a:avLst>
              <a:gd name="adj" fmla="val 55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rgbClr val="335BA3"/>
                </a:solidFill>
                <a:latin typeface="Poppins" panose="00000500000000000000" pitchFamily="2" charset="0"/>
                <a:cs typeface="Poppins" panose="00000500000000000000" pitchFamily="2" charset="0"/>
              </a:rPr>
              <a:t>Sales by Person</a:t>
            </a:r>
          </a:p>
        </xdr:txBody>
      </xdr:sp>
      <xdr:graphicFrame macro="">
        <xdr:nvGraphicFramePr>
          <xdr:cNvPr id="8" name="Chart 7">
            <a:extLst>
              <a:ext uri="{FF2B5EF4-FFF2-40B4-BE49-F238E27FC236}">
                <a16:creationId xmlns:a16="http://schemas.microsoft.com/office/drawing/2014/main" id="{45789539-E6A9-48DA-8C5B-F7E4A8FCB496}"/>
              </a:ext>
            </a:extLst>
          </xdr:cNvPr>
          <xdr:cNvGraphicFramePr>
            <a:graphicFrameLocks/>
          </xdr:cNvGraphicFramePr>
        </xdr:nvGraphicFramePr>
        <xdr:xfrm>
          <a:off x="7778561" y="4403912"/>
          <a:ext cx="3108654" cy="406756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19</xdr:col>
      <xdr:colOff>355657</xdr:colOff>
      <xdr:row>24</xdr:row>
      <xdr:rowOff>123263</xdr:rowOff>
    </xdr:from>
    <xdr:to>
      <xdr:col>24</xdr:col>
      <xdr:colOff>452437</xdr:colOff>
      <xdr:row>45</xdr:row>
      <xdr:rowOff>100852</xdr:rowOff>
    </xdr:to>
    <xdr:graphicFrame macro="">
      <xdr:nvGraphicFramePr>
        <xdr:cNvPr id="9" name="Chart 8">
          <a:extLst>
            <a:ext uri="{FF2B5EF4-FFF2-40B4-BE49-F238E27FC236}">
              <a16:creationId xmlns:a16="http://schemas.microsoft.com/office/drawing/2014/main" id="{90236539-5F0C-4F39-A6C0-2C5D0E6E4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425823</xdr:colOff>
      <xdr:row>6</xdr:row>
      <xdr:rowOff>29221</xdr:rowOff>
    </xdr:from>
    <xdr:to>
      <xdr:col>24</xdr:col>
      <xdr:colOff>571500</xdr:colOff>
      <xdr:row>10</xdr:row>
      <xdr:rowOff>149087</xdr:rowOff>
    </xdr:to>
    <xdr:sp macro="" textlink="">
      <xdr:nvSpPr>
        <xdr:cNvPr id="35" name="Rectangle: Rounded Corners 34">
          <a:extLst>
            <a:ext uri="{FF2B5EF4-FFF2-40B4-BE49-F238E27FC236}">
              <a16:creationId xmlns:a16="http://schemas.microsoft.com/office/drawing/2014/main" id="{3F70323B-7018-4ED2-A525-A45D4A80861E}"/>
            </a:ext>
          </a:extLst>
        </xdr:cNvPr>
        <xdr:cNvSpPr/>
      </xdr:nvSpPr>
      <xdr:spPr>
        <a:xfrm>
          <a:off x="9009529" y="970515"/>
          <a:ext cx="5591736" cy="881866"/>
        </a:xfrm>
        <a:prstGeom prst="roundRect">
          <a:avLst>
            <a:gd name="adj" fmla="val 2745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000">
            <a:solidFill>
              <a:sysClr val="windowText" lastClr="000000"/>
            </a:solidFill>
            <a:latin typeface="Poppins Light" panose="00000400000000000000" pitchFamily="2" charset="0"/>
            <a:cs typeface="Poppins Light" panose="00000400000000000000" pitchFamily="2" charset="0"/>
          </a:endParaRPr>
        </a:p>
      </xdr:txBody>
    </xdr:sp>
    <xdr:clientData/>
  </xdr:twoCellAnchor>
  <xdr:twoCellAnchor>
    <xdr:from>
      <xdr:col>15</xdr:col>
      <xdr:colOff>515468</xdr:colOff>
      <xdr:row>6</xdr:row>
      <xdr:rowOff>133985</xdr:rowOff>
    </xdr:from>
    <xdr:to>
      <xdr:col>24</xdr:col>
      <xdr:colOff>403410</xdr:colOff>
      <xdr:row>10</xdr:row>
      <xdr:rowOff>49210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F1BAAFB3-2F0E-4488-8FE7-452E3FD9FE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099174" y="1075279"/>
              <a:ext cx="5334001" cy="6772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97419</xdr:colOff>
      <xdr:row>17</xdr:row>
      <xdr:rowOff>188393</xdr:rowOff>
    </xdr:from>
    <xdr:to>
      <xdr:col>5</xdr:col>
      <xdr:colOff>452433</xdr:colOff>
      <xdr:row>21</xdr:row>
      <xdr:rowOff>146393</xdr:rowOff>
    </xdr:to>
    <xdr:grpSp>
      <xdr:nvGrpSpPr>
        <xdr:cNvPr id="36" name="Group 35">
          <a:extLst>
            <a:ext uri="{FF2B5EF4-FFF2-40B4-BE49-F238E27FC236}">
              <a16:creationId xmlns:a16="http://schemas.microsoft.com/office/drawing/2014/main" id="{A63FB312-78D3-C513-2A0A-B5FB26C3DE5A}"/>
            </a:ext>
          </a:extLst>
        </xdr:cNvPr>
        <xdr:cNvGrpSpPr/>
      </xdr:nvGrpSpPr>
      <xdr:grpSpPr>
        <a:xfrm>
          <a:off x="97419" y="3153049"/>
          <a:ext cx="2902952" cy="720000"/>
          <a:chOff x="99391" y="2711910"/>
          <a:chExt cx="2167607" cy="748863"/>
        </a:xfrm>
      </xdr:grpSpPr>
      <xdr:sp macro="" textlink="">
        <xdr:nvSpPr>
          <xdr:cNvPr id="15" name="Rectangle: Rounded Corners 14">
            <a:extLst>
              <a:ext uri="{FF2B5EF4-FFF2-40B4-BE49-F238E27FC236}">
                <a16:creationId xmlns:a16="http://schemas.microsoft.com/office/drawing/2014/main" id="{DF395EC5-5933-40FE-A927-27C1D128CC22}"/>
              </a:ext>
            </a:extLst>
          </xdr:cNvPr>
          <xdr:cNvSpPr/>
        </xdr:nvSpPr>
        <xdr:spPr>
          <a:xfrm>
            <a:off x="99391" y="2711910"/>
            <a:ext cx="2167607" cy="748863"/>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Sales of </a:t>
            </a:r>
            <a:r>
              <a:rPr lang="en-ID" sz="1100" b="1">
                <a:solidFill>
                  <a:srgbClr val="335BA3"/>
                </a:solidFill>
                <a:latin typeface="Poppins" panose="00000500000000000000" pitchFamily="2" charset="0"/>
                <a:cs typeface="Poppins" panose="00000500000000000000" pitchFamily="2" charset="0"/>
              </a:rPr>
              <a:t>Arabica</a:t>
            </a:r>
          </a:p>
        </xdr:txBody>
      </xdr:sp>
      <xdr:sp macro="" textlink="$K$9">
        <xdr:nvSpPr>
          <xdr:cNvPr id="20" name="TextBox 19">
            <a:extLst>
              <a:ext uri="{FF2B5EF4-FFF2-40B4-BE49-F238E27FC236}">
                <a16:creationId xmlns:a16="http://schemas.microsoft.com/office/drawing/2014/main" id="{23B050B7-3A11-9342-7544-403D22848A0B}"/>
              </a:ext>
            </a:extLst>
          </xdr:cNvPr>
          <xdr:cNvSpPr txBox="1"/>
        </xdr:nvSpPr>
        <xdr:spPr>
          <a:xfrm>
            <a:off x="1252351" y="2985290"/>
            <a:ext cx="831179" cy="361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ECD94F9-6D01-471D-BB90-1F03798692B3}" type="TxLink">
              <a:rPr lang="en-US" sz="1800" b="1" i="0" u="none" strike="noStrike">
                <a:solidFill>
                  <a:srgbClr val="000000"/>
                </a:solidFill>
                <a:latin typeface="Poppins" panose="00000500000000000000" pitchFamily="2" charset="0"/>
                <a:cs typeface="Poppins" panose="00000500000000000000" pitchFamily="2" charset="0"/>
              </a:rPr>
              <a:pPr/>
              <a:t>$3,982</a:t>
            </a:fld>
            <a:endParaRPr lang="en-ID" sz="1800" b="1">
              <a:latin typeface="Poppins" panose="00000500000000000000" pitchFamily="2" charset="0"/>
              <a:cs typeface="Poppins" panose="00000500000000000000" pitchFamily="2" charset="0"/>
            </a:endParaRPr>
          </a:p>
        </xdr:txBody>
      </xdr:sp>
    </xdr:grpSp>
    <xdr:clientData/>
  </xdr:twoCellAnchor>
  <xdr:twoCellAnchor>
    <xdr:from>
      <xdr:col>5</xdr:col>
      <xdr:colOff>494008</xdr:colOff>
      <xdr:row>17</xdr:row>
      <xdr:rowOff>188393</xdr:rowOff>
    </xdr:from>
    <xdr:to>
      <xdr:col>10</xdr:col>
      <xdr:colOff>260423</xdr:colOff>
      <xdr:row>21</xdr:row>
      <xdr:rowOff>146393</xdr:rowOff>
    </xdr:to>
    <xdr:grpSp>
      <xdr:nvGrpSpPr>
        <xdr:cNvPr id="47" name="Group 46">
          <a:extLst>
            <a:ext uri="{FF2B5EF4-FFF2-40B4-BE49-F238E27FC236}">
              <a16:creationId xmlns:a16="http://schemas.microsoft.com/office/drawing/2014/main" id="{C6C1DF38-AFED-A0EA-D3CC-A61516406C70}"/>
            </a:ext>
          </a:extLst>
        </xdr:cNvPr>
        <xdr:cNvGrpSpPr/>
      </xdr:nvGrpSpPr>
      <xdr:grpSpPr>
        <a:xfrm>
          <a:off x="3041946" y="3153049"/>
          <a:ext cx="2802508" cy="720000"/>
          <a:chOff x="3048001" y="3244553"/>
          <a:chExt cx="2584173" cy="681404"/>
        </a:xfrm>
      </xdr:grpSpPr>
      <xdr:sp macro="" textlink="">
        <xdr:nvSpPr>
          <xdr:cNvPr id="23" name="Rectangle: Rounded Corners 22">
            <a:extLst>
              <a:ext uri="{FF2B5EF4-FFF2-40B4-BE49-F238E27FC236}">
                <a16:creationId xmlns:a16="http://schemas.microsoft.com/office/drawing/2014/main" id="{949DD630-BB29-2261-9B64-F854F3CA9E70}"/>
              </a:ext>
            </a:extLst>
          </xdr:cNvPr>
          <xdr:cNvSpPr/>
        </xdr:nvSpPr>
        <xdr:spPr>
          <a:xfrm>
            <a:off x="3048001" y="3244553"/>
            <a:ext cx="2584173" cy="681404"/>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Sales of </a:t>
            </a:r>
            <a:r>
              <a:rPr lang="en-ID" sz="1100" b="1">
                <a:solidFill>
                  <a:srgbClr val="335BA3"/>
                </a:solidFill>
                <a:latin typeface="Poppins" panose="00000500000000000000" pitchFamily="2" charset="0"/>
                <a:cs typeface="Poppins" panose="00000500000000000000" pitchFamily="2" charset="0"/>
              </a:rPr>
              <a:t>Excelsa</a:t>
            </a:r>
          </a:p>
        </xdr:txBody>
      </xdr:sp>
      <xdr:sp macro="" textlink="$K$10">
        <xdr:nvSpPr>
          <xdr:cNvPr id="24" name="TextBox 23">
            <a:extLst>
              <a:ext uri="{FF2B5EF4-FFF2-40B4-BE49-F238E27FC236}">
                <a16:creationId xmlns:a16="http://schemas.microsoft.com/office/drawing/2014/main" id="{3D2B7332-0F12-08BE-3777-A7EEE7A508E7}"/>
              </a:ext>
            </a:extLst>
          </xdr:cNvPr>
          <xdr:cNvSpPr txBox="1"/>
        </xdr:nvSpPr>
        <xdr:spPr>
          <a:xfrm>
            <a:off x="4355680" y="3487574"/>
            <a:ext cx="1178972" cy="416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2F56B1B-CE7F-4FA9-B1A2-318945E36E08}" type="TxLink">
              <a:rPr lang="en-US" sz="1800" b="1" i="0" u="none" strike="noStrike">
                <a:solidFill>
                  <a:srgbClr val="000000"/>
                </a:solidFill>
                <a:latin typeface="Poppins" panose="00000500000000000000" pitchFamily="2" charset="0"/>
                <a:ea typeface="+mn-ea"/>
                <a:cs typeface="Poppins" panose="00000500000000000000" pitchFamily="2" charset="0"/>
              </a:rPr>
              <a:pPr marL="0" indent="0"/>
              <a:t>$3,572</a:t>
            </a:fld>
            <a:endParaRPr lang="en-ID" sz="1800" b="1" i="0" u="none" strike="noStrike">
              <a:solidFill>
                <a:srgbClr val="000000"/>
              </a:solidFill>
              <a:latin typeface="Poppins" panose="00000500000000000000" pitchFamily="2" charset="0"/>
              <a:ea typeface="+mn-ea"/>
              <a:cs typeface="Poppins" panose="00000500000000000000" pitchFamily="2" charset="0"/>
            </a:endParaRPr>
          </a:p>
        </xdr:txBody>
      </xdr:sp>
    </xdr:grpSp>
    <xdr:clientData/>
  </xdr:twoCellAnchor>
  <xdr:twoCellAnchor>
    <xdr:from>
      <xdr:col>15</xdr:col>
      <xdr:colOff>208412</xdr:colOff>
      <xdr:row>17</xdr:row>
      <xdr:rowOff>188393</xdr:rowOff>
    </xdr:from>
    <xdr:to>
      <xdr:col>20</xdr:col>
      <xdr:colOff>59962</xdr:colOff>
      <xdr:row>21</xdr:row>
      <xdr:rowOff>146393</xdr:rowOff>
    </xdr:to>
    <xdr:grpSp>
      <xdr:nvGrpSpPr>
        <xdr:cNvPr id="55" name="Group 54">
          <a:extLst>
            <a:ext uri="{FF2B5EF4-FFF2-40B4-BE49-F238E27FC236}">
              <a16:creationId xmlns:a16="http://schemas.microsoft.com/office/drawing/2014/main" id="{A73868CD-6CFB-40BF-5C81-8BE9711A74D5}"/>
            </a:ext>
          </a:extLst>
        </xdr:cNvPr>
        <xdr:cNvGrpSpPr/>
      </xdr:nvGrpSpPr>
      <xdr:grpSpPr>
        <a:xfrm>
          <a:off x="8828537" y="3153049"/>
          <a:ext cx="2887644" cy="720000"/>
          <a:chOff x="8792118" y="3157952"/>
          <a:chExt cx="2877138" cy="720000"/>
        </a:xfrm>
      </xdr:grpSpPr>
      <xdr:sp macro="" textlink="">
        <xdr:nvSpPr>
          <xdr:cNvPr id="26" name="Rectangle: Rounded Corners 25">
            <a:extLst>
              <a:ext uri="{FF2B5EF4-FFF2-40B4-BE49-F238E27FC236}">
                <a16:creationId xmlns:a16="http://schemas.microsoft.com/office/drawing/2014/main" id="{C57CBBEC-8060-BA18-C1C3-B4BB83F6BF37}"/>
              </a:ext>
            </a:extLst>
          </xdr:cNvPr>
          <xdr:cNvSpPr/>
        </xdr:nvSpPr>
        <xdr:spPr>
          <a:xfrm>
            <a:off x="8792118" y="3157952"/>
            <a:ext cx="2877138" cy="720000"/>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a:t>
            </a:r>
            <a:r>
              <a:rPr lang="en-ID" sz="1100" baseline="0">
                <a:solidFill>
                  <a:srgbClr val="335BA3"/>
                </a:solidFill>
                <a:latin typeface="Poppins Light" panose="00000400000000000000" pitchFamily="2" charset="0"/>
                <a:cs typeface="Poppins Light" panose="00000400000000000000" pitchFamily="2" charset="0"/>
              </a:rPr>
              <a:t>        </a:t>
            </a:r>
            <a:r>
              <a:rPr lang="en-ID" sz="1100">
                <a:solidFill>
                  <a:srgbClr val="335BA3"/>
                </a:solidFill>
                <a:latin typeface="Poppins Light" panose="00000400000000000000" pitchFamily="2" charset="0"/>
                <a:cs typeface="Poppins Light" panose="00000400000000000000" pitchFamily="2" charset="0"/>
              </a:rPr>
              <a:t>Sales of </a:t>
            </a:r>
            <a:r>
              <a:rPr lang="en-ID" sz="1100" b="1">
                <a:solidFill>
                  <a:srgbClr val="335BA3"/>
                </a:solidFill>
                <a:latin typeface="Poppins" panose="00000500000000000000" pitchFamily="2" charset="0"/>
                <a:cs typeface="Poppins" panose="00000500000000000000" pitchFamily="2" charset="0"/>
              </a:rPr>
              <a:t>Liberica</a:t>
            </a:r>
          </a:p>
        </xdr:txBody>
      </xdr:sp>
      <xdr:sp macro="" textlink="$K$11">
        <xdr:nvSpPr>
          <xdr:cNvPr id="27" name="TextBox 26">
            <a:extLst>
              <a:ext uri="{FF2B5EF4-FFF2-40B4-BE49-F238E27FC236}">
                <a16:creationId xmlns:a16="http://schemas.microsoft.com/office/drawing/2014/main" id="{F0C45997-F6B9-9211-F822-2B115930799D}"/>
              </a:ext>
            </a:extLst>
          </xdr:cNvPr>
          <xdr:cNvSpPr txBox="1"/>
        </xdr:nvSpPr>
        <xdr:spPr>
          <a:xfrm>
            <a:off x="10300554" y="3420795"/>
            <a:ext cx="1099146" cy="377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F647B88-734B-4957-BB66-0C0D715144BD}" type="TxLink">
              <a:rPr lang="en-US" sz="1800" b="1" i="0" u="none" strike="noStrike">
                <a:solidFill>
                  <a:srgbClr val="000000"/>
                </a:solidFill>
                <a:latin typeface="Poppins" panose="00000500000000000000" pitchFamily="2" charset="0"/>
                <a:ea typeface="+mn-ea"/>
                <a:cs typeface="Poppins" panose="00000500000000000000" pitchFamily="2" charset="0"/>
              </a:rPr>
              <a:pPr marL="0" indent="0"/>
              <a:t>$3,144</a:t>
            </a:fld>
            <a:endParaRPr lang="en-ID" sz="1800" b="1" i="0" u="none" strike="noStrike">
              <a:solidFill>
                <a:srgbClr val="000000"/>
              </a:solidFill>
              <a:latin typeface="Poppins" panose="00000500000000000000" pitchFamily="2" charset="0"/>
              <a:ea typeface="+mn-ea"/>
              <a:cs typeface="Poppins" panose="00000500000000000000" pitchFamily="2" charset="0"/>
            </a:endParaRPr>
          </a:p>
        </xdr:txBody>
      </xdr:sp>
    </xdr:grpSp>
    <xdr:clientData/>
  </xdr:twoCellAnchor>
  <xdr:twoCellAnchor>
    <xdr:from>
      <xdr:col>10</xdr:col>
      <xdr:colOff>307051</xdr:colOff>
      <xdr:row>17</xdr:row>
      <xdr:rowOff>188393</xdr:rowOff>
    </xdr:from>
    <xdr:to>
      <xdr:col>15</xdr:col>
      <xdr:colOff>158601</xdr:colOff>
      <xdr:row>21</xdr:row>
      <xdr:rowOff>146393</xdr:rowOff>
    </xdr:to>
    <xdr:grpSp>
      <xdr:nvGrpSpPr>
        <xdr:cNvPr id="34" name="Group 33">
          <a:extLst>
            <a:ext uri="{FF2B5EF4-FFF2-40B4-BE49-F238E27FC236}">
              <a16:creationId xmlns:a16="http://schemas.microsoft.com/office/drawing/2014/main" id="{CFCC63B5-CD68-68DB-D0BE-2D4A3AA6279F}"/>
            </a:ext>
          </a:extLst>
        </xdr:cNvPr>
        <xdr:cNvGrpSpPr/>
      </xdr:nvGrpSpPr>
      <xdr:grpSpPr>
        <a:xfrm>
          <a:off x="5891082" y="3153049"/>
          <a:ext cx="2887644" cy="720000"/>
          <a:chOff x="7003418" y="2917639"/>
          <a:chExt cx="2193116" cy="748863"/>
        </a:xfrm>
      </xdr:grpSpPr>
      <xdr:sp macro="" textlink="">
        <xdr:nvSpPr>
          <xdr:cNvPr id="29" name="Rectangle: Rounded Corners 28">
            <a:extLst>
              <a:ext uri="{FF2B5EF4-FFF2-40B4-BE49-F238E27FC236}">
                <a16:creationId xmlns:a16="http://schemas.microsoft.com/office/drawing/2014/main" id="{6C911A1D-51C1-75E9-0BE9-3379632A6AD3}"/>
              </a:ext>
            </a:extLst>
          </xdr:cNvPr>
          <xdr:cNvSpPr/>
        </xdr:nvSpPr>
        <xdr:spPr>
          <a:xfrm>
            <a:off x="7003418" y="2917639"/>
            <a:ext cx="2193116" cy="748863"/>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Sales of </a:t>
            </a:r>
            <a:r>
              <a:rPr lang="en-ID" sz="1100" b="1">
                <a:solidFill>
                  <a:srgbClr val="335BA3"/>
                </a:solidFill>
                <a:latin typeface="Poppins" panose="00000500000000000000" pitchFamily="2" charset="0"/>
                <a:cs typeface="Poppins" panose="00000500000000000000" pitchFamily="2" charset="0"/>
              </a:rPr>
              <a:t>Robusta</a:t>
            </a:r>
          </a:p>
        </xdr:txBody>
      </xdr:sp>
      <xdr:sp macro="" textlink="$K$12">
        <xdr:nvSpPr>
          <xdr:cNvPr id="30" name="TextBox 29">
            <a:extLst>
              <a:ext uri="{FF2B5EF4-FFF2-40B4-BE49-F238E27FC236}">
                <a16:creationId xmlns:a16="http://schemas.microsoft.com/office/drawing/2014/main" id="{8895B51A-548E-4830-65FB-9575D47BDD2C}"/>
              </a:ext>
            </a:extLst>
          </xdr:cNvPr>
          <xdr:cNvSpPr txBox="1"/>
        </xdr:nvSpPr>
        <xdr:spPr>
          <a:xfrm>
            <a:off x="8197848" y="3202674"/>
            <a:ext cx="838872" cy="3814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F88ADA64-BFA7-436C-A3E3-CBFE3638E61D}" type="TxLink">
              <a:rPr lang="en-US" sz="1800" b="1" i="0" u="none" strike="noStrike">
                <a:solidFill>
                  <a:srgbClr val="000000"/>
                </a:solidFill>
                <a:latin typeface="Poppins" panose="00000500000000000000" pitchFamily="2" charset="0"/>
                <a:ea typeface="+mn-ea"/>
                <a:cs typeface="Poppins" panose="00000500000000000000" pitchFamily="2" charset="0"/>
              </a:rPr>
              <a:pPr marL="0" indent="0"/>
              <a:t>$3,216</a:t>
            </a:fld>
            <a:endParaRPr lang="en-ID" sz="1800" b="1" i="0" u="none" strike="noStrike">
              <a:solidFill>
                <a:srgbClr val="000000"/>
              </a:solidFill>
              <a:latin typeface="Poppins" panose="00000500000000000000" pitchFamily="2" charset="0"/>
              <a:ea typeface="+mn-ea"/>
              <a:cs typeface="Poppins" panose="00000500000000000000" pitchFamily="2" charset="0"/>
            </a:endParaRPr>
          </a:p>
        </xdr:txBody>
      </xdr:sp>
    </xdr:grpSp>
    <xdr:clientData/>
  </xdr:twoCellAnchor>
  <xdr:twoCellAnchor>
    <xdr:from>
      <xdr:col>20</xdr:col>
      <xdr:colOff>108177</xdr:colOff>
      <xdr:row>17</xdr:row>
      <xdr:rowOff>188393</xdr:rowOff>
    </xdr:from>
    <xdr:to>
      <xdr:col>24</xdr:col>
      <xdr:colOff>572048</xdr:colOff>
      <xdr:row>21</xdr:row>
      <xdr:rowOff>146393</xdr:rowOff>
    </xdr:to>
    <xdr:sp macro="" textlink="">
      <xdr:nvSpPr>
        <xdr:cNvPr id="44" name="Rectangle: Rounded Corners 43">
          <a:extLst>
            <a:ext uri="{FF2B5EF4-FFF2-40B4-BE49-F238E27FC236}">
              <a16:creationId xmlns:a16="http://schemas.microsoft.com/office/drawing/2014/main" id="{D2E0A32C-ACEF-8392-3264-52B8FEF8EB48}"/>
            </a:ext>
          </a:extLst>
        </xdr:cNvPr>
        <xdr:cNvSpPr/>
      </xdr:nvSpPr>
      <xdr:spPr>
        <a:xfrm>
          <a:off x="11717471" y="3157952"/>
          <a:ext cx="2884342" cy="720000"/>
        </a:xfrm>
        <a:prstGeom prst="roundRect">
          <a:avLst>
            <a:gd name="adj" fmla="val 23303"/>
          </a:avLst>
        </a:prstGeom>
        <a:solidFill>
          <a:schemeClr val="bg1"/>
        </a:solidFill>
        <a:ln w="28575">
          <a:solidFill>
            <a:srgbClr val="335BA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Total of </a:t>
          </a:r>
          <a:r>
            <a:rPr lang="en-ID" sz="1100" b="1">
              <a:solidFill>
                <a:srgbClr val="335BA3"/>
              </a:solidFill>
              <a:latin typeface="Poppins" panose="00000500000000000000" pitchFamily="2" charset="0"/>
              <a:cs typeface="Poppins" panose="00000500000000000000" pitchFamily="2" charset="0"/>
            </a:rPr>
            <a:t>Sales</a:t>
          </a:r>
          <a:endParaRPr lang="en-ID" sz="1000" b="1">
            <a:solidFill>
              <a:srgbClr val="335BA3"/>
            </a:solidFill>
            <a:latin typeface="Poppins" panose="00000500000000000000" pitchFamily="2" charset="0"/>
            <a:cs typeface="Poppins" panose="00000500000000000000" pitchFamily="2" charset="0"/>
          </a:endParaRPr>
        </a:p>
      </xdr:txBody>
    </xdr:sp>
    <xdr:clientData/>
  </xdr:twoCellAnchor>
  <xdr:twoCellAnchor>
    <xdr:from>
      <xdr:col>21</xdr:col>
      <xdr:colOff>425824</xdr:colOff>
      <xdr:row>19</xdr:row>
      <xdr:rowOff>72691</xdr:rowOff>
    </xdr:from>
    <xdr:to>
      <xdr:col>23</xdr:col>
      <xdr:colOff>369795</xdr:colOff>
      <xdr:row>21</xdr:row>
      <xdr:rowOff>112059</xdr:rowOff>
    </xdr:to>
    <xdr:sp macro="" textlink="$N$24">
      <xdr:nvSpPr>
        <xdr:cNvPr id="45" name="TextBox 44">
          <a:extLst>
            <a:ext uri="{FF2B5EF4-FFF2-40B4-BE49-F238E27FC236}">
              <a16:creationId xmlns:a16="http://schemas.microsoft.com/office/drawing/2014/main" id="{DCE6A456-B209-CD4F-6C9C-4D57B9EEAB8B}"/>
            </a:ext>
          </a:extLst>
        </xdr:cNvPr>
        <xdr:cNvSpPr txBox="1"/>
      </xdr:nvSpPr>
      <xdr:spPr>
        <a:xfrm>
          <a:off x="12640236" y="3423250"/>
          <a:ext cx="1154206" cy="420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4745719-7C49-4E16-AA4E-08D220DD67E5}" type="TxLink">
            <a:rPr lang="en-US" sz="1800" b="1" i="0" u="none" strike="noStrike">
              <a:solidFill>
                <a:srgbClr val="335BA3"/>
              </a:solidFill>
              <a:latin typeface="Poppins" panose="00000500000000000000" pitchFamily="2" charset="0"/>
              <a:ea typeface="+mn-ea"/>
              <a:cs typeface="Poppins" panose="00000500000000000000" pitchFamily="2" charset="0"/>
            </a:rPr>
            <a:pPr marL="0" indent="0"/>
            <a:t>$13,915</a:t>
          </a:fld>
          <a:endParaRPr lang="en-ID" sz="1800" b="1" i="0" u="none" strike="noStrike">
            <a:solidFill>
              <a:srgbClr val="335BA3"/>
            </a:solidFill>
            <a:latin typeface="Poppins" panose="00000500000000000000" pitchFamily="2" charset="0"/>
            <a:ea typeface="+mn-ea"/>
            <a:cs typeface="Poppins" panose="00000500000000000000" pitchFamily="2" charset="0"/>
          </a:endParaRPr>
        </a:p>
      </xdr:txBody>
    </xdr:sp>
    <xdr:clientData/>
  </xdr:twoCellAnchor>
  <xdr:twoCellAnchor editAs="oneCell">
    <xdr:from>
      <xdr:col>6</xdr:col>
      <xdr:colOff>56032</xdr:colOff>
      <xdr:row>17</xdr:row>
      <xdr:rowOff>114301</xdr:rowOff>
    </xdr:from>
    <xdr:to>
      <xdr:col>7</xdr:col>
      <xdr:colOff>322730</xdr:colOff>
      <xdr:row>22</xdr:row>
      <xdr:rowOff>33617</xdr:rowOff>
    </xdr:to>
    <xdr:pic>
      <xdr:nvPicPr>
        <xdr:cNvPr id="14" name="Picture 13">
          <a:extLst>
            <a:ext uri="{FF2B5EF4-FFF2-40B4-BE49-F238E27FC236}">
              <a16:creationId xmlns:a16="http://schemas.microsoft.com/office/drawing/2014/main" id="{5EF75774-D837-D9A4-D263-4F1A76BD5F24}"/>
            </a:ext>
          </a:extLst>
        </xdr:cNvPr>
        <xdr:cNvPicPr>
          <a:picLocks noChangeAspect="1"/>
        </xdr:cNvPicPr>
      </xdr:nvPicPr>
      <xdr:blipFill>
        <a:blip xmlns:r="http://schemas.openxmlformats.org/officeDocument/2006/relationships" r:embed="rId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rot="1800000">
          <a:off x="3193679" y="3083860"/>
          <a:ext cx="871816" cy="871816"/>
        </a:xfrm>
        <a:prstGeom prst="rect">
          <a:avLst/>
        </a:prstGeom>
      </xdr:spPr>
    </xdr:pic>
    <xdr:clientData/>
  </xdr:twoCellAnchor>
  <xdr:twoCellAnchor editAs="oneCell">
    <xdr:from>
      <xdr:col>1</xdr:col>
      <xdr:colOff>47493</xdr:colOff>
      <xdr:row>17</xdr:row>
      <xdr:rowOff>109819</xdr:rowOff>
    </xdr:from>
    <xdr:to>
      <xdr:col>2</xdr:col>
      <xdr:colOff>314192</xdr:colOff>
      <xdr:row>22</xdr:row>
      <xdr:rowOff>29135</xdr:rowOff>
    </xdr:to>
    <xdr:pic>
      <xdr:nvPicPr>
        <xdr:cNvPr id="17" name="Picture 16">
          <a:extLst>
            <a:ext uri="{FF2B5EF4-FFF2-40B4-BE49-F238E27FC236}">
              <a16:creationId xmlns:a16="http://schemas.microsoft.com/office/drawing/2014/main" id="{B156DAF0-366D-4869-ACA4-BFF23D1D604E}"/>
            </a:ext>
          </a:extLst>
        </xdr:cNvPr>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tretch>
          <a:fillRect/>
        </a:stretch>
      </xdr:blipFill>
      <xdr:spPr>
        <a:xfrm rot="1800000">
          <a:off x="159552" y="3079378"/>
          <a:ext cx="871816" cy="871816"/>
        </a:xfrm>
        <a:prstGeom prst="rect">
          <a:avLst/>
        </a:prstGeom>
      </xdr:spPr>
    </xdr:pic>
    <xdr:clientData/>
  </xdr:twoCellAnchor>
  <xdr:twoCellAnchor editAs="oneCell">
    <xdr:from>
      <xdr:col>10</xdr:col>
      <xdr:colOff>480039</xdr:colOff>
      <xdr:row>17</xdr:row>
      <xdr:rowOff>105336</xdr:rowOff>
    </xdr:from>
    <xdr:to>
      <xdr:col>12</xdr:col>
      <xdr:colOff>141620</xdr:colOff>
      <xdr:row>22</xdr:row>
      <xdr:rowOff>24652</xdr:rowOff>
    </xdr:to>
    <xdr:pic>
      <xdr:nvPicPr>
        <xdr:cNvPr id="18" name="Picture 17">
          <a:extLst>
            <a:ext uri="{FF2B5EF4-FFF2-40B4-BE49-F238E27FC236}">
              <a16:creationId xmlns:a16="http://schemas.microsoft.com/office/drawing/2014/main" id="{A017C2B7-6733-4B4B-BBC0-E12C600ED7CE}"/>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rot="1800000">
          <a:off x="6038157" y="3074895"/>
          <a:ext cx="871816" cy="871816"/>
        </a:xfrm>
        <a:prstGeom prst="rect">
          <a:avLst/>
        </a:prstGeom>
      </xdr:spPr>
    </xdr:pic>
    <xdr:clientData/>
  </xdr:twoCellAnchor>
  <xdr:twoCellAnchor editAs="oneCell">
    <xdr:from>
      <xdr:col>15</xdr:col>
      <xdr:colOff>374703</xdr:colOff>
      <xdr:row>17</xdr:row>
      <xdr:rowOff>100854</xdr:rowOff>
    </xdr:from>
    <xdr:to>
      <xdr:col>17</xdr:col>
      <xdr:colOff>36284</xdr:colOff>
      <xdr:row>22</xdr:row>
      <xdr:rowOff>20170</xdr:rowOff>
    </xdr:to>
    <xdr:pic>
      <xdr:nvPicPr>
        <xdr:cNvPr id="19" name="Picture 18">
          <a:extLst>
            <a:ext uri="{FF2B5EF4-FFF2-40B4-BE49-F238E27FC236}">
              <a16:creationId xmlns:a16="http://schemas.microsoft.com/office/drawing/2014/main" id="{59974608-E3F7-4003-93BF-0C796E83C944}"/>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1800000">
          <a:off x="8958409" y="3070413"/>
          <a:ext cx="871816" cy="871816"/>
        </a:xfrm>
        <a:prstGeom prst="rect">
          <a:avLst/>
        </a:prstGeom>
      </xdr:spPr>
    </xdr:pic>
    <xdr:clientData/>
  </xdr:twoCellAnchor>
  <xdr:twoCellAnchor editAs="oneCell">
    <xdr:from>
      <xdr:col>1</xdr:col>
      <xdr:colOff>305225</xdr:colOff>
      <xdr:row>1</xdr:row>
      <xdr:rowOff>80224</xdr:rowOff>
    </xdr:from>
    <xdr:to>
      <xdr:col>2</xdr:col>
      <xdr:colOff>444607</xdr:colOff>
      <xdr:row>5</xdr:row>
      <xdr:rowOff>129958</xdr:rowOff>
    </xdr:to>
    <xdr:pic>
      <xdr:nvPicPr>
        <xdr:cNvPr id="22" name="Picture 21">
          <a:extLst>
            <a:ext uri="{FF2B5EF4-FFF2-40B4-BE49-F238E27FC236}">
              <a16:creationId xmlns:a16="http://schemas.microsoft.com/office/drawing/2014/main" id="{28654A6D-7E26-4083-64CF-D1C5171516E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800000">
          <a:off x="424288" y="139755"/>
          <a:ext cx="746600" cy="740297"/>
        </a:xfrm>
        <a:prstGeom prst="rect">
          <a:avLst/>
        </a:prstGeom>
      </xdr:spPr>
    </xdr:pic>
    <xdr:clientData/>
  </xdr:twoCellAnchor>
  <xdr:twoCellAnchor editAs="oneCell">
    <xdr:from>
      <xdr:col>2</xdr:col>
      <xdr:colOff>323889</xdr:colOff>
      <xdr:row>3</xdr:row>
      <xdr:rowOff>13291</xdr:rowOff>
    </xdr:from>
    <xdr:to>
      <xdr:col>3</xdr:col>
      <xdr:colOff>166981</xdr:colOff>
      <xdr:row>5</xdr:row>
      <xdr:rowOff>147736</xdr:rowOff>
    </xdr:to>
    <xdr:pic>
      <xdr:nvPicPr>
        <xdr:cNvPr id="25" name="Picture 24">
          <a:extLst>
            <a:ext uri="{FF2B5EF4-FFF2-40B4-BE49-F238E27FC236}">
              <a16:creationId xmlns:a16="http://schemas.microsoft.com/office/drawing/2014/main" id="{C9D04C14-3E52-47C1-BE89-724A58A843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19800000">
          <a:off x="1041065" y="450320"/>
          <a:ext cx="448210" cy="4482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di yudhit" refreshedDate="45233.966931712966" createdVersion="8" refreshedVersion="8" minRefreshableVersion="3" recordCount="1000" xr:uid="{14399A5D-488D-40CC-8D56-12DF466B646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i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ei"/>
          <s v="Jun"/>
          <s v="Jul"/>
          <s v="Agu"/>
          <s v="Sep"/>
          <s v="Okt"/>
          <s v="Nov"/>
          <s v="De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16684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30408-EC7B-4DF1-85D6-CE5D00EF00DD}"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H3:M5" firstHeaderRow="1" firstDataRow="2"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Items count="1">
    <i/>
  </rowItems>
  <colFields count="1">
    <field x="13"/>
  </colFields>
  <colItems count="5">
    <i>
      <x/>
    </i>
    <i>
      <x v="1"/>
    </i>
    <i>
      <x v="2"/>
    </i>
    <i>
      <x v="3"/>
    </i>
    <i t="grand">
      <x/>
    </i>
  </colItems>
  <dataFields count="1">
    <dataField name="Sum of Sales" fld="12" baseField="13" baseItem="0" numFmtId="168"/>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1"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75189-BB12-4C06-8B2C-F3A28FBB7DD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1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4">
    <i>
      <x v="1"/>
      <x v="7"/>
    </i>
    <i r="1">
      <x v="8"/>
    </i>
    <i r="1">
      <x v="9"/>
    </i>
    <i r="1">
      <x v="10"/>
    </i>
    <i r="1">
      <x v="11"/>
    </i>
    <i r="1">
      <x v="12"/>
    </i>
    <i>
      <x v="2"/>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1"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134A30-E7A3-42A5-BDCB-B00915B8778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E3:G20" firstHeaderRow="1" firstDataRow="1" firstDataCol="0"/>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formats count="1">
    <format dxfId="12">
      <pivotArea dataOnly="0" labelOnly="1" outline="0" axis="axisValues" fieldPosition="0"/>
    </format>
  </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ED4094-CC9B-47BE-91FD-6C302B8FCA2C}" name="Country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168"/>
  </dataFields>
  <chartFormats count="2">
    <chartFormat chart="6" format="9"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A8957-8388-4B0A-993D-AD73439B4D9B}" name="Person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18"/>
    </i>
    <i>
      <x v="785"/>
    </i>
    <i>
      <x v="289"/>
    </i>
    <i>
      <x v="255"/>
    </i>
    <i>
      <x v="28"/>
    </i>
  </rowItems>
  <colItems count="1">
    <i/>
  </colItems>
  <dataFields count="1">
    <dataField name="Sum of Sales" fld="12" baseField="5" baseItem="255" numFmtId="168"/>
  </dataFields>
  <chartFormats count="3">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2"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6315F2-227C-4D47-B22B-219820E49456}" sourceName="Size">
  <pivotTables>
    <pivotTable tabId="20" name="TotalSales"/>
    <pivotTable tabId="20" name="PivotTable2"/>
    <pivotTable tabId="21" name="Country_sales"/>
    <pivotTable tabId="22" name="Person_sales"/>
  </pivotTables>
  <data>
    <tabular pivotCacheId="19166842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 xr10:uid="{0B028588-CF03-4FEF-9053-6957B2A7027B}" sourceName="Loyalti Card">
  <pivotTables>
    <pivotTable tabId="20" name="TotalSales"/>
    <pivotTable tabId="20" name="PivotTable2"/>
    <pivotTable tabId="21" name="Country_sales"/>
    <pivotTable tabId="22" name="Person_sales"/>
  </pivotTables>
  <data>
    <tabular pivotCacheId="19166842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85675D4-34C7-4862-BFBB-0A074BED0B6C}" sourceName="Roast Type Name">
  <pivotTables>
    <pivotTable tabId="20" name="TotalSales"/>
    <pivotTable tabId="20" name="PivotTable2"/>
  </pivotTables>
  <data>
    <tabular pivotCacheId="191668428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E541CB-D2B6-45E8-83B9-459901AEF561}" cache="Slicer_Size" caption="Size" columnCount="2" style="Slicer Style 1 2" rowHeight="241300"/>
  <slicer name="Loyalti Card" xr10:uid="{6A74D640-E165-4EC1-9F97-8725E8CE7692}" cache="Slicer_Loyalti_Card" caption="Loyalti Card" style="Slicer Style 1 2" rowHeight="241300"/>
  <slicer name="Roast Type Name" xr10:uid="{16A62136-7E98-4D53-B265-B8A13564C01B}" cache="Slicer_Roast_Type_Name" caption="Roast Type" columnCount="3" style="Slicer Style 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084576-248F-4BE2-B9A5-8451D36FC985}" name="Orders" displayName="Orders" ref="A1:P1001" totalsRowShown="0" headerRowDxfId="11">
  <autoFilter ref="A1:P1001" xr:uid="{69084576-248F-4BE2-B9A5-8451D36FC985}"/>
  <tableColumns count="16">
    <tableColumn id="1" xr3:uid="{A6387A58-31A7-4F2A-B4F1-2CB9EB7C99FE}" name="Order ID" dataDxfId="10"/>
    <tableColumn id="2" xr3:uid="{75D8B968-8436-4DE5-B7E7-FBBF7D2E8BF4}" name="Order Date" dataDxfId="9"/>
    <tableColumn id="3" xr3:uid="{108C279E-050A-4C1D-80E8-6F4EEF34DE70}" name="Customer ID" dataDxfId="8"/>
    <tableColumn id="4" xr3:uid="{5AE10289-44AE-4385-8766-3B08571AC1B8}" name="Product ID"/>
    <tableColumn id="5" xr3:uid="{5B0FB2E4-EC41-4779-A92A-7FCB2C3794B3}" name="Quantity" dataDxfId="7"/>
    <tableColumn id="6" xr3:uid="{00C318CB-3CE6-4659-8811-C21979127CF1}" name="Customer Name" dataDxfId="6">
      <calculatedColumnFormula>VLOOKUP(C2,customers!$A$1:$I$1001,2,FALSE)</calculatedColumnFormula>
    </tableColumn>
    <tableColumn id="7" xr3:uid="{FF56D2AE-4FD1-4D2F-8E45-B02D4338F067}" name="Email" dataDxfId="5">
      <calculatedColumnFormula>IF(VLOOKUP(C2,customers!$A$1:$I$1001,3,FALSE)=0,"",VLOOKUP(C2,customers!$A$1:$I$1001,3,FALSE))</calculatedColumnFormula>
    </tableColumn>
    <tableColumn id="8" xr3:uid="{2A1302C2-7999-446E-B90C-6D601C77294B}" name="Country" dataDxfId="4">
      <calculatedColumnFormula>VLOOKUP(C2,customers!$A$1:$I$1001,7,FALSE)</calculatedColumnFormula>
    </tableColumn>
    <tableColumn id="9" xr3:uid="{ACF30907-9336-4F70-A34D-108A52BD983C}" name="Coffee Type">
      <calculatedColumnFormula>INDEX(products!$A$1:$G$49,MATCH(orders!$D2,products!$A$1:$A$49,0),MATCH(orders!I$1,products!$A$1:$G$1,0))</calculatedColumnFormula>
    </tableColumn>
    <tableColumn id="10" xr3:uid="{30934D36-A83D-4406-AC50-1C99004724BB}" name="Roast Type">
      <calculatedColumnFormula>INDEX(products!$A$1:$G$49,MATCH(orders!$D2,products!$A$1:$A$49,0),MATCH(orders!J$1,products!$A$1:$G$1,0))</calculatedColumnFormula>
    </tableColumn>
    <tableColumn id="11" xr3:uid="{5B8F0E19-003F-44E3-A712-E9A8EED04163}" name="Size" dataDxfId="3">
      <calculatedColumnFormula>INDEX(products!$A$1:$G$49,MATCH(orders!$D2,products!$A$1:$A$49,0),MATCH(orders!K$1,products!$A$1:$G$1,0))</calculatedColumnFormula>
    </tableColumn>
    <tableColumn id="12" xr3:uid="{78D6D09A-8516-4C32-AB56-9C8EBB1CCAF3}" name="Unit Price" dataDxfId="2">
      <calculatedColumnFormula>INDEX(products!$A$1:$G$49,MATCH(orders!$D2,products!$A$1:$A$49,0),MATCH(orders!L$1,products!$A$1:$G$1,0))</calculatedColumnFormula>
    </tableColumn>
    <tableColumn id="13" xr3:uid="{E3D04788-D3E1-4787-930A-FB9B3D2B9393}" name="Sales" dataDxfId="1">
      <calculatedColumnFormula>L2*E2</calculatedColumnFormula>
    </tableColumn>
    <tableColumn id="14" xr3:uid="{BB80B314-8E0E-4AB9-B500-C4DF3F5CF21B}" name="Coffe Type Name">
      <calculatedColumnFormula>IF(I2="Rob","Robusta",IF(I2="Exc","Excelsa",IF(I2="Ara","Arabica",IF(I2="Lib","Liberica",""))))</calculatedColumnFormula>
    </tableColumn>
    <tableColumn id="15" xr3:uid="{0DEA4B7E-272E-42C5-B34B-BAD9F036B833}" name="Roast Type Name">
      <calculatedColumnFormula>IF(J2="M","Medium",IF(J2="L","Light",IF(J2="D","Dark","")))</calculatedColumnFormula>
    </tableColumn>
    <tableColumn id="16" xr3:uid="{674517C2-BEFD-4065-B34B-45F1903F174E}" name="Loyalti Card" dataDxfId="0">
      <calculatedColumnFormula>VLOOKUP(Orders[[#This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E9D9D0-6A83-415C-8060-9EA45189F656}" sourceName="Order Date">
  <pivotTables>
    <pivotTable tabId="20" name="TotalSales"/>
    <pivotTable tabId="20" name="PivotTable2"/>
    <pivotTable tabId="21" name="Country_sales"/>
    <pivotTable tabId="22" name="Person_sales"/>
  </pivotTables>
  <state minimalRefreshVersion="6" lastRefreshVersion="6" pivotCacheId="1916684289" filterType="dateBetween">
    <selection startDate="2019-07-01T00:00:00" endDate="2020-08-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0AF39F-B1A1-4392-8EEC-8722537E6BC2}" cache="NativeTimeline_Order_Date" caption="Order Date" level="2" selectionLevel="2" scrollPosition="2020-03-05T00:00:00" style="Timeline Style 1 2"/>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F288-407A-4360-9226-E22EDC124CBA}">
  <dimension ref="A3:M18"/>
  <sheetViews>
    <sheetView topLeftCell="B1" workbookViewId="0">
      <selection activeCell="I19" sqref="I19"/>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7" width="11.28515625" bestFit="1" customWidth="1"/>
    <col min="8" max="8" width="12.140625" bestFit="1" customWidth="1"/>
    <col min="9" max="12" width="18.7109375" bestFit="1" customWidth="1"/>
    <col min="13" max="13" width="11.28515625" bestFit="1" customWidth="1"/>
  </cols>
  <sheetData>
    <row r="3" spans="1:13" x14ac:dyDescent="0.25">
      <c r="A3" s="6" t="s">
        <v>6217</v>
      </c>
      <c r="C3" s="6" t="s">
        <v>6196</v>
      </c>
      <c r="I3" s="6" t="s">
        <v>6196</v>
      </c>
    </row>
    <row r="4" spans="1:13" x14ac:dyDescent="0.25">
      <c r="A4" s="6" t="s">
        <v>6211</v>
      </c>
      <c r="B4" s="6" t="s">
        <v>6212</v>
      </c>
      <c r="C4" t="s">
        <v>6213</v>
      </c>
      <c r="D4" t="s">
        <v>6214</v>
      </c>
      <c r="E4" t="s">
        <v>6215</v>
      </c>
      <c r="F4" t="s">
        <v>6216</v>
      </c>
      <c r="I4" t="s">
        <v>6213</v>
      </c>
      <c r="J4" t="s">
        <v>6214</v>
      </c>
      <c r="K4" t="s">
        <v>6215</v>
      </c>
      <c r="L4" t="s">
        <v>6216</v>
      </c>
      <c r="M4" t="s">
        <v>6220</v>
      </c>
    </row>
    <row r="5" spans="1:13" x14ac:dyDescent="0.25">
      <c r="A5" t="s">
        <v>6197</v>
      </c>
      <c r="B5" t="s">
        <v>6204</v>
      </c>
      <c r="C5" s="7">
        <v>345.02</v>
      </c>
      <c r="D5" s="7">
        <v>273.86999999999995</v>
      </c>
      <c r="E5" s="7">
        <v>184.13</v>
      </c>
      <c r="F5" s="7">
        <v>201.11499999999998</v>
      </c>
      <c r="H5" t="s">
        <v>6217</v>
      </c>
      <c r="I5" s="8">
        <v>3982.2549999999992</v>
      </c>
      <c r="J5" s="8">
        <v>3572.19</v>
      </c>
      <c r="K5" s="8">
        <v>3144.3300000000004</v>
      </c>
      <c r="L5" s="8">
        <v>3215.8950000000004</v>
      </c>
      <c r="M5" s="8">
        <v>13914.67</v>
      </c>
    </row>
    <row r="6" spans="1:13" x14ac:dyDescent="0.25">
      <c r="B6" t="s">
        <v>6205</v>
      </c>
      <c r="C6" s="7">
        <v>334.89000000000004</v>
      </c>
      <c r="D6" s="7">
        <v>70.95</v>
      </c>
      <c r="E6" s="7">
        <v>134.23000000000002</v>
      </c>
      <c r="F6" s="7">
        <v>166.27500000000001</v>
      </c>
    </row>
    <row r="7" spans="1:13" x14ac:dyDescent="0.25">
      <c r="B7" t="s">
        <v>6206</v>
      </c>
      <c r="C7" s="7">
        <v>178.70999999999998</v>
      </c>
      <c r="D7" s="7">
        <v>166.1</v>
      </c>
      <c r="E7" s="7">
        <v>439.30999999999995</v>
      </c>
      <c r="F7" s="7">
        <v>492.89999999999992</v>
      </c>
    </row>
    <row r="8" spans="1:13" x14ac:dyDescent="0.25">
      <c r="B8" t="s">
        <v>6207</v>
      </c>
      <c r="C8" s="7">
        <v>301.98499999999996</v>
      </c>
      <c r="D8" s="7">
        <v>153.76499999999999</v>
      </c>
      <c r="E8" s="7">
        <v>215.55499999999998</v>
      </c>
      <c r="F8" s="7">
        <v>213.66499999999999</v>
      </c>
    </row>
    <row r="9" spans="1:13" x14ac:dyDescent="0.25">
      <c r="B9" t="s">
        <v>6208</v>
      </c>
      <c r="C9" s="7">
        <v>312.83499999999998</v>
      </c>
      <c r="D9" s="7">
        <v>63.249999999999993</v>
      </c>
      <c r="E9" s="7">
        <v>350.89499999999998</v>
      </c>
      <c r="F9" s="7">
        <v>96.404999999999987</v>
      </c>
    </row>
    <row r="10" spans="1:13" x14ac:dyDescent="0.25">
      <c r="B10" t="s">
        <v>6209</v>
      </c>
      <c r="C10" s="7">
        <v>265.62</v>
      </c>
      <c r="D10" s="7">
        <v>526.51499999999987</v>
      </c>
      <c r="E10" s="7">
        <v>187.05999999999997</v>
      </c>
      <c r="F10" s="7">
        <v>210.58999999999997</v>
      </c>
    </row>
    <row r="11" spans="1:13" x14ac:dyDescent="0.25">
      <c r="A11" t="s">
        <v>6210</v>
      </c>
      <c r="B11" t="s">
        <v>6198</v>
      </c>
      <c r="C11" s="7">
        <v>47.25</v>
      </c>
      <c r="D11" s="7">
        <v>65.805000000000007</v>
      </c>
      <c r="E11" s="7">
        <v>274.67499999999995</v>
      </c>
      <c r="F11" s="7">
        <v>179.21999999999997</v>
      </c>
    </row>
    <row r="12" spans="1:13" x14ac:dyDescent="0.25">
      <c r="B12" t="s">
        <v>6199</v>
      </c>
      <c r="C12" s="7">
        <v>745.45</v>
      </c>
      <c r="D12" s="7">
        <v>428.88499999999999</v>
      </c>
      <c r="E12" s="7">
        <v>194.17499999999998</v>
      </c>
      <c r="F12" s="7">
        <v>429.83</v>
      </c>
    </row>
    <row r="13" spans="1:13" x14ac:dyDescent="0.25">
      <c r="B13" t="s">
        <v>6200</v>
      </c>
      <c r="C13" s="7">
        <v>130.47</v>
      </c>
      <c r="D13" s="7">
        <v>271.48500000000001</v>
      </c>
      <c r="E13" s="7">
        <v>281.20499999999998</v>
      </c>
      <c r="F13" s="7">
        <v>231.63</v>
      </c>
    </row>
    <row r="14" spans="1:13" x14ac:dyDescent="0.25">
      <c r="B14" t="s">
        <v>6201</v>
      </c>
      <c r="C14" s="7">
        <v>27</v>
      </c>
      <c r="D14" s="7">
        <v>347.26</v>
      </c>
      <c r="E14" s="7">
        <v>147.51000000000002</v>
      </c>
      <c r="F14" s="7">
        <v>240.04</v>
      </c>
    </row>
    <row r="15" spans="1:13" x14ac:dyDescent="0.25">
      <c r="B15" t="s">
        <v>6202</v>
      </c>
      <c r="C15" s="7">
        <v>255.11499999999995</v>
      </c>
      <c r="D15" s="7">
        <v>541.73</v>
      </c>
      <c r="E15" s="7">
        <v>83.429999999999993</v>
      </c>
      <c r="F15" s="7">
        <v>59.079999999999991</v>
      </c>
    </row>
    <row r="16" spans="1:13" x14ac:dyDescent="0.25">
      <c r="B16" t="s">
        <v>6203</v>
      </c>
      <c r="C16" s="7">
        <v>584.79</v>
      </c>
      <c r="D16" s="7">
        <v>357.42999999999989</v>
      </c>
      <c r="E16" s="7">
        <v>355.33999999999992</v>
      </c>
      <c r="F16" s="7">
        <v>140.87999999999997</v>
      </c>
    </row>
    <row r="17" spans="2:6" x14ac:dyDescent="0.25">
      <c r="B17" t="s">
        <v>6204</v>
      </c>
      <c r="C17" s="7">
        <v>430.61999999999995</v>
      </c>
      <c r="D17" s="7">
        <v>227.42500000000001</v>
      </c>
      <c r="E17" s="7">
        <v>236.315</v>
      </c>
      <c r="F17" s="7">
        <v>414.58499999999998</v>
      </c>
    </row>
    <row r="18" spans="2:6" x14ac:dyDescent="0.25">
      <c r="B18" t="s">
        <v>6205</v>
      </c>
      <c r="C18" s="7">
        <v>22.5</v>
      </c>
      <c r="D18" s="7">
        <v>77.72</v>
      </c>
      <c r="E18" s="7">
        <v>60.5</v>
      </c>
      <c r="F18" s="7">
        <v>139.67999999999998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9447-5E3F-4F3E-983E-1CD368E2AA1A}">
  <dimension ref="A3:G20"/>
  <sheetViews>
    <sheetView workbookViewId="0">
      <selection activeCell="A4" sqref="A4:A6"/>
      <pivotSelection pane="bottomRight" showHeader="1" axis="axisRow" activeRow="2" previousRow="2" click="1" r:id="rId2">
        <pivotArea dataOnly="0" labelOnly="1" outline="0" fieldPosition="0">
          <references count="1">
            <reference field="7" count="0"/>
          </references>
        </pivotArea>
      </pivotSelection>
    </sheetView>
  </sheetViews>
  <sheetFormatPr defaultRowHeight="15" x14ac:dyDescent="0.25"/>
  <cols>
    <col min="1" max="1" width="15.42578125" bestFit="1" customWidth="1"/>
    <col min="2" max="2" width="12.140625" bestFit="1" customWidth="1"/>
    <col min="3" max="3" width="13.140625" bestFit="1" customWidth="1"/>
    <col min="4" max="4" width="7.42578125" bestFit="1" customWidth="1"/>
    <col min="5" max="6" width="12.140625" bestFit="1" customWidth="1"/>
  </cols>
  <sheetData>
    <row r="3" spans="1:7" x14ac:dyDescent="0.25">
      <c r="A3" s="6" t="s">
        <v>7</v>
      </c>
      <c r="B3" t="s">
        <v>6217</v>
      </c>
      <c r="E3" s="9"/>
      <c r="F3" s="10"/>
      <c r="G3" s="11"/>
    </row>
    <row r="4" spans="1:7" x14ac:dyDescent="0.25">
      <c r="A4" t="s">
        <v>28</v>
      </c>
      <c r="B4" s="8">
        <v>1257.97</v>
      </c>
      <c r="E4" s="12"/>
      <c r="F4" s="13"/>
      <c r="G4" s="14"/>
    </row>
    <row r="5" spans="1:7" x14ac:dyDescent="0.25">
      <c r="A5" t="s">
        <v>318</v>
      </c>
      <c r="B5" s="8">
        <v>1579.8850000000002</v>
      </c>
      <c r="E5" s="12"/>
      <c r="F5" s="13"/>
      <c r="G5" s="14"/>
    </row>
    <row r="6" spans="1:7" x14ac:dyDescent="0.25">
      <c r="A6" t="s">
        <v>19</v>
      </c>
      <c r="B6" s="8">
        <v>11076.814999999999</v>
      </c>
      <c r="E6" s="12"/>
      <c r="F6" s="13"/>
      <c r="G6" s="14"/>
    </row>
    <row r="7" spans="1:7" x14ac:dyDescent="0.25">
      <c r="E7" s="12"/>
      <c r="F7" s="13"/>
      <c r="G7" s="14"/>
    </row>
    <row r="8" spans="1:7" x14ac:dyDescent="0.25">
      <c r="E8" s="12"/>
      <c r="F8" s="13"/>
      <c r="G8" s="14"/>
    </row>
    <row r="9" spans="1:7" x14ac:dyDescent="0.25">
      <c r="E9" s="12"/>
      <c r="F9" s="13"/>
      <c r="G9" s="14"/>
    </row>
    <row r="10" spans="1:7" x14ac:dyDescent="0.25">
      <c r="E10" s="12"/>
      <c r="F10" s="13"/>
      <c r="G10" s="14"/>
    </row>
    <row r="11" spans="1:7" x14ac:dyDescent="0.25">
      <c r="E11" s="12"/>
      <c r="F11" s="13"/>
      <c r="G11" s="14"/>
    </row>
    <row r="12" spans="1:7" x14ac:dyDescent="0.25">
      <c r="E12" s="12"/>
      <c r="F12" s="13"/>
      <c r="G12" s="14"/>
    </row>
    <row r="13" spans="1:7" x14ac:dyDescent="0.25">
      <c r="E13" s="12"/>
      <c r="F13" s="13"/>
      <c r="G13" s="14"/>
    </row>
    <row r="14" spans="1:7" x14ac:dyDescent="0.25">
      <c r="E14" s="12"/>
      <c r="F14" s="13"/>
      <c r="G14" s="14"/>
    </row>
    <row r="15" spans="1:7" x14ac:dyDescent="0.25">
      <c r="E15" s="12"/>
      <c r="F15" s="13"/>
      <c r="G15" s="14"/>
    </row>
    <row r="16" spans="1:7" x14ac:dyDescent="0.25">
      <c r="E16" s="12"/>
      <c r="F16" s="13"/>
      <c r="G16" s="14"/>
    </row>
    <row r="17" spans="5:7" x14ac:dyDescent="0.25">
      <c r="E17" s="12"/>
      <c r="F17" s="13"/>
      <c r="G17" s="14"/>
    </row>
    <row r="18" spans="5:7" x14ac:dyDescent="0.25">
      <c r="E18" s="12"/>
      <c r="F18" s="13"/>
      <c r="G18" s="14"/>
    </row>
    <row r="19" spans="5:7" x14ac:dyDescent="0.25">
      <c r="E19" s="12"/>
      <c r="F19" s="13"/>
      <c r="G19" s="14"/>
    </row>
    <row r="20" spans="5:7" x14ac:dyDescent="0.25">
      <c r="E20" s="15"/>
      <c r="F20" s="16"/>
      <c r="G2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80A1-D6D4-4E49-9311-7BE8B18BA3C7}">
  <dimension ref="A3:B8"/>
  <sheetViews>
    <sheetView workbookViewId="0">
      <selection activeCell="B8" sqref="B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6217</v>
      </c>
    </row>
    <row r="4" spans="1:2" x14ac:dyDescent="0.25">
      <c r="A4" t="s">
        <v>3820</v>
      </c>
      <c r="B4" s="8">
        <v>204.92999999999995</v>
      </c>
    </row>
    <row r="5" spans="1:2" x14ac:dyDescent="0.25">
      <c r="A5" t="s">
        <v>2454</v>
      </c>
      <c r="B5" s="8">
        <v>204.92999999999995</v>
      </c>
    </row>
    <row r="6" spans="1:2" x14ac:dyDescent="0.25">
      <c r="A6" t="s">
        <v>1472</v>
      </c>
      <c r="B6" s="8">
        <v>204.92999999999995</v>
      </c>
    </row>
    <row r="7" spans="1:2" x14ac:dyDescent="0.25">
      <c r="A7" t="s">
        <v>3753</v>
      </c>
      <c r="B7" s="8">
        <v>219.81</v>
      </c>
    </row>
    <row r="8" spans="1:2" x14ac:dyDescent="0.25">
      <c r="A8" t="s">
        <v>5114</v>
      </c>
      <c r="B8" s="8">
        <v>237.81999999999996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96C51-A14B-49B7-86CD-E29382782C61}">
  <dimension ref="K1:N24"/>
  <sheetViews>
    <sheetView showGridLines="0" tabSelected="1" zoomScale="80" zoomScaleNormal="80" zoomScaleSheetLayoutView="90" workbookViewId="0">
      <selection activeCell="J54" sqref="J54"/>
    </sheetView>
  </sheetViews>
  <sheetFormatPr defaultRowHeight="15" x14ac:dyDescent="0.25"/>
  <cols>
    <col min="1" max="1" width="1.7109375" style="18" customWidth="1"/>
    <col min="2" max="16384" width="9.140625" style="18"/>
  </cols>
  <sheetData>
    <row r="1" spans="11:11" ht="5.0999999999999996" customHeight="1" x14ac:dyDescent="0.25"/>
    <row r="5" spans="11:11" ht="9.9499999999999993" customHeight="1" x14ac:dyDescent="0.25"/>
    <row r="9" spans="11:11" x14ac:dyDescent="0.25">
      <c r="K9" s="19">
        <f>GETPIVOTDATA("Sales",TotalSales!$H$3,"Coffe Type Name","Arabica")</f>
        <v>3982.2549999999992</v>
      </c>
    </row>
    <row r="10" spans="11:11" x14ac:dyDescent="0.25">
      <c r="K10" s="20">
        <f>GETPIVOTDATA("Sales",TotalSales!$H$3,"Coffe Type Name","Excelsa")</f>
        <v>3572.19</v>
      </c>
    </row>
    <row r="11" spans="11:11" x14ac:dyDescent="0.25">
      <c r="K11" s="20">
        <f>GETPIVOTDATA("Sales",TotalSales!$H$3,"Coffe Type Name","Liberica")</f>
        <v>3144.3300000000004</v>
      </c>
    </row>
    <row r="12" spans="11:11" x14ac:dyDescent="0.25">
      <c r="K12" s="20">
        <f>GETPIVOTDATA("Sales",TotalSales!$H$3,"Coffe Type Name","Robusta")</f>
        <v>3215.8950000000004</v>
      </c>
    </row>
    <row r="16" spans="11:11" ht="9.9499999999999993" customHeight="1" x14ac:dyDescent="0.25"/>
    <row r="24" spans="14:14" x14ac:dyDescent="0.25">
      <c r="N24" s="20">
        <f>GETPIVOTDATA("Sales",TotalSales!$H$3)</f>
        <v>13914.67</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Q24" sqref="A1:Q24"/>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18" bestFit="1" customWidth="1"/>
    <col min="8" max="8" width="15.42578125" bestFit="1" customWidth="1"/>
    <col min="9" max="9" width="13.42578125" customWidth="1"/>
    <col min="10" max="10" width="12.5703125" customWidth="1"/>
    <col min="11" max="11" width="6.5703125" customWidth="1"/>
    <col min="12" max="12" width="11.5703125" customWidth="1"/>
    <col min="13" max="13" width="11.28515625" customWidth="1"/>
    <col min="14" max="14" width="18.140625" customWidth="1"/>
    <col min="15" max="15" width="17.42578125" customWidth="1"/>
    <col min="16" max="16" width="13.855468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6219</v>
      </c>
      <c r="P1" s="2" t="s">
        <v>6218</v>
      </c>
    </row>
    <row r="2" spans="1:16" x14ac:dyDescent="0.25">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I716" sqref="I7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Country_Barchart</vt:lpstr>
      <vt:lpstr>Person_Barchart</vt:lpstr>
      <vt:lpstr>Dashborad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dhandi yudhit</cp:lastModifiedBy>
  <cp:revision/>
  <dcterms:created xsi:type="dcterms:W3CDTF">2022-11-26T09:51:45Z</dcterms:created>
  <dcterms:modified xsi:type="dcterms:W3CDTF">2023-11-04T13:39:50Z</dcterms:modified>
  <cp:category/>
  <cp:contentStatus/>
</cp:coreProperties>
</file>