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6840"/>
  </bookViews>
  <sheets>
    <sheet name="Report" sheetId="1" r:id="rId1"/>
    <sheet name="Tracker" sheetId="2" r:id="rId2"/>
    <sheet name="Values" sheetId="5" r:id="rId3"/>
  </sheets>
  <definedNames>
    <definedName name="_xlnm._FilterDatabase" localSheetId="1" hidden="1">Tracker!$A$2:$N$3</definedName>
    <definedName name="NamedRange1">Tracker!$E$65:$F$66</definedName>
    <definedName name="OpportunityType">Values!$E$3:$E$12</definedName>
    <definedName name="StageType">Values!$B$3:$B$52</definedName>
  </definedNames>
  <calcPr calcId="125725"/>
</workbook>
</file>

<file path=xl/calcChain.xml><?xml version="1.0" encoding="utf-8"?>
<calcChain xmlns="http://schemas.openxmlformats.org/spreadsheetml/2006/main">
  <c r="B4" i="1"/>
  <c r="C4" s="1"/>
  <c r="B5"/>
  <c r="D5" s="1"/>
  <c r="B6"/>
  <c r="C6" s="1"/>
  <c r="B7"/>
  <c r="D7" s="1"/>
  <c r="B8"/>
  <c r="D8" s="1"/>
  <c r="B9"/>
  <c r="C9" s="1"/>
  <c r="B10"/>
  <c r="D10" s="1"/>
  <c r="B11"/>
  <c r="C11" s="1"/>
  <c r="B12"/>
  <c r="D12" s="1"/>
  <c r="B13"/>
  <c r="C13" s="1"/>
  <c r="B14"/>
  <c r="D14" s="1"/>
  <c r="B15"/>
  <c r="C15" s="1"/>
  <c r="B16"/>
  <c r="D16" s="1"/>
  <c r="B17"/>
  <c r="C17" s="1"/>
  <c r="B18"/>
  <c r="D18" s="1"/>
  <c r="B19"/>
  <c r="C19" s="1"/>
  <c r="B20"/>
  <c r="D20" s="1"/>
  <c r="B21"/>
  <c r="C21" s="1"/>
  <c r="B22"/>
  <c r="D22" s="1"/>
  <c r="B23"/>
  <c r="C23" s="1"/>
  <c r="B24"/>
  <c r="D24" s="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3"/>
  <c r="E4" i="5"/>
  <c r="E5"/>
  <c r="E6"/>
  <c r="E7"/>
  <c r="E8"/>
  <c r="E9"/>
  <c r="E10"/>
  <c r="E11"/>
  <c r="E12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F4"/>
  <c r="F5"/>
  <c r="F6"/>
  <c r="F7"/>
  <c r="F8"/>
  <c r="F9"/>
  <c r="F10"/>
  <c r="F11"/>
  <c r="F12"/>
  <c r="E2"/>
  <c r="F2"/>
  <c r="F3"/>
  <c r="C2"/>
  <c r="B2"/>
  <c r="C3"/>
  <c r="C65" i="2"/>
  <c r="C7" i="1" l="1"/>
  <c r="C5"/>
  <c r="C24"/>
  <c r="C22"/>
  <c r="C20"/>
  <c r="C18"/>
  <c r="C16"/>
  <c r="C14"/>
  <c r="C12"/>
  <c r="C10"/>
  <c r="C8"/>
  <c r="D6"/>
  <c r="D4"/>
  <c r="D23"/>
  <c r="D21"/>
  <c r="D19"/>
  <c r="D17"/>
  <c r="D15"/>
  <c r="D13"/>
  <c r="D11"/>
  <c r="D9"/>
  <c r="D3"/>
  <c r="C3"/>
  <c r="G3" l="1"/>
  <c r="H4"/>
  <c r="H5"/>
  <c r="G5"/>
  <c r="I5" s="1"/>
  <c r="G4"/>
  <c r="I4"/>
  <c r="H3"/>
  <c r="H6" s="1"/>
  <c r="I3" l="1"/>
</calcChain>
</file>

<file path=xl/sharedStrings.xml><?xml version="1.0" encoding="utf-8"?>
<sst xmlns="http://schemas.openxmlformats.org/spreadsheetml/2006/main" count="167" uniqueCount="98">
  <si>
    <t>Avg Deal</t>
  </si>
  <si>
    <t>1-Target Identified</t>
  </si>
  <si>
    <t>Pre-pipeline</t>
  </si>
  <si>
    <t>Pipeline</t>
  </si>
  <si>
    <t>Definite</t>
  </si>
  <si>
    <t>Proposal Owners</t>
  </si>
  <si>
    <t>Andy</t>
  </si>
  <si>
    <t>Brian</t>
  </si>
  <si>
    <t>Charles</t>
  </si>
  <si>
    <t>Debbu</t>
  </si>
  <si>
    <t>Eugene</t>
  </si>
  <si>
    <t>Farookh</t>
  </si>
  <si>
    <t>Gunjan</t>
  </si>
  <si>
    <t>Customer</t>
  </si>
  <si>
    <t>Opportunity</t>
  </si>
  <si>
    <t>Stage</t>
  </si>
  <si>
    <t>Owner</t>
  </si>
  <si>
    <t>Target Close Date</t>
  </si>
  <si>
    <t>Next Steps</t>
  </si>
  <si>
    <t>Key Contact</t>
  </si>
  <si>
    <t>Email ID</t>
  </si>
  <si>
    <t>Comments</t>
  </si>
  <si>
    <t>--&gt; Please insert rows above this line should you need one - do NOT enter data below</t>
  </si>
  <si>
    <t>Project</t>
  </si>
  <si>
    <t>Description</t>
  </si>
  <si>
    <t>Comment</t>
  </si>
  <si>
    <t>Target Identified</t>
  </si>
  <si>
    <t>Contact Made</t>
  </si>
  <si>
    <t>Met Decision Makers</t>
  </si>
  <si>
    <t>Needs Identified</t>
  </si>
  <si>
    <t>Pilot Proposal Made</t>
  </si>
  <si>
    <t>Pilot Accepted</t>
  </si>
  <si>
    <t>Pilot Launched</t>
  </si>
  <si>
    <t>Pilot Completed</t>
  </si>
  <si>
    <t>Pilot Success</t>
  </si>
  <si>
    <t>Pilot Failure</t>
  </si>
  <si>
    <t>Proposal Made</t>
  </si>
  <si>
    <t>Negotiations Completed</t>
  </si>
  <si>
    <t>Contract Signed</t>
  </si>
  <si>
    <t>Project Development</t>
  </si>
  <si>
    <t>Project Quality</t>
  </si>
  <si>
    <t>Project Deployment</t>
  </si>
  <si>
    <t>Deployment Done</t>
  </si>
  <si>
    <t>Deal Lost</t>
  </si>
  <si>
    <t>Stages</t>
  </si>
  <si>
    <t>Sr No</t>
  </si>
  <si>
    <t>Company or Logo of Probable Client</t>
  </si>
  <si>
    <t>Person within the company to contact</t>
  </si>
  <si>
    <t>The person who can sign checks and decide go no-go</t>
  </si>
  <si>
    <t>Client's needs or pain areas are explored</t>
  </si>
  <si>
    <t>Showing what can be a proof of concept for actual project</t>
  </si>
  <si>
    <t>Agreed for Pilot as proof of concept for actual project</t>
  </si>
  <si>
    <t>On going Pilot as proof of concept for actual project</t>
  </si>
  <si>
    <t>Full deployment of Pilot as proof of concept for actual project</t>
  </si>
  <si>
    <t>Pilot as per expectation of actual project</t>
  </si>
  <si>
    <t>Pilot NOT as per expectation of actual project</t>
  </si>
  <si>
    <t>Propose to implement - scope, timeline and methodology</t>
  </si>
  <si>
    <t>Proposal Negotiations</t>
  </si>
  <si>
    <t>Negotiating on scope, methodology, timeline, milestones &amp; cost per milestone</t>
  </si>
  <si>
    <t>Agreement on scope, methodology, timeline, milestones &amp; cost per milestone</t>
  </si>
  <si>
    <t>Statement of Work signed</t>
  </si>
  <si>
    <t>Development started - Project plan in place and status meeting plan shared</t>
  </si>
  <si>
    <t>Development completed - Project given to Client for Quality and User Acceptance Testing</t>
  </si>
  <si>
    <t>Review and Changes</t>
  </si>
  <si>
    <t>Client's Quality and User Acceptance Testing - comments incorporation</t>
  </si>
  <si>
    <t>UAT signoff</t>
  </si>
  <si>
    <t>Client's signoff received after Quality and User Acceptance Testing</t>
  </si>
  <si>
    <t>Deployment started for project</t>
  </si>
  <si>
    <t>Deployment completed - Project now in Production</t>
  </si>
  <si>
    <t>Post Production Support</t>
  </si>
  <si>
    <t>Post production support as per contract - 30 to 90 days</t>
  </si>
  <si>
    <t>Contract was NOT Signed - state reason and Status before Deal Lost</t>
  </si>
  <si>
    <t>To be updated if new status is identified</t>
  </si>
  <si>
    <t>Products/Services</t>
  </si>
  <si>
    <t>BI Analytics Solution to replace/improve Existing Client Processes</t>
  </si>
  <si>
    <t>BI Analytics Solution to be on top of Existing Client Processes</t>
  </si>
  <si>
    <t>Solution-01</t>
  </si>
  <si>
    <t>Solution-02</t>
  </si>
  <si>
    <t>Solution-03</t>
  </si>
  <si>
    <t>Solution-04</t>
  </si>
  <si>
    <t>Solution-05</t>
  </si>
  <si>
    <t>To be updated if new product/service is identified</t>
  </si>
  <si>
    <t>BI Analytics Solution to provide additional value and insights to Existing Client Processes</t>
  </si>
  <si>
    <t>BI Analytics Solution to enable Client's Users to perform Self Service BI</t>
  </si>
  <si>
    <t>Column width = 60</t>
  </si>
  <si>
    <t>Column width = 25</t>
  </si>
  <si>
    <t>BI Analytics Solution to enable Client's Users improve productivity by using Technology</t>
  </si>
  <si>
    <t>Value</t>
  </si>
  <si>
    <t>Contact Details - Owner</t>
  </si>
  <si>
    <t>Contact Details - Key</t>
  </si>
  <si>
    <t>Self</t>
  </si>
  <si>
    <t>1-Solution-01</t>
  </si>
  <si>
    <t>-</t>
  </si>
  <si>
    <t>Amazon or Google Cloud</t>
  </si>
  <si>
    <t>Count</t>
  </si>
  <si>
    <t>BabaGyan.com website on Cloud computing services</t>
  </si>
  <si>
    <t>BabaGyan</t>
  </si>
  <si>
    <t>Currently on shared hosting - Linux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</si>
</sst>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d\-mmm\-yyyy;@"/>
  </numFmts>
  <fonts count="11"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3F3F3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2" fillId="0" borderId="2" xfId="0" applyFont="1" applyBorder="1" applyAlignment="1">
      <alignment wrapText="1"/>
    </xf>
    <xf numFmtId="164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vertical="top"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10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10" fillId="4" borderId="9" xfId="0" applyFont="1" applyFill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4" fontId="7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L125"/>
  <sheetViews>
    <sheetView showGridLines="0" tabSelected="1" workbookViewId="0"/>
  </sheetViews>
  <sheetFormatPr defaultColWidth="17.140625" defaultRowHeight="12.75" customHeight="1"/>
  <cols>
    <col min="1" max="1" width="2.42578125" customWidth="1"/>
    <col min="2" max="2" width="23.140625" customWidth="1"/>
    <col min="3" max="3" width="8.140625" customWidth="1"/>
    <col min="4" max="4" width="10" customWidth="1"/>
    <col min="5" max="5" width="8.5703125" customWidth="1"/>
    <col min="6" max="6" width="14.140625" customWidth="1"/>
    <col min="7" max="7" width="10" customWidth="1"/>
    <col min="8" max="8" width="12.42578125" customWidth="1"/>
    <col min="9" max="9" width="11.5703125" customWidth="1"/>
    <col min="10" max="10" width="8.140625" customWidth="1"/>
    <col min="11" max="11" width="11.85546875" customWidth="1"/>
    <col min="12" max="12" width="10.7109375" customWidth="1"/>
  </cols>
  <sheetData>
    <row r="1" spans="1:10" ht="12.75" customHeight="1" thickBot="1">
      <c r="B1" s="17"/>
      <c r="C1" s="19"/>
      <c r="D1" s="17"/>
      <c r="F1" s="17"/>
      <c r="G1" s="17"/>
      <c r="H1" s="17"/>
      <c r="I1" s="17"/>
    </row>
    <row r="2" spans="1:10" ht="12.75" customHeight="1">
      <c r="A2" s="17"/>
      <c r="B2" s="21" t="s">
        <v>15</v>
      </c>
      <c r="C2" s="22" t="s">
        <v>94</v>
      </c>
      <c r="D2" s="23" t="s">
        <v>87</v>
      </c>
      <c r="E2" s="17"/>
      <c r="F2" s="21" t="s">
        <v>15</v>
      </c>
      <c r="G2" s="22" t="s">
        <v>94</v>
      </c>
      <c r="H2" s="22" t="s">
        <v>87</v>
      </c>
      <c r="I2" s="23" t="s">
        <v>0</v>
      </c>
      <c r="J2" s="17"/>
    </row>
    <row r="3" spans="1:10" ht="12.75" customHeight="1">
      <c r="A3" s="17"/>
      <c r="B3" s="24" t="str">
        <f>Values!B3</f>
        <v>1-Target Identified</v>
      </c>
      <c r="C3" s="20">
        <f>COUNTIF(Tracker!D$3:D$65,B3)</f>
        <v>1</v>
      </c>
      <c r="D3" s="25">
        <f>SUMIF(Tracker!D$3:D$84,B3,Tracker!C$3:C$84)</f>
        <v>1000</v>
      </c>
      <c r="E3" s="17"/>
      <c r="F3" s="29" t="s">
        <v>2</v>
      </c>
      <c r="G3" s="17">
        <f>SUM(C3:C6)</f>
        <v>1</v>
      </c>
      <c r="H3" s="17">
        <f>SUM(D3:D6)</f>
        <v>1000</v>
      </c>
      <c r="I3" s="30">
        <f>H3/G3</f>
        <v>1000</v>
      </c>
      <c r="J3" s="17"/>
    </row>
    <row r="4" spans="1:10" ht="12.75" customHeight="1">
      <c r="A4" s="17"/>
      <c r="B4" s="24" t="str">
        <f>Values!B4</f>
        <v>2-Contact Made</v>
      </c>
      <c r="C4" s="20">
        <f>COUNTIF(Tracker!D$3:D$65,B4)</f>
        <v>0</v>
      </c>
      <c r="D4" s="25">
        <f>SUMIF(Tracker!D$3:D$84,B4,Tracker!C$3:C$84)</f>
        <v>0</v>
      </c>
      <c r="E4" s="17"/>
      <c r="F4" s="29" t="s">
        <v>3</v>
      </c>
      <c r="G4" s="17">
        <f>SUM(C7:C15)</f>
        <v>0</v>
      </c>
      <c r="H4" s="17">
        <f>SUM(D7:D15)</f>
        <v>0</v>
      </c>
      <c r="I4" s="30" t="e">
        <f>H4/G4</f>
        <v>#DIV/0!</v>
      </c>
      <c r="J4" s="17"/>
    </row>
    <row r="5" spans="1:10" ht="12.75" customHeight="1" thickBot="1">
      <c r="A5" s="17"/>
      <c r="B5" s="24" t="str">
        <f>Values!B5</f>
        <v>3-Met Decision Makers</v>
      </c>
      <c r="C5" s="20">
        <f>COUNTIF(Tracker!D$3:D$65,B5)</f>
        <v>0</v>
      </c>
      <c r="D5" s="25">
        <f>SUMIF(Tracker!D$3:D$84,B5,Tracker!C$3:C$84)</f>
        <v>0</v>
      </c>
      <c r="E5" s="17"/>
      <c r="F5" s="31" t="s">
        <v>4</v>
      </c>
      <c r="G5" s="32">
        <f>SUM(C16:C23)</f>
        <v>0</v>
      </c>
      <c r="H5" s="32">
        <f>SUM(D16:D23)</f>
        <v>0</v>
      </c>
      <c r="I5" s="33" t="e">
        <f>H5/G5</f>
        <v>#DIV/0!</v>
      </c>
      <c r="J5" s="17"/>
    </row>
    <row r="6" spans="1:10" ht="12.75" customHeight="1">
      <c r="A6" s="17"/>
      <c r="B6" s="24" t="str">
        <f>Values!B6</f>
        <v>4-Needs Identified</v>
      </c>
      <c r="C6" s="20">
        <f>COUNTIF(Tracker!D$3:D$65,B6)</f>
        <v>0</v>
      </c>
      <c r="D6" s="25">
        <f>SUMIF(Tracker!D$3:D$84,B6,Tracker!C$3:C$84)</f>
        <v>0</v>
      </c>
      <c r="E6" s="17"/>
      <c r="F6" s="17"/>
      <c r="G6" s="18"/>
      <c r="H6" s="17">
        <f>SUM(H3:H5)</f>
        <v>1000</v>
      </c>
      <c r="I6" s="17"/>
    </row>
    <row r="7" spans="1:10" ht="12.75" customHeight="1">
      <c r="A7" s="17"/>
      <c r="B7" s="24" t="str">
        <f>Values!B7</f>
        <v>5-Pilot Proposal Made</v>
      </c>
      <c r="C7" s="20">
        <f>COUNTIF(Tracker!D$3:D$65,B7)</f>
        <v>0</v>
      </c>
      <c r="D7" s="25">
        <f>SUMIF(Tracker!D$3:D$84,B7,Tracker!C$3:C$84)</f>
        <v>0</v>
      </c>
      <c r="E7" s="17"/>
    </row>
    <row r="8" spans="1:10" ht="12.75" customHeight="1">
      <c r="A8" s="17"/>
      <c r="B8" s="24" t="str">
        <f>Values!B8</f>
        <v>6-Pilot Accepted</v>
      </c>
      <c r="C8" s="20">
        <f>COUNTIF(Tracker!D$3:D$65,B8)</f>
        <v>0</v>
      </c>
      <c r="D8" s="25">
        <f>SUMIF(Tracker!D$3:D$84,B8,Tracker!C$3:C$84)</f>
        <v>0</v>
      </c>
      <c r="E8" s="17"/>
    </row>
    <row r="9" spans="1:10" ht="12.75" customHeight="1">
      <c r="A9" s="17"/>
      <c r="B9" s="24" t="str">
        <f>Values!B9</f>
        <v>7-Pilot Launched</v>
      </c>
      <c r="C9" s="20">
        <f>COUNTIF(Tracker!D$3:D$65,B9)</f>
        <v>0</v>
      </c>
      <c r="D9" s="25">
        <f>SUMIF(Tracker!D$3:D$84,B9,Tracker!C$3:C$84)</f>
        <v>0</v>
      </c>
      <c r="E9" s="17"/>
      <c r="H9" s="17"/>
    </row>
    <row r="10" spans="1:10" ht="12.75" customHeight="1">
      <c r="A10" s="17"/>
      <c r="B10" s="24" t="str">
        <f>Values!B10</f>
        <v>8-Pilot Completed</v>
      </c>
      <c r="C10" s="20">
        <f>COUNTIF(Tracker!D$3:D$65,B10)</f>
        <v>0</v>
      </c>
      <c r="D10" s="25">
        <f>SUMIF(Tracker!D$3:D$84,B10,Tracker!C$3:C$84)</f>
        <v>0</v>
      </c>
      <c r="E10" s="17"/>
      <c r="H10" s="17"/>
    </row>
    <row r="11" spans="1:10" ht="12.75" customHeight="1">
      <c r="A11" s="17"/>
      <c r="B11" s="24" t="str">
        <f>Values!B11</f>
        <v>9-Pilot Success</v>
      </c>
      <c r="C11" s="20">
        <f>COUNTIF(Tracker!D$3:D$65,B11)</f>
        <v>0</v>
      </c>
      <c r="D11" s="25">
        <f>SUMIF(Tracker!D$3:D$84,B11,Tracker!C$3:C$84)</f>
        <v>0</v>
      </c>
      <c r="E11" s="17"/>
      <c r="H11" s="17"/>
    </row>
    <row r="12" spans="1:10" ht="12.75" customHeight="1">
      <c r="A12" s="17"/>
      <c r="B12" s="24" t="str">
        <f>Values!B12</f>
        <v>10-Pilot Failure</v>
      </c>
      <c r="C12" s="20">
        <f>COUNTIF(Tracker!D$3:D$65,B12)</f>
        <v>0</v>
      </c>
      <c r="D12" s="25">
        <f>SUMIF(Tracker!D$3:D$84,B12,Tracker!C$3:C$84)</f>
        <v>0</v>
      </c>
      <c r="E12" s="17"/>
      <c r="H12" s="17"/>
    </row>
    <row r="13" spans="1:10" ht="12.75" customHeight="1">
      <c r="A13" s="17"/>
      <c r="B13" s="24" t="str">
        <f>Values!B13</f>
        <v>11-Proposal Made</v>
      </c>
      <c r="C13" s="20">
        <f>COUNTIF(Tracker!D$3:D$65,B13)</f>
        <v>0</v>
      </c>
      <c r="D13" s="25">
        <f>SUMIF(Tracker!D$3:D$84,B13,Tracker!C$3:C$84)</f>
        <v>0</v>
      </c>
      <c r="E13" s="17"/>
      <c r="H13" s="17"/>
    </row>
    <row r="14" spans="1:10" ht="12.75" customHeight="1">
      <c r="A14" s="17"/>
      <c r="B14" s="24" t="str">
        <f>Values!B14</f>
        <v>12-Proposal Negotiations</v>
      </c>
      <c r="C14" s="20">
        <f>COUNTIF(Tracker!D$3:D$65,B14)</f>
        <v>0</v>
      </c>
      <c r="D14" s="25">
        <f>SUMIF(Tracker!D$3:D$84,B14,Tracker!C$3:C$84)</f>
        <v>0</v>
      </c>
      <c r="E14" s="17"/>
      <c r="H14" s="17"/>
    </row>
    <row r="15" spans="1:10" ht="12.75" customHeight="1">
      <c r="A15" s="17"/>
      <c r="B15" s="24" t="str">
        <f>Values!B15</f>
        <v>13-Negotiations Completed</v>
      </c>
      <c r="C15" s="20">
        <f>COUNTIF(Tracker!D$3:D$65,B15)</f>
        <v>0</v>
      </c>
      <c r="D15" s="25">
        <f>SUMIF(Tracker!D$3:D$84,B15,Tracker!C$3:C$84)</f>
        <v>0</v>
      </c>
      <c r="E15" s="17"/>
      <c r="H15" s="17"/>
    </row>
    <row r="16" spans="1:10" ht="12.75" customHeight="1">
      <c r="A16" s="17"/>
      <c r="B16" s="24" t="str">
        <f>Values!B16</f>
        <v>14-Contract Signed</v>
      </c>
      <c r="C16" s="20">
        <f>COUNTIF(Tracker!D$3:D$65,B16)</f>
        <v>0</v>
      </c>
      <c r="D16" s="25">
        <f>SUMIF(Tracker!D$3:D$84,B16,Tracker!C$3:C$84)</f>
        <v>0</v>
      </c>
      <c r="E16" s="17"/>
      <c r="H16" s="17"/>
    </row>
    <row r="17" spans="1:8" ht="12.75" customHeight="1">
      <c r="A17" s="17"/>
      <c r="B17" s="24" t="str">
        <f>Values!B17</f>
        <v>15-Project Development</v>
      </c>
      <c r="C17" s="20">
        <f>COUNTIF(Tracker!D$3:D$65,B17)</f>
        <v>0</v>
      </c>
      <c r="D17" s="25">
        <f>SUMIF(Tracker!D$3:D$84,B17,Tracker!C$3:C$84)</f>
        <v>0</v>
      </c>
      <c r="E17" s="17"/>
      <c r="H17" s="17"/>
    </row>
    <row r="18" spans="1:8" ht="12.75" customHeight="1">
      <c r="A18" s="17"/>
      <c r="B18" s="24" t="str">
        <f>Values!B18</f>
        <v>16-Project Quality</v>
      </c>
      <c r="C18" s="20">
        <f>COUNTIF(Tracker!D$3:D$65,B18)</f>
        <v>0</v>
      </c>
      <c r="D18" s="25">
        <f>SUMIF(Tracker!D$3:D$84,B18,Tracker!C$3:C$84)</f>
        <v>0</v>
      </c>
      <c r="E18" s="17"/>
      <c r="H18" s="17"/>
    </row>
    <row r="19" spans="1:8" ht="12.75" customHeight="1">
      <c r="A19" s="17"/>
      <c r="B19" s="24" t="str">
        <f>Values!B19</f>
        <v>17-Review and Changes</v>
      </c>
      <c r="C19" s="20">
        <f>COUNTIF(Tracker!D$3:D$65,B19)</f>
        <v>0</v>
      </c>
      <c r="D19" s="25">
        <f>SUMIF(Tracker!D$3:D$84,B19,Tracker!C$3:C$84)</f>
        <v>0</v>
      </c>
      <c r="E19" s="17"/>
      <c r="H19" s="17"/>
    </row>
    <row r="20" spans="1:8" ht="12.75" customHeight="1">
      <c r="A20" s="17"/>
      <c r="B20" s="24" t="str">
        <f>Values!B20</f>
        <v>18-UAT signoff</v>
      </c>
      <c r="C20" s="20">
        <f>COUNTIF(Tracker!D$3:D$65,B20)</f>
        <v>0</v>
      </c>
      <c r="D20" s="25">
        <f>SUMIF(Tracker!D$3:D$84,B20,Tracker!C$3:C$84)</f>
        <v>0</v>
      </c>
      <c r="E20" s="17"/>
      <c r="H20" s="17"/>
    </row>
    <row r="21" spans="1:8" ht="12.75" customHeight="1">
      <c r="A21" s="17"/>
      <c r="B21" s="24" t="str">
        <f>Values!B21</f>
        <v>19-Project Deployment</v>
      </c>
      <c r="C21" s="20">
        <f>COUNTIF(Tracker!D$3:D$65,B21)</f>
        <v>0</v>
      </c>
      <c r="D21" s="25">
        <f>SUMIF(Tracker!D$3:D$84,B21,Tracker!C$3:C$84)</f>
        <v>0</v>
      </c>
      <c r="E21" s="17"/>
      <c r="H21" s="17"/>
    </row>
    <row r="22" spans="1:8" ht="12.75" customHeight="1">
      <c r="A22" s="17"/>
      <c r="B22" s="24" t="str">
        <f>Values!B22</f>
        <v>20-Deployment Done</v>
      </c>
      <c r="C22" s="20">
        <f>COUNTIF(Tracker!D$3:D$65,B22)</f>
        <v>0</v>
      </c>
      <c r="D22" s="25">
        <f>SUMIF(Tracker!D$3:D$84,B22,Tracker!C$3:C$84)</f>
        <v>0</v>
      </c>
      <c r="E22" s="17"/>
      <c r="H22" s="17"/>
    </row>
    <row r="23" spans="1:8" ht="12.75" customHeight="1">
      <c r="A23" s="17"/>
      <c r="B23" s="24" t="str">
        <f>Values!B23</f>
        <v>21-Post Production Support</v>
      </c>
      <c r="C23" s="20">
        <f>COUNTIF(Tracker!D$3:D$65,B23)</f>
        <v>0</v>
      </c>
      <c r="D23" s="25">
        <f>SUMIF(Tracker!D$3:D$84,B23,Tracker!C$3:C$84)</f>
        <v>0</v>
      </c>
      <c r="E23" s="17"/>
      <c r="H23" s="17"/>
    </row>
    <row r="24" spans="1:8" ht="12.75" customHeight="1">
      <c r="A24" s="17"/>
      <c r="B24" s="24" t="str">
        <f>Values!B24</f>
        <v>22-Deal Lost</v>
      </c>
      <c r="C24" s="20">
        <f>COUNTIF(Tracker!D$3:D$65,B24)</f>
        <v>0</v>
      </c>
      <c r="D24" s="25">
        <f>SUMIF(Tracker!D$3:D$84,B24,Tracker!C$3:C$84)</f>
        <v>0</v>
      </c>
      <c r="E24" s="17"/>
      <c r="H24" s="17"/>
    </row>
    <row r="25" spans="1:8" ht="12.75" customHeight="1">
      <c r="A25" s="17"/>
      <c r="B25" s="24" t="str">
        <f>Values!B25</f>
        <v/>
      </c>
      <c r="C25" s="20"/>
      <c r="D25" s="25"/>
      <c r="E25" s="17"/>
      <c r="H25" s="17"/>
    </row>
    <row r="26" spans="1:8" ht="12.75" customHeight="1">
      <c r="A26" s="17"/>
      <c r="B26" s="24" t="str">
        <f>Values!B26</f>
        <v/>
      </c>
      <c r="C26" s="20"/>
      <c r="D26" s="25"/>
      <c r="E26" s="17"/>
      <c r="H26" s="17"/>
    </row>
    <row r="27" spans="1:8" ht="12.75" customHeight="1">
      <c r="A27" s="17"/>
      <c r="B27" s="24" t="str">
        <f>Values!B27</f>
        <v/>
      </c>
      <c r="C27" s="20"/>
      <c r="D27" s="25"/>
      <c r="E27" s="17"/>
      <c r="H27" s="17"/>
    </row>
    <row r="28" spans="1:8" ht="12.75" customHeight="1">
      <c r="A28" s="17"/>
      <c r="B28" s="24" t="str">
        <f>Values!B28</f>
        <v/>
      </c>
      <c r="C28" s="20"/>
      <c r="D28" s="25"/>
      <c r="E28" s="17"/>
      <c r="H28" s="17"/>
    </row>
    <row r="29" spans="1:8" ht="12.75" customHeight="1">
      <c r="A29" s="17"/>
      <c r="B29" s="24" t="str">
        <f>Values!B29</f>
        <v/>
      </c>
      <c r="C29" s="20"/>
      <c r="D29" s="25"/>
      <c r="E29" s="17"/>
      <c r="H29" s="17"/>
    </row>
    <row r="30" spans="1:8" ht="12.75" customHeight="1">
      <c r="A30" s="17"/>
      <c r="B30" s="24" t="str">
        <f>Values!B30</f>
        <v/>
      </c>
      <c r="C30" s="20"/>
      <c r="D30" s="25"/>
      <c r="E30" s="17"/>
      <c r="H30" s="17"/>
    </row>
    <row r="31" spans="1:8" ht="12.75" customHeight="1">
      <c r="A31" s="17"/>
      <c r="B31" s="24" t="str">
        <f>Values!B31</f>
        <v/>
      </c>
      <c r="C31" s="20"/>
      <c r="D31" s="25"/>
      <c r="E31" s="17"/>
      <c r="H31" s="17"/>
    </row>
    <row r="32" spans="1:8" ht="12.75" customHeight="1">
      <c r="A32" s="17"/>
      <c r="B32" s="24" t="str">
        <f>Values!B32</f>
        <v/>
      </c>
      <c r="C32" s="20"/>
      <c r="D32" s="25"/>
      <c r="E32" s="17"/>
      <c r="H32" s="17"/>
    </row>
    <row r="33" spans="1:8" ht="12.75" customHeight="1">
      <c r="A33" s="17"/>
      <c r="B33" s="24" t="str">
        <f>Values!B33</f>
        <v/>
      </c>
      <c r="C33" s="20"/>
      <c r="D33" s="25"/>
      <c r="E33" s="17"/>
      <c r="H33" s="17"/>
    </row>
    <row r="34" spans="1:8" ht="12.75" customHeight="1">
      <c r="A34" s="17"/>
      <c r="B34" s="24" t="str">
        <f>Values!B34</f>
        <v/>
      </c>
      <c r="C34" s="20"/>
      <c r="D34" s="25"/>
      <c r="E34" s="17"/>
      <c r="H34" s="17"/>
    </row>
    <row r="35" spans="1:8" ht="12.75" customHeight="1">
      <c r="A35" s="17"/>
      <c r="B35" s="24" t="str">
        <f>Values!B35</f>
        <v/>
      </c>
      <c r="C35" s="20"/>
      <c r="D35" s="25"/>
      <c r="E35" s="17"/>
      <c r="H35" s="17"/>
    </row>
    <row r="36" spans="1:8" ht="12.75" customHeight="1">
      <c r="A36" s="17"/>
      <c r="B36" s="24" t="str">
        <f>Values!B36</f>
        <v/>
      </c>
      <c r="C36" s="20"/>
      <c r="D36" s="25"/>
      <c r="E36" s="17"/>
      <c r="H36" s="17"/>
    </row>
    <row r="37" spans="1:8" ht="12.75" customHeight="1">
      <c r="A37" s="17"/>
      <c r="B37" s="24" t="str">
        <f>Values!B37</f>
        <v/>
      </c>
      <c r="C37" s="20"/>
      <c r="D37" s="25"/>
      <c r="E37" s="17"/>
      <c r="H37" s="17"/>
    </row>
    <row r="38" spans="1:8" ht="12.75" customHeight="1">
      <c r="A38" s="17"/>
      <c r="B38" s="24" t="str">
        <f>Values!B38</f>
        <v/>
      </c>
      <c r="C38" s="20"/>
      <c r="D38" s="25"/>
      <c r="E38" s="17"/>
      <c r="H38" s="17"/>
    </row>
    <row r="39" spans="1:8" ht="12.75" customHeight="1">
      <c r="A39" s="17"/>
      <c r="B39" s="24" t="str">
        <f>Values!B39</f>
        <v/>
      </c>
      <c r="C39" s="20"/>
      <c r="D39" s="25"/>
      <c r="E39" s="17"/>
      <c r="H39" s="17"/>
    </row>
    <row r="40" spans="1:8" ht="12.75" customHeight="1">
      <c r="A40" s="17"/>
      <c r="B40" s="24" t="str">
        <f>Values!B40</f>
        <v/>
      </c>
      <c r="C40" s="20"/>
      <c r="D40" s="25"/>
      <c r="E40" s="17"/>
      <c r="H40" s="17"/>
    </row>
    <row r="41" spans="1:8" ht="12.75" customHeight="1">
      <c r="A41" s="17"/>
      <c r="B41" s="24" t="str">
        <f>Values!B41</f>
        <v/>
      </c>
      <c r="C41" s="20"/>
      <c r="D41" s="25"/>
      <c r="E41" s="17"/>
      <c r="H41" s="17"/>
    </row>
    <row r="42" spans="1:8" ht="12.75" customHeight="1">
      <c r="A42" s="17"/>
      <c r="B42" s="24" t="str">
        <f>Values!B42</f>
        <v/>
      </c>
      <c r="C42" s="20"/>
      <c r="D42" s="25"/>
      <c r="E42" s="17"/>
      <c r="H42" s="17"/>
    </row>
    <row r="43" spans="1:8" ht="12.75" customHeight="1">
      <c r="A43" s="17"/>
      <c r="B43" s="24" t="str">
        <f>Values!B43</f>
        <v/>
      </c>
      <c r="C43" s="20"/>
      <c r="D43" s="25"/>
      <c r="E43" s="17"/>
      <c r="H43" s="17"/>
    </row>
    <row r="44" spans="1:8" ht="12.75" customHeight="1">
      <c r="A44" s="17"/>
      <c r="B44" s="24" t="str">
        <f>Values!B44</f>
        <v/>
      </c>
      <c r="C44" s="20"/>
      <c r="D44" s="25"/>
      <c r="E44" s="17"/>
      <c r="H44" s="17"/>
    </row>
    <row r="45" spans="1:8" ht="12.75" customHeight="1">
      <c r="A45" s="17"/>
      <c r="B45" s="24" t="str">
        <f>Values!B45</f>
        <v/>
      </c>
      <c r="C45" s="20"/>
      <c r="D45" s="25"/>
      <c r="E45" s="17"/>
      <c r="H45" s="17"/>
    </row>
    <row r="46" spans="1:8" ht="12.75" customHeight="1">
      <c r="A46" s="17"/>
      <c r="B46" s="24" t="str">
        <f>Values!B46</f>
        <v/>
      </c>
      <c r="C46" s="20"/>
      <c r="D46" s="25"/>
      <c r="E46" s="17"/>
      <c r="H46" s="17"/>
    </row>
    <row r="47" spans="1:8" ht="12.75" customHeight="1">
      <c r="A47" s="17"/>
      <c r="B47" s="24" t="str">
        <f>Values!B47</f>
        <v/>
      </c>
      <c r="C47" s="20"/>
      <c r="D47" s="25"/>
      <c r="E47" s="17"/>
      <c r="H47" s="17"/>
    </row>
    <row r="48" spans="1:8" ht="12.75" customHeight="1">
      <c r="A48" s="17"/>
      <c r="B48" s="24" t="str">
        <f>Values!B48</f>
        <v/>
      </c>
      <c r="C48" s="20"/>
      <c r="D48" s="25"/>
      <c r="E48" s="17"/>
      <c r="H48" s="17"/>
    </row>
    <row r="49" spans="1:12" ht="12.75" customHeight="1">
      <c r="A49" s="17"/>
      <c r="B49" s="24" t="str">
        <f>Values!B49</f>
        <v/>
      </c>
      <c r="C49" s="20"/>
      <c r="D49" s="25"/>
      <c r="E49" s="17"/>
      <c r="H49" s="17"/>
    </row>
    <row r="50" spans="1:12" ht="12.75" customHeight="1">
      <c r="A50" s="17"/>
      <c r="B50" s="24" t="str">
        <f>Values!B50</f>
        <v/>
      </c>
      <c r="C50" s="20"/>
      <c r="D50" s="25"/>
      <c r="E50" s="17"/>
    </row>
    <row r="51" spans="1:12" ht="12.75" customHeight="1">
      <c r="A51" s="17"/>
      <c r="B51" s="24" t="str">
        <f>Values!B51</f>
        <v/>
      </c>
      <c r="C51" s="20"/>
      <c r="D51" s="25"/>
      <c r="E51" s="17"/>
    </row>
    <row r="52" spans="1:12" ht="12.75" customHeight="1" thickBot="1">
      <c r="A52" s="17"/>
      <c r="B52" s="26" t="str">
        <f>Values!B52</f>
        <v/>
      </c>
      <c r="C52" s="27"/>
      <c r="D52" s="28"/>
      <c r="E52" s="17"/>
    </row>
    <row r="53" spans="1:12" ht="12.75" customHeight="1">
      <c r="B53" s="17"/>
      <c r="C53" s="17"/>
      <c r="D53" s="17"/>
    </row>
    <row r="54" spans="1:12" ht="12.75" customHeight="1">
      <c r="C54" s="17"/>
      <c r="D54" s="17"/>
      <c r="F54" s="17"/>
      <c r="G54" s="17"/>
      <c r="H54" s="17"/>
      <c r="I54" s="17"/>
      <c r="J54" s="17"/>
      <c r="K54" s="17"/>
      <c r="L54" s="17"/>
    </row>
    <row r="55" spans="1:12" ht="12.75" customHeight="1">
      <c r="C55" s="1"/>
    </row>
    <row r="56" spans="1:12" ht="12.75" customHeight="1">
      <c r="C56" s="1"/>
    </row>
    <row r="57" spans="1:12">
      <c r="C57" s="1"/>
    </row>
    <row r="58" spans="1:12">
      <c r="C58" s="1"/>
    </row>
    <row r="59" spans="1:12">
      <c r="C59" s="1"/>
    </row>
    <row r="60" spans="1:12">
      <c r="C60" s="1"/>
    </row>
    <row r="61" spans="1:12">
      <c r="C61" s="1"/>
    </row>
    <row r="62" spans="1:12">
      <c r="C62" s="1"/>
    </row>
    <row r="63" spans="1:12">
      <c r="C63" s="1"/>
    </row>
    <row r="64" spans="1:12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</sheetData>
  <conditionalFormatting sqref="I55:L56">
    <cfRule type="containsText" dxfId="0" priority="3" stopIfTrue="1" operator="containsText" text="0">
      <formula>NOT(ISERROR(SEARCH("0", K55)))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91"/>
  <sheetViews>
    <sheetView workbookViewId="0">
      <pane ySplit="2" topLeftCell="A3" activePane="bottomLeft" state="frozen"/>
      <selection pane="bottomLeft"/>
    </sheetView>
  </sheetViews>
  <sheetFormatPr defaultColWidth="17.140625" defaultRowHeight="12.75" customHeight="1"/>
  <cols>
    <col min="2" max="2" width="13.5703125" customWidth="1"/>
    <col min="3" max="3" width="11.42578125" customWidth="1"/>
    <col min="4" max="4" width="25.140625" customWidth="1"/>
    <col min="5" max="5" width="11" customWidth="1"/>
    <col min="6" max="6" width="18.7109375" customWidth="1"/>
    <col min="7" max="7" width="30.28515625" customWidth="1"/>
    <col min="9" max="9" width="34.42578125" customWidth="1"/>
    <col min="10" max="10" width="37" customWidth="1"/>
    <col min="11" max="11" width="27.140625" customWidth="1"/>
    <col min="13" max="13" width="17.140625" customWidth="1"/>
  </cols>
  <sheetData>
    <row r="1" spans="1:21">
      <c r="A1" s="8"/>
      <c r="B1" s="4"/>
      <c r="C1" s="9"/>
      <c r="D1" s="9"/>
      <c r="E1" s="9"/>
      <c r="F1" s="9"/>
      <c r="G1" s="7"/>
      <c r="H1" s="3"/>
      <c r="I1" s="6"/>
      <c r="J1" s="7"/>
      <c r="K1" s="3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>
      <c r="A2" s="10" t="s">
        <v>13</v>
      </c>
      <c r="B2" s="10" t="s">
        <v>14</v>
      </c>
      <c r="C2" s="10" t="s">
        <v>87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88</v>
      </c>
      <c r="K2" s="10" t="s">
        <v>89</v>
      </c>
      <c r="L2" s="10" t="s">
        <v>23</v>
      </c>
      <c r="M2" s="10" t="s">
        <v>24</v>
      </c>
      <c r="N2" s="10" t="s">
        <v>21</v>
      </c>
      <c r="O2" s="10"/>
      <c r="P2" s="10"/>
      <c r="Q2" s="10"/>
      <c r="R2" s="10"/>
      <c r="S2" s="10"/>
      <c r="T2" s="10"/>
      <c r="U2" s="10"/>
    </row>
    <row r="3" spans="1:21" ht="38.25">
      <c r="A3" s="20" t="s">
        <v>90</v>
      </c>
      <c r="B3" s="20" t="s">
        <v>91</v>
      </c>
      <c r="C3" s="20">
        <v>1000</v>
      </c>
      <c r="D3" s="20" t="s">
        <v>1</v>
      </c>
      <c r="E3" s="20" t="s">
        <v>96</v>
      </c>
      <c r="F3" s="20">
        <v>41790</v>
      </c>
      <c r="G3" s="20" t="s">
        <v>93</v>
      </c>
      <c r="H3" s="20" t="s">
        <v>96</v>
      </c>
      <c r="I3" s="20"/>
      <c r="J3" s="20"/>
      <c r="K3" s="20"/>
      <c r="L3" s="20" t="s">
        <v>91</v>
      </c>
      <c r="M3" s="20" t="s">
        <v>95</v>
      </c>
      <c r="N3" s="20" t="s">
        <v>97</v>
      </c>
      <c r="O3" s="20"/>
      <c r="P3" s="20"/>
      <c r="Q3" s="20"/>
      <c r="R3" s="20"/>
      <c r="S3" s="20"/>
      <c r="T3" s="20"/>
      <c r="U3" s="20"/>
    </row>
    <row r="4" spans="1:2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hidden="1">
      <c r="A61" s="6"/>
      <c r="B61" s="6"/>
      <c r="C61" s="6"/>
      <c r="D61" s="6"/>
      <c r="E61" s="6"/>
      <c r="F61" s="2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idden="1">
      <c r="A62" s="6"/>
      <c r="B62" s="6"/>
      <c r="C62" s="6"/>
      <c r="D62" s="6"/>
      <c r="E62" s="6"/>
      <c r="F62" s="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idden="1">
      <c r="A63" s="6"/>
      <c r="B63" s="6"/>
      <c r="C63" s="6"/>
      <c r="D63" s="6"/>
      <c r="E63" s="6"/>
      <c r="F63" s="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 customHeight="1">
      <c r="A64" s="34" t="s">
        <v>22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</row>
    <row r="65" spans="1:21">
      <c r="A65" s="6"/>
      <c r="B65" s="6"/>
      <c r="C65" s="6">
        <f>SUM(C$3:C63)</f>
        <v>1000</v>
      </c>
      <c r="D65" s="6"/>
      <c r="E65" s="6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7" spans="1:21">
      <c r="A67" s="6"/>
      <c r="B67" s="6"/>
      <c r="C67" s="6"/>
      <c r="D67" s="6"/>
      <c r="E67" s="6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6"/>
      <c r="B68" s="6"/>
      <c r="C68" s="6"/>
      <c r="D68" s="6"/>
      <c r="E68" s="6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6"/>
      <c r="B69" s="6"/>
      <c r="C69" s="6"/>
      <c r="D69" s="6"/>
      <c r="E69" s="6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6"/>
      <c r="B70" s="6"/>
      <c r="C70" s="6"/>
      <c r="D70" s="6"/>
      <c r="E70" s="6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6"/>
      <c r="B71" s="6"/>
      <c r="C71" s="6"/>
      <c r="D71" s="6"/>
      <c r="E71" s="6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6"/>
      <c r="B73" s="6"/>
      <c r="C73" s="6"/>
      <c r="D73" s="6"/>
      <c r="E73" s="6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6"/>
      <c r="B76" s="6"/>
      <c r="C76" s="6"/>
      <c r="D76" s="6"/>
      <c r="E76" s="6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6"/>
      <c r="B77" s="6"/>
      <c r="C77" s="6"/>
      <c r="D77" s="6"/>
      <c r="E77" s="6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6"/>
      <c r="B78" s="6"/>
      <c r="C78" s="6"/>
      <c r="D78" s="6"/>
      <c r="E78" s="6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6"/>
      <c r="B79" s="6"/>
      <c r="C79" s="6"/>
      <c r="D79" s="6"/>
      <c r="E79" s="6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6"/>
      <c r="B80" s="6"/>
      <c r="C80" s="6"/>
      <c r="D80" s="6"/>
      <c r="E80" s="6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6"/>
      <c r="B81" s="6"/>
      <c r="C81" s="6"/>
      <c r="D81" s="6"/>
      <c r="E81" s="6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6"/>
      <c r="B82" s="6"/>
      <c r="C82" s="6"/>
      <c r="D82" s="6"/>
      <c r="E82" s="6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6"/>
      <c r="B83" s="6"/>
      <c r="C83" s="6"/>
      <c r="D83" s="6"/>
      <c r="E83" s="6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6"/>
      <c r="B84" s="6"/>
      <c r="C84" s="6"/>
      <c r="D84" s="6"/>
      <c r="E84" s="6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6"/>
      <c r="B85" s="6"/>
      <c r="C85" s="6"/>
      <c r="D85" s="6"/>
      <c r="E85" s="6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6"/>
      <c r="B86" s="6"/>
      <c r="C86" s="6"/>
      <c r="D86" s="6"/>
      <c r="E86" s="6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6"/>
      <c r="B87" s="6"/>
      <c r="C87" s="6"/>
      <c r="D87" s="6"/>
      <c r="E87" s="6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6"/>
      <c r="B88" s="6"/>
      <c r="C88" s="6"/>
      <c r="D88" s="6"/>
      <c r="E88" s="6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6"/>
      <c r="B89" s="6"/>
      <c r="C89" s="6"/>
      <c r="D89" s="6"/>
      <c r="E89" s="6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6"/>
      <c r="B90" s="6"/>
      <c r="C90" s="6"/>
      <c r="D90" s="6"/>
      <c r="E90" s="6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</sheetData>
  <autoFilter ref="A2:N3"/>
  <mergeCells count="1">
    <mergeCell ref="A64:U64"/>
  </mergeCells>
  <dataValidations count="2">
    <dataValidation type="list" allowBlank="1" showInputMessage="1" showErrorMessage="1" errorTitle="Invalid Value" error="Pick from the Dropdown list or add to List for new values." promptTitle="Product or Solution" sqref="B3:B60 L3:L60">
      <formula1>OpportunityType</formula1>
    </dataValidation>
    <dataValidation type="list" allowBlank="1" showInputMessage="1" showErrorMessage="1" errorTitle="Invalid Value" error="Pick from the Dropdown list or add to List for new values." promptTitle="Stage" sqref="D3:D60">
      <formula1>StageType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B1:AF67"/>
  <sheetViews>
    <sheetView showGridLines="0" topLeftCell="AC1" workbookViewId="0">
      <selection activeCell="AF1" sqref="AF1"/>
    </sheetView>
  </sheetViews>
  <sheetFormatPr defaultColWidth="17.140625" defaultRowHeight="12.75"/>
  <cols>
    <col min="1" max="1" width="17.140625" style="11"/>
    <col min="2" max="2" width="25.7109375" style="11" customWidth="1"/>
    <col min="3" max="3" width="60.7109375" style="16" customWidth="1"/>
    <col min="4" max="4" width="17.140625" style="11"/>
    <col min="5" max="5" width="25.7109375" style="11" customWidth="1"/>
    <col min="6" max="6" width="60.7109375" style="11" customWidth="1"/>
    <col min="7" max="25" width="17.140625" style="11"/>
    <col min="26" max="26" width="5.7109375" style="11" bestFit="1" customWidth="1"/>
    <col min="27" max="27" width="21" style="12" bestFit="1" customWidth="1"/>
    <col min="28" max="28" width="76.7109375" style="12" bestFit="1" customWidth="1"/>
    <col min="29" max="29" width="12.7109375" style="12" customWidth="1"/>
    <col min="30" max="30" width="17.140625" style="12" customWidth="1"/>
    <col min="31" max="31" width="16.140625" style="12" bestFit="1" customWidth="1"/>
    <col min="32" max="32" width="61.7109375" style="12" bestFit="1" customWidth="1"/>
    <col min="33" max="16384" width="17.140625" style="11"/>
  </cols>
  <sheetData>
    <row r="1" spans="2:32">
      <c r="AA1" s="13" t="s">
        <v>85</v>
      </c>
      <c r="AB1" s="13" t="s">
        <v>84</v>
      </c>
      <c r="AC1" s="13"/>
      <c r="AE1" s="13" t="s">
        <v>85</v>
      </c>
      <c r="AF1" s="13" t="s">
        <v>84</v>
      </c>
    </row>
    <row r="2" spans="2:32">
      <c r="B2" s="10" t="str">
        <f>Z2&amp;"-"&amp;AA2</f>
        <v>Sr No-Stages</v>
      </c>
      <c r="C2" s="10" t="str">
        <f>AB2</f>
        <v>Comment</v>
      </c>
      <c r="E2" s="10" t="str">
        <f>Z2&amp;"-"&amp;AE2</f>
        <v>Sr No-Products/Services</v>
      </c>
      <c r="F2" s="10" t="str">
        <f>AF2</f>
        <v>Comment</v>
      </c>
      <c r="Y2" s="11" t="s">
        <v>92</v>
      </c>
      <c r="Z2" s="11" t="s">
        <v>45</v>
      </c>
      <c r="AA2" s="12" t="s">
        <v>44</v>
      </c>
      <c r="AB2" s="13" t="s">
        <v>25</v>
      </c>
      <c r="AC2" s="13" t="s">
        <v>92</v>
      </c>
      <c r="AD2" s="13"/>
      <c r="AE2" s="12" t="s">
        <v>73</v>
      </c>
      <c r="AF2" s="12" t="s">
        <v>25</v>
      </c>
    </row>
    <row r="3" spans="2:32">
      <c r="B3" s="14" t="str">
        <f>Z3&amp;Y3&amp;AA3</f>
        <v>1-Target Identified</v>
      </c>
      <c r="C3" s="14" t="str">
        <f t="shared" ref="C3:C52" si="0">AB3</f>
        <v>Company or Logo of Probable Client</v>
      </c>
      <c r="D3" s="14"/>
      <c r="E3" s="14" t="str">
        <f>AD3&amp;AC3&amp;AE3</f>
        <v>1-Solution-01</v>
      </c>
      <c r="F3" s="14" t="str">
        <f>AF3</f>
        <v>BI Analytics Solution to replace/improve Existing Client Processes</v>
      </c>
      <c r="Y3" s="11" t="s">
        <v>92</v>
      </c>
      <c r="Z3" s="11">
        <v>1</v>
      </c>
      <c r="AA3" s="12" t="s">
        <v>26</v>
      </c>
      <c r="AB3" s="13" t="s">
        <v>46</v>
      </c>
      <c r="AC3" s="13" t="s">
        <v>92</v>
      </c>
      <c r="AD3" s="13">
        <v>1</v>
      </c>
      <c r="AE3" s="12" t="s">
        <v>76</v>
      </c>
      <c r="AF3" s="12" t="s">
        <v>74</v>
      </c>
    </row>
    <row r="4" spans="2:32">
      <c r="B4" s="14" t="str">
        <f t="shared" ref="B4:B52" si="1">Z4&amp;Y4&amp;AA4</f>
        <v>2-Contact Made</v>
      </c>
      <c r="C4" s="14" t="str">
        <f t="shared" si="0"/>
        <v>Person within the company to contact</v>
      </c>
      <c r="D4" s="14"/>
      <c r="E4" s="14" t="str">
        <f t="shared" ref="E4:E12" si="2">AD4&amp;AC4&amp;AE4</f>
        <v>2-Solution-02</v>
      </c>
      <c r="F4" s="14" t="str">
        <f t="shared" ref="F4:F12" si="3">AF4</f>
        <v>BI Analytics Solution to be on top of Existing Client Processes</v>
      </c>
      <c r="Y4" s="11" t="s">
        <v>92</v>
      </c>
      <c r="Z4" s="11">
        <v>2</v>
      </c>
      <c r="AA4" s="12" t="s">
        <v>27</v>
      </c>
      <c r="AB4" s="13" t="s">
        <v>47</v>
      </c>
      <c r="AC4" s="13" t="s">
        <v>92</v>
      </c>
      <c r="AD4" s="13">
        <v>2</v>
      </c>
      <c r="AE4" s="12" t="s">
        <v>77</v>
      </c>
      <c r="AF4" s="12" t="s">
        <v>75</v>
      </c>
    </row>
    <row r="5" spans="2:32" ht="25.5">
      <c r="B5" s="14" t="str">
        <f t="shared" si="1"/>
        <v>3-Met Decision Makers</v>
      </c>
      <c r="C5" s="14" t="str">
        <f t="shared" si="0"/>
        <v>The person who can sign checks and decide go no-go</v>
      </c>
      <c r="D5" s="14"/>
      <c r="E5" s="14" t="str">
        <f t="shared" si="2"/>
        <v>3-Solution-03</v>
      </c>
      <c r="F5" s="14" t="str">
        <f t="shared" si="3"/>
        <v>BI Analytics Solution to provide additional value and insights to Existing Client Processes</v>
      </c>
      <c r="Y5" s="11" t="s">
        <v>92</v>
      </c>
      <c r="Z5" s="11">
        <v>3</v>
      </c>
      <c r="AA5" s="12" t="s">
        <v>28</v>
      </c>
      <c r="AB5" s="13" t="s">
        <v>48</v>
      </c>
      <c r="AC5" s="13" t="s">
        <v>92</v>
      </c>
      <c r="AD5" s="13">
        <v>3</v>
      </c>
      <c r="AE5" s="12" t="s">
        <v>78</v>
      </c>
      <c r="AF5" s="13" t="s">
        <v>82</v>
      </c>
    </row>
    <row r="6" spans="2:32" ht="25.5">
      <c r="B6" s="14" t="str">
        <f t="shared" si="1"/>
        <v>4-Needs Identified</v>
      </c>
      <c r="C6" s="14" t="str">
        <f t="shared" si="0"/>
        <v>Client's needs or pain areas are explored</v>
      </c>
      <c r="D6" s="14"/>
      <c r="E6" s="14" t="str">
        <f t="shared" si="2"/>
        <v>4-Solution-04</v>
      </c>
      <c r="F6" s="14" t="str">
        <f t="shared" si="3"/>
        <v>BI Analytics Solution to enable Client's Users to perform Self Service BI</v>
      </c>
      <c r="Y6" s="11" t="s">
        <v>92</v>
      </c>
      <c r="Z6" s="11">
        <v>4</v>
      </c>
      <c r="AA6" s="12" t="s">
        <v>29</v>
      </c>
      <c r="AB6" s="13" t="s">
        <v>49</v>
      </c>
      <c r="AC6" s="13" t="s">
        <v>92</v>
      </c>
      <c r="AD6" s="13">
        <v>4</v>
      </c>
      <c r="AE6" s="12" t="s">
        <v>79</v>
      </c>
      <c r="AF6" s="13" t="s">
        <v>83</v>
      </c>
    </row>
    <row r="7" spans="2:32" ht="25.5">
      <c r="B7" s="14" t="str">
        <f t="shared" si="1"/>
        <v>5-Pilot Proposal Made</v>
      </c>
      <c r="C7" s="14" t="str">
        <f t="shared" si="0"/>
        <v>Showing what can be a proof of concept for actual project</v>
      </c>
      <c r="D7" s="14"/>
      <c r="E7" s="14" t="str">
        <f t="shared" si="2"/>
        <v>5-Solution-05</v>
      </c>
      <c r="F7" s="14" t="str">
        <f t="shared" si="3"/>
        <v>BI Analytics Solution to enable Client's Users improve productivity by using Technology</v>
      </c>
      <c r="Y7" s="11" t="s">
        <v>92</v>
      </c>
      <c r="Z7" s="11">
        <v>5</v>
      </c>
      <c r="AA7" s="12" t="s">
        <v>30</v>
      </c>
      <c r="AB7" s="13" t="s">
        <v>50</v>
      </c>
      <c r="AC7" s="13" t="s">
        <v>92</v>
      </c>
      <c r="AD7" s="13">
        <v>5</v>
      </c>
      <c r="AE7" s="12" t="s">
        <v>80</v>
      </c>
      <c r="AF7" s="13" t="s">
        <v>86</v>
      </c>
    </row>
    <row r="8" spans="2:32">
      <c r="B8" s="14" t="str">
        <f t="shared" si="1"/>
        <v>6-Pilot Accepted</v>
      </c>
      <c r="C8" s="14" t="str">
        <f t="shared" si="0"/>
        <v>Agreed for Pilot as proof of concept for actual project</v>
      </c>
      <c r="D8" s="14"/>
      <c r="E8" s="14" t="str">
        <f t="shared" si="2"/>
        <v/>
      </c>
      <c r="F8" s="14" t="str">
        <f t="shared" si="3"/>
        <v>To be updated if new product/service is identified</v>
      </c>
      <c r="Y8" s="11" t="s">
        <v>92</v>
      </c>
      <c r="Z8" s="11">
        <v>6</v>
      </c>
      <c r="AA8" s="12" t="s">
        <v>31</v>
      </c>
      <c r="AB8" s="13" t="s">
        <v>51</v>
      </c>
      <c r="AC8" s="13"/>
      <c r="AD8" s="13"/>
      <c r="AF8" s="13" t="s">
        <v>81</v>
      </c>
    </row>
    <row r="9" spans="2:32">
      <c r="B9" s="14" t="str">
        <f t="shared" si="1"/>
        <v>7-Pilot Launched</v>
      </c>
      <c r="C9" s="14" t="str">
        <f t="shared" si="0"/>
        <v>On going Pilot as proof of concept for actual project</v>
      </c>
      <c r="D9" s="14"/>
      <c r="E9" s="14" t="str">
        <f t="shared" si="2"/>
        <v/>
      </c>
      <c r="F9" s="14" t="str">
        <f t="shared" si="3"/>
        <v>To be updated if new product/service is identified</v>
      </c>
      <c r="Y9" s="11" t="s">
        <v>92</v>
      </c>
      <c r="Z9" s="11">
        <v>7</v>
      </c>
      <c r="AA9" s="12" t="s">
        <v>32</v>
      </c>
      <c r="AB9" s="13" t="s">
        <v>52</v>
      </c>
      <c r="AC9" s="13"/>
      <c r="AD9" s="13"/>
      <c r="AF9" s="13" t="s">
        <v>81</v>
      </c>
    </row>
    <row r="10" spans="2:32">
      <c r="B10" s="14" t="str">
        <f t="shared" si="1"/>
        <v>8-Pilot Completed</v>
      </c>
      <c r="C10" s="14" t="str">
        <f t="shared" si="0"/>
        <v>Full deployment of Pilot as proof of concept for actual project</v>
      </c>
      <c r="D10" s="14"/>
      <c r="E10" s="14" t="str">
        <f t="shared" si="2"/>
        <v/>
      </c>
      <c r="F10" s="14" t="str">
        <f t="shared" si="3"/>
        <v>To be updated if new product/service is identified</v>
      </c>
      <c r="Y10" s="11" t="s">
        <v>92</v>
      </c>
      <c r="Z10" s="11">
        <v>8</v>
      </c>
      <c r="AA10" s="12" t="s">
        <v>33</v>
      </c>
      <c r="AB10" s="13" t="s">
        <v>53</v>
      </c>
      <c r="AC10" s="13"/>
      <c r="AD10" s="13"/>
      <c r="AF10" s="13" t="s">
        <v>81</v>
      </c>
    </row>
    <row r="11" spans="2:32">
      <c r="B11" s="14" t="str">
        <f t="shared" si="1"/>
        <v>9-Pilot Success</v>
      </c>
      <c r="C11" s="14" t="str">
        <f t="shared" si="0"/>
        <v>Pilot as per expectation of actual project</v>
      </c>
      <c r="D11" s="14"/>
      <c r="E11" s="14" t="str">
        <f t="shared" si="2"/>
        <v/>
      </c>
      <c r="F11" s="14" t="str">
        <f t="shared" si="3"/>
        <v>To be updated if new product/service is identified</v>
      </c>
      <c r="Y11" s="11" t="s">
        <v>92</v>
      </c>
      <c r="Z11" s="11">
        <v>9</v>
      </c>
      <c r="AA11" s="12" t="s">
        <v>34</v>
      </c>
      <c r="AB11" s="13" t="s">
        <v>54</v>
      </c>
      <c r="AC11" s="13"/>
      <c r="AD11" s="13"/>
      <c r="AF11" s="13" t="s">
        <v>81</v>
      </c>
    </row>
    <row r="12" spans="2:32">
      <c r="B12" s="14" t="str">
        <f t="shared" si="1"/>
        <v>10-Pilot Failure</v>
      </c>
      <c r="C12" s="14" t="str">
        <f t="shared" si="0"/>
        <v>Pilot NOT as per expectation of actual project</v>
      </c>
      <c r="D12" s="14"/>
      <c r="E12" s="14" t="str">
        <f t="shared" si="2"/>
        <v/>
      </c>
      <c r="F12" s="14" t="str">
        <f t="shared" si="3"/>
        <v>To be updated if new product/service is identified</v>
      </c>
      <c r="Y12" s="11" t="s">
        <v>92</v>
      </c>
      <c r="Z12" s="11">
        <v>10</v>
      </c>
      <c r="AA12" s="12" t="s">
        <v>35</v>
      </c>
      <c r="AB12" s="13" t="s">
        <v>55</v>
      </c>
      <c r="AC12" s="13"/>
      <c r="AD12" s="13"/>
      <c r="AF12" s="13" t="s">
        <v>81</v>
      </c>
    </row>
    <row r="13" spans="2:32">
      <c r="B13" s="14" t="str">
        <f t="shared" si="1"/>
        <v>11-Proposal Made</v>
      </c>
      <c r="C13" s="14" t="str">
        <f t="shared" si="0"/>
        <v>Propose to implement - scope, timeline and methodology</v>
      </c>
      <c r="D13" s="14"/>
      <c r="E13" s="14"/>
      <c r="F13" s="14"/>
      <c r="Y13" s="11" t="s">
        <v>92</v>
      </c>
      <c r="Z13" s="11">
        <v>11</v>
      </c>
      <c r="AA13" s="12" t="s">
        <v>36</v>
      </c>
      <c r="AB13" s="13" t="s">
        <v>56</v>
      </c>
      <c r="AC13" s="13"/>
      <c r="AD13" s="13"/>
    </row>
    <row r="14" spans="2:32" ht="25.5">
      <c r="B14" s="14" t="str">
        <f t="shared" si="1"/>
        <v>12-Proposal Negotiations</v>
      </c>
      <c r="C14" s="14" t="str">
        <f t="shared" si="0"/>
        <v>Negotiating on scope, methodology, timeline, milestones &amp; cost per milestone</v>
      </c>
      <c r="D14" s="14"/>
      <c r="E14" s="14"/>
      <c r="F14" s="14"/>
      <c r="Y14" s="11" t="s">
        <v>92</v>
      </c>
      <c r="Z14" s="11">
        <v>12</v>
      </c>
      <c r="AA14" s="12" t="s">
        <v>57</v>
      </c>
      <c r="AB14" s="13" t="s">
        <v>58</v>
      </c>
      <c r="AC14" s="13"/>
      <c r="AD14" s="13"/>
    </row>
    <row r="15" spans="2:32" ht="25.5">
      <c r="B15" s="14" t="str">
        <f t="shared" si="1"/>
        <v>13-Negotiations Completed</v>
      </c>
      <c r="C15" s="14" t="str">
        <f t="shared" si="0"/>
        <v>Agreement on scope, methodology, timeline, milestones &amp; cost per milestone</v>
      </c>
      <c r="D15" s="14"/>
      <c r="E15" s="14"/>
      <c r="F15" s="14"/>
      <c r="Y15" s="11" t="s">
        <v>92</v>
      </c>
      <c r="Z15" s="11">
        <v>13</v>
      </c>
      <c r="AA15" s="12" t="s">
        <v>37</v>
      </c>
      <c r="AB15" s="13" t="s">
        <v>59</v>
      </c>
      <c r="AC15" s="13"/>
      <c r="AD15" s="13"/>
    </row>
    <row r="16" spans="2:32">
      <c r="B16" s="14" t="str">
        <f t="shared" si="1"/>
        <v>14-Contract Signed</v>
      </c>
      <c r="C16" s="14" t="str">
        <f t="shared" si="0"/>
        <v>Statement of Work signed</v>
      </c>
      <c r="D16" s="14"/>
      <c r="E16" s="14"/>
      <c r="F16" s="14"/>
      <c r="Y16" s="11" t="s">
        <v>92</v>
      </c>
      <c r="Z16" s="11">
        <v>14</v>
      </c>
      <c r="AA16" s="12" t="s">
        <v>38</v>
      </c>
      <c r="AB16" s="12" t="s">
        <v>60</v>
      </c>
    </row>
    <row r="17" spans="2:28" ht="25.5">
      <c r="B17" s="14" t="str">
        <f t="shared" si="1"/>
        <v>15-Project Development</v>
      </c>
      <c r="C17" s="14" t="str">
        <f t="shared" si="0"/>
        <v>Development started - Project plan in place and status meeting plan shared</v>
      </c>
      <c r="D17" s="14"/>
      <c r="E17" s="14"/>
      <c r="F17" s="14"/>
      <c r="Y17" s="11" t="s">
        <v>92</v>
      </c>
      <c r="Z17" s="11">
        <v>15</v>
      </c>
      <c r="AA17" s="12" t="s">
        <v>39</v>
      </c>
      <c r="AB17" s="12" t="s">
        <v>61</v>
      </c>
    </row>
    <row r="18" spans="2:28" ht="25.5">
      <c r="B18" s="14" t="str">
        <f t="shared" si="1"/>
        <v>16-Project Quality</v>
      </c>
      <c r="C18" s="14" t="str">
        <f t="shared" si="0"/>
        <v>Development completed - Project given to Client for Quality and User Acceptance Testing</v>
      </c>
      <c r="D18" s="14"/>
      <c r="E18" s="14"/>
      <c r="F18" s="14"/>
      <c r="Y18" s="11" t="s">
        <v>92</v>
      </c>
      <c r="Z18" s="11">
        <v>16</v>
      </c>
      <c r="AA18" s="12" t="s">
        <v>40</v>
      </c>
      <c r="AB18" s="12" t="s">
        <v>62</v>
      </c>
    </row>
    <row r="19" spans="2:28" ht="25.5">
      <c r="B19" s="14" t="str">
        <f t="shared" si="1"/>
        <v>17-Review and Changes</v>
      </c>
      <c r="C19" s="14" t="str">
        <f t="shared" si="0"/>
        <v>Client's Quality and User Acceptance Testing - comments incorporation</v>
      </c>
      <c r="D19" s="14"/>
      <c r="E19" s="14"/>
      <c r="F19" s="14"/>
      <c r="Y19" s="11" t="s">
        <v>92</v>
      </c>
      <c r="Z19" s="11">
        <v>17</v>
      </c>
      <c r="AA19" s="12" t="s">
        <v>63</v>
      </c>
      <c r="AB19" s="12" t="s">
        <v>64</v>
      </c>
    </row>
    <row r="20" spans="2:28">
      <c r="B20" s="14" t="str">
        <f t="shared" si="1"/>
        <v>18-UAT signoff</v>
      </c>
      <c r="C20" s="14" t="str">
        <f t="shared" si="0"/>
        <v>Client's signoff received after Quality and User Acceptance Testing</v>
      </c>
      <c r="D20" s="14"/>
      <c r="E20" s="14"/>
      <c r="F20" s="14"/>
      <c r="Y20" s="11" t="s">
        <v>92</v>
      </c>
      <c r="Z20" s="11">
        <v>18</v>
      </c>
      <c r="AA20" s="12" t="s">
        <v>65</v>
      </c>
      <c r="AB20" s="12" t="s">
        <v>66</v>
      </c>
    </row>
    <row r="21" spans="2:28">
      <c r="B21" s="14" t="str">
        <f t="shared" si="1"/>
        <v>19-Project Deployment</v>
      </c>
      <c r="C21" s="14" t="str">
        <f t="shared" si="0"/>
        <v>Deployment started for project</v>
      </c>
      <c r="D21" s="14"/>
      <c r="E21" s="14"/>
      <c r="F21" s="14"/>
      <c r="Y21" s="11" t="s">
        <v>92</v>
      </c>
      <c r="Z21" s="11">
        <v>19</v>
      </c>
      <c r="AA21" s="12" t="s">
        <v>41</v>
      </c>
      <c r="AB21" s="12" t="s">
        <v>67</v>
      </c>
    </row>
    <row r="22" spans="2:28">
      <c r="B22" s="14" t="str">
        <f t="shared" si="1"/>
        <v>20-Deployment Done</v>
      </c>
      <c r="C22" s="14" t="str">
        <f t="shared" si="0"/>
        <v>Deployment completed - Project now in Production</v>
      </c>
      <c r="D22" s="14"/>
      <c r="E22" s="14"/>
      <c r="F22" s="14"/>
      <c r="Y22" s="11" t="s">
        <v>92</v>
      </c>
      <c r="Z22" s="11">
        <v>20</v>
      </c>
      <c r="AA22" s="12" t="s">
        <v>42</v>
      </c>
      <c r="AB22" s="12" t="s">
        <v>68</v>
      </c>
    </row>
    <row r="23" spans="2:28">
      <c r="B23" s="14" t="str">
        <f t="shared" si="1"/>
        <v>21-Post Production Support</v>
      </c>
      <c r="C23" s="14" t="str">
        <f t="shared" si="0"/>
        <v>Post production support as per contract - 30 to 90 days</v>
      </c>
      <c r="D23" s="14"/>
      <c r="E23" s="14"/>
      <c r="F23" s="14"/>
      <c r="Y23" s="11" t="s">
        <v>92</v>
      </c>
      <c r="Z23" s="11">
        <v>21</v>
      </c>
      <c r="AA23" s="12" t="s">
        <v>69</v>
      </c>
      <c r="AB23" s="12" t="s">
        <v>70</v>
      </c>
    </row>
    <row r="24" spans="2:28">
      <c r="B24" s="14" t="str">
        <f t="shared" si="1"/>
        <v>22-Deal Lost</v>
      </c>
      <c r="C24" s="14" t="str">
        <f t="shared" si="0"/>
        <v>Contract was NOT Signed - state reason and Status before Deal Lost</v>
      </c>
      <c r="D24" s="14"/>
      <c r="E24" s="14"/>
      <c r="F24" s="14"/>
      <c r="Y24" s="11" t="s">
        <v>92</v>
      </c>
      <c r="Z24" s="11">
        <v>22</v>
      </c>
      <c r="AA24" s="12" t="s">
        <v>43</v>
      </c>
      <c r="AB24" s="12" t="s">
        <v>71</v>
      </c>
    </row>
    <row r="25" spans="2:28">
      <c r="B25" s="14" t="str">
        <f t="shared" si="1"/>
        <v/>
      </c>
      <c r="C25" s="14" t="str">
        <f t="shared" si="0"/>
        <v>To be updated if new status is identified</v>
      </c>
      <c r="D25" s="14"/>
      <c r="E25" s="14"/>
      <c r="F25" s="14"/>
      <c r="AB25" s="12" t="s">
        <v>72</v>
      </c>
    </row>
    <row r="26" spans="2:28">
      <c r="B26" s="14" t="str">
        <f t="shared" si="1"/>
        <v/>
      </c>
      <c r="C26" s="14" t="str">
        <f t="shared" si="0"/>
        <v>To be updated if new status is identified</v>
      </c>
      <c r="D26" s="14"/>
      <c r="E26" s="14"/>
      <c r="F26" s="14"/>
      <c r="AB26" s="12" t="s">
        <v>72</v>
      </c>
    </row>
    <row r="27" spans="2:28">
      <c r="B27" s="14" t="str">
        <f t="shared" si="1"/>
        <v/>
      </c>
      <c r="C27" s="14" t="str">
        <f t="shared" si="0"/>
        <v>To be updated if new status is identified</v>
      </c>
      <c r="D27" s="14"/>
      <c r="E27" s="14"/>
      <c r="F27" s="14"/>
      <c r="AB27" s="12" t="s">
        <v>72</v>
      </c>
    </row>
    <row r="28" spans="2:28">
      <c r="B28" s="14" t="str">
        <f t="shared" si="1"/>
        <v/>
      </c>
      <c r="C28" s="14" t="str">
        <f t="shared" si="0"/>
        <v>To be updated if new status is identified</v>
      </c>
      <c r="D28" s="14"/>
      <c r="E28" s="14"/>
      <c r="F28" s="14"/>
      <c r="AB28" s="12" t="s">
        <v>72</v>
      </c>
    </row>
    <row r="29" spans="2:28">
      <c r="B29" s="14" t="str">
        <f t="shared" si="1"/>
        <v/>
      </c>
      <c r="C29" s="14" t="str">
        <f t="shared" si="0"/>
        <v>To be updated if new status is identified</v>
      </c>
      <c r="D29" s="14"/>
      <c r="E29" s="14"/>
      <c r="F29" s="14"/>
      <c r="AB29" s="12" t="s">
        <v>72</v>
      </c>
    </row>
    <row r="30" spans="2:28">
      <c r="B30" s="14" t="str">
        <f t="shared" si="1"/>
        <v/>
      </c>
      <c r="C30" s="14" t="str">
        <f t="shared" si="0"/>
        <v>To be updated if new status is identified</v>
      </c>
      <c r="D30" s="14"/>
      <c r="E30" s="14"/>
      <c r="F30" s="14"/>
      <c r="AB30" s="12" t="s">
        <v>72</v>
      </c>
    </row>
    <row r="31" spans="2:28">
      <c r="B31" s="14" t="str">
        <f t="shared" si="1"/>
        <v/>
      </c>
      <c r="C31" s="14" t="str">
        <f t="shared" si="0"/>
        <v>To be updated if new status is identified</v>
      </c>
      <c r="D31" s="14"/>
      <c r="E31" s="14"/>
      <c r="F31" s="14"/>
      <c r="AB31" s="12" t="s">
        <v>72</v>
      </c>
    </row>
    <row r="32" spans="2:28">
      <c r="B32" s="14" t="str">
        <f t="shared" si="1"/>
        <v/>
      </c>
      <c r="C32" s="14" t="str">
        <f t="shared" si="0"/>
        <v>To be updated if new status is identified</v>
      </c>
      <c r="D32" s="14"/>
      <c r="E32" s="14"/>
      <c r="F32" s="14"/>
      <c r="AB32" s="12" t="s">
        <v>72</v>
      </c>
    </row>
    <row r="33" spans="2:28">
      <c r="B33" s="14" t="str">
        <f t="shared" si="1"/>
        <v/>
      </c>
      <c r="C33" s="14" t="str">
        <f t="shared" si="0"/>
        <v>To be updated if new status is identified</v>
      </c>
      <c r="D33" s="14"/>
      <c r="E33" s="14"/>
      <c r="F33" s="14"/>
      <c r="AB33" s="12" t="s">
        <v>72</v>
      </c>
    </row>
    <row r="34" spans="2:28">
      <c r="B34" s="14" t="str">
        <f t="shared" si="1"/>
        <v/>
      </c>
      <c r="C34" s="14" t="str">
        <f t="shared" si="0"/>
        <v>To be updated if new status is identified</v>
      </c>
      <c r="D34" s="14"/>
      <c r="E34" s="14"/>
      <c r="F34" s="14"/>
      <c r="AB34" s="12" t="s">
        <v>72</v>
      </c>
    </row>
    <row r="35" spans="2:28">
      <c r="B35" s="14" t="str">
        <f t="shared" si="1"/>
        <v/>
      </c>
      <c r="C35" s="14" t="str">
        <f t="shared" si="0"/>
        <v>To be updated if new status is identified</v>
      </c>
      <c r="D35" s="14"/>
      <c r="E35" s="14"/>
      <c r="F35" s="14"/>
      <c r="AB35" s="12" t="s">
        <v>72</v>
      </c>
    </row>
    <row r="36" spans="2:28">
      <c r="B36" s="14" t="str">
        <f t="shared" si="1"/>
        <v/>
      </c>
      <c r="C36" s="14" t="str">
        <f t="shared" si="0"/>
        <v>To be updated if new status is identified</v>
      </c>
      <c r="D36" s="14"/>
      <c r="E36" s="14"/>
      <c r="F36" s="14"/>
      <c r="AB36" s="12" t="s">
        <v>72</v>
      </c>
    </row>
    <row r="37" spans="2:28">
      <c r="B37" s="14" t="str">
        <f t="shared" si="1"/>
        <v/>
      </c>
      <c r="C37" s="14" t="str">
        <f t="shared" si="0"/>
        <v>To be updated if new status is identified</v>
      </c>
      <c r="D37" s="14"/>
      <c r="E37" s="14"/>
      <c r="F37" s="14"/>
      <c r="AB37" s="12" t="s">
        <v>72</v>
      </c>
    </row>
    <row r="38" spans="2:28">
      <c r="B38" s="14" t="str">
        <f t="shared" si="1"/>
        <v/>
      </c>
      <c r="C38" s="14" t="str">
        <f t="shared" si="0"/>
        <v>To be updated if new status is identified</v>
      </c>
      <c r="D38" s="14"/>
      <c r="E38" s="14"/>
      <c r="F38" s="14"/>
      <c r="AB38" s="12" t="s">
        <v>72</v>
      </c>
    </row>
    <row r="39" spans="2:28">
      <c r="B39" s="14" t="str">
        <f t="shared" si="1"/>
        <v/>
      </c>
      <c r="C39" s="14" t="str">
        <f t="shared" si="0"/>
        <v>To be updated if new status is identified</v>
      </c>
      <c r="D39" s="14"/>
      <c r="E39" s="14"/>
      <c r="F39" s="14"/>
      <c r="AB39" s="12" t="s">
        <v>72</v>
      </c>
    </row>
    <row r="40" spans="2:28">
      <c r="B40" s="14" t="str">
        <f t="shared" si="1"/>
        <v/>
      </c>
      <c r="C40" s="14" t="str">
        <f t="shared" si="0"/>
        <v>To be updated if new status is identified</v>
      </c>
      <c r="D40" s="14"/>
      <c r="E40" s="14"/>
      <c r="F40" s="14"/>
      <c r="AB40" s="12" t="s">
        <v>72</v>
      </c>
    </row>
    <row r="41" spans="2:28">
      <c r="B41" s="14" t="str">
        <f t="shared" si="1"/>
        <v/>
      </c>
      <c r="C41" s="14" t="str">
        <f t="shared" si="0"/>
        <v>To be updated if new status is identified</v>
      </c>
      <c r="D41" s="14"/>
      <c r="E41" s="14"/>
      <c r="F41" s="14"/>
      <c r="AB41" s="12" t="s">
        <v>72</v>
      </c>
    </row>
    <row r="42" spans="2:28">
      <c r="B42" s="14" t="str">
        <f t="shared" si="1"/>
        <v/>
      </c>
      <c r="C42" s="14" t="str">
        <f t="shared" si="0"/>
        <v>To be updated if new status is identified</v>
      </c>
      <c r="D42" s="14"/>
      <c r="E42" s="14"/>
      <c r="F42" s="14"/>
      <c r="AB42" s="12" t="s">
        <v>72</v>
      </c>
    </row>
    <row r="43" spans="2:28">
      <c r="B43" s="14" t="str">
        <f t="shared" si="1"/>
        <v/>
      </c>
      <c r="C43" s="14" t="str">
        <f t="shared" si="0"/>
        <v>To be updated if new status is identified</v>
      </c>
      <c r="D43" s="14"/>
      <c r="E43" s="14"/>
      <c r="F43" s="14"/>
      <c r="AB43" s="12" t="s">
        <v>72</v>
      </c>
    </row>
    <row r="44" spans="2:28">
      <c r="B44" s="14" t="str">
        <f t="shared" si="1"/>
        <v/>
      </c>
      <c r="C44" s="14" t="str">
        <f t="shared" si="0"/>
        <v>To be updated if new status is identified</v>
      </c>
      <c r="D44" s="14"/>
      <c r="E44" s="14"/>
      <c r="F44" s="14"/>
      <c r="AB44" s="12" t="s">
        <v>72</v>
      </c>
    </row>
    <row r="45" spans="2:28">
      <c r="B45" s="14" t="str">
        <f t="shared" si="1"/>
        <v/>
      </c>
      <c r="C45" s="14" t="str">
        <f t="shared" si="0"/>
        <v>To be updated if new status is identified</v>
      </c>
      <c r="D45" s="14"/>
      <c r="E45" s="14"/>
      <c r="F45" s="14"/>
      <c r="AB45" s="12" t="s">
        <v>72</v>
      </c>
    </row>
    <row r="46" spans="2:28">
      <c r="B46" s="14" t="str">
        <f t="shared" si="1"/>
        <v/>
      </c>
      <c r="C46" s="14" t="str">
        <f t="shared" si="0"/>
        <v>To be updated if new status is identified</v>
      </c>
      <c r="D46" s="14"/>
      <c r="E46" s="14"/>
      <c r="F46" s="14"/>
      <c r="AB46" s="12" t="s">
        <v>72</v>
      </c>
    </row>
    <row r="47" spans="2:28">
      <c r="B47" s="14" t="str">
        <f t="shared" si="1"/>
        <v/>
      </c>
      <c r="C47" s="14" t="str">
        <f t="shared" si="0"/>
        <v>To be updated if new status is identified</v>
      </c>
      <c r="D47" s="14"/>
      <c r="E47" s="14"/>
      <c r="F47" s="14"/>
      <c r="AB47" s="12" t="s">
        <v>72</v>
      </c>
    </row>
    <row r="48" spans="2:28">
      <c r="B48" s="14" t="str">
        <f t="shared" si="1"/>
        <v/>
      </c>
      <c r="C48" s="14" t="str">
        <f t="shared" si="0"/>
        <v>To be updated if new status is identified</v>
      </c>
      <c r="D48" s="14"/>
      <c r="E48" s="14"/>
      <c r="F48" s="14"/>
      <c r="AB48" s="12" t="s">
        <v>72</v>
      </c>
    </row>
    <row r="49" spans="2:28">
      <c r="B49" s="14" t="str">
        <f t="shared" si="1"/>
        <v/>
      </c>
      <c r="C49" s="14" t="str">
        <f t="shared" si="0"/>
        <v>To be updated if new status is identified</v>
      </c>
      <c r="D49" s="14"/>
      <c r="E49" s="14"/>
      <c r="F49" s="14"/>
      <c r="AB49" s="12" t="s">
        <v>72</v>
      </c>
    </row>
    <row r="50" spans="2:28">
      <c r="B50" s="14" t="str">
        <f t="shared" si="1"/>
        <v/>
      </c>
      <c r="C50" s="14" t="str">
        <f t="shared" si="0"/>
        <v>To be updated if new status is identified</v>
      </c>
      <c r="D50" s="14"/>
      <c r="E50" s="14"/>
      <c r="F50" s="14"/>
      <c r="AB50" s="12" t="s">
        <v>72</v>
      </c>
    </row>
    <row r="51" spans="2:28">
      <c r="B51" s="14" t="str">
        <f t="shared" si="1"/>
        <v/>
      </c>
      <c r="C51" s="14" t="str">
        <f t="shared" si="0"/>
        <v>To be updated if new status is identified</v>
      </c>
      <c r="D51" s="14"/>
      <c r="E51" s="14"/>
      <c r="F51" s="14"/>
      <c r="AB51" s="12" t="s">
        <v>72</v>
      </c>
    </row>
    <row r="52" spans="2:28">
      <c r="B52" s="14" t="str">
        <f t="shared" si="1"/>
        <v/>
      </c>
      <c r="C52" s="14" t="str">
        <f t="shared" si="0"/>
        <v>To be updated if new status is identified</v>
      </c>
      <c r="D52" s="14"/>
      <c r="E52" s="14"/>
      <c r="F52" s="14"/>
      <c r="AB52" s="12" t="s">
        <v>72</v>
      </c>
    </row>
    <row r="60" spans="2:28">
      <c r="B60" s="15" t="s">
        <v>5</v>
      </c>
    </row>
    <row r="61" spans="2:28">
      <c r="B61" s="11" t="s">
        <v>6</v>
      </c>
    </row>
    <row r="62" spans="2:28">
      <c r="B62" s="11" t="s">
        <v>7</v>
      </c>
    </row>
    <row r="63" spans="2:28">
      <c r="B63" s="11" t="s">
        <v>8</v>
      </c>
    </row>
    <row r="64" spans="2:28">
      <c r="B64" s="11" t="s">
        <v>9</v>
      </c>
    </row>
    <row r="65" spans="2:2">
      <c r="B65" s="11" t="s">
        <v>10</v>
      </c>
    </row>
    <row r="66" spans="2:2">
      <c r="B66" s="11" t="s">
        <v>11</v>
      </c>
    </row>
    <row r="67" spans="2:2">
      <c r="B67" s="1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Tracker</vt:lpstr>
      <vt:lpstr>Values</vt:lpstr>
      <vt:lpstr>NamedRange1</vt:lpstr>
      <vt:lpstr>OpportunityType</vt:lpstr>
      <vt:lpstr>StageType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dhanesh</cp:lastModifiedBy>
  <dcterms:created xsi:type="dcterms:W3CDTF">2014-05-17T10:05:43Z</dcterms:created>
  <dcterms:modified xsi:type="dcterms:W3CDTF">2014-05-17T18:22:27Z</dcterms:modified>
</cp:coreProperties>
</file>