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310" activeTab="1"/>
  </bookViews>
  <sheets>
    <sheet name="Jawaban" sheetId="1" r:id="rId1"/>
    <sheet name="Tugas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A23" i="1"/>
  <c r="A20" i="1"/>
  <c r="B20" i="1"/>
  <c r="D17" i="1"/>
  <c r="B17" i="1"/>
  <c r="A17" i="1"/>
  <c r="C9" i="2" l="1"/>
  <c r="C10" i="2"/>
  <c r="C11" i="2"/>
  <c r="C12" i="2"/>
  <c r="C13" i="2"/>
  <c r="C14" i="2"/>
  <c r="C15" i="2"/>
  <c r="C8" i="2"/>
  <c r="B14" i="1"/>
  <c r="A14" i="1"/>
  <c r="C14" i="1" l="1"/>
  <c r="D14" i="1" l="1"/>
  <c r="I29" i="1" l="1"/>
  <c r="C17" i="1"/>
  <c r="D26" i="1" l="1"/>
  <c r="H29" i="1" s="1"/>
  <c r="C26" i="1"/>
  <c r="F29" i="1" s="1"/>
  <c r="A26" i="1"/>
  <c r="B29" i="1" s="1"/>
  <c r="B26" i="1"/>
  <c r="D29" i="1" s="1"/>
  <c r="A29" i="1"/>
  <c r="G29" i="1"/>
  <c r="E29" i="1"/>
  <c r="B23" i="1"/>
  <c r="C29" i="1" s="1"/>
</calcChain>
</file>

<file path=xl/sharedStrings.xml><?xml version="1.0" encoding="utf-8"?>
<sst xmlns="http://schemas.openxmlformats.org/spreadsheetml/2006/main" count="176" uniqueCount="96">
  <si>
    <t>X1</t>
  </si>
  <si>
    <t>x2</t>
  </si>
  <si>
    <t>x3</t>
  </si>
  <si>
    <t>α</t>
  </si>
  <si>
    <t>threshold</t>
  </si>
  <si>
    <t>Yd,6</t>
  </si>
  <si>
    <t>W14</t>
  </si>
  <si>
    <t>W15</t>
  </si>
  <si>
    <t>W24</t>
  </si>
  <si>
    <t>W25</t>
  </si>
  <si>
    <t>W34</t>
  </si>
  <si>
    <t>W35</t>
  </si>
  <si>
    <t>W46</t>
  </si>
  <si>
    <t>W56</t>
  </si>
  <si>
    <t>θ4</t>
  </si>
  <si>
    <t>θ5</t>
  </si>
  <si>
    <t>θ6</t>
  </si>
  <si>
    <t>Y4</t>
  </si>
  <si>
    <t>Y5</t>
  </si>
  <si>
    <t>Y6</t>
  </si>
  <si>
    <t>e</t>
  </si>
  <si>
    <t>δ6</t>
  </si>
  <si>
    <t>∇46</t>
  </si>
  <si>
    <t>∇56</t>
  </si>
  <si>
    <t>∇θ6</t>
  </si>
  <si>
    <t>δ4</t>
  </si>
  <si>
    <t>δ5</t>
  </si>
  <si>
    <t>∇w14</t>
  </si>
  <si>
    <t>∇w24</t>
  </si>
  <si>
    <t>∇w34</t>
  </si>
  <si>
    <t>∇θ4</t>
  </si>
  <si>
    <t>∇w15</t>
  </si>
  <si>
    <t>∇w25</t>
  </si>
  <si>
    <t>∇w35</t>
  </si>
  <si>
    <t>∇θ5</t>
  </si>
  <si>
    <t>w14</t>
  </si>
  <si>
    <t>w15</t>
  </si>
  <si>
    <t>w24</t>
  </si>
  <si>
    <t>w25</t>
  </si>
  <si>
    <t>w34</t>
  </si>
  <si>
    <t>w35</t>
  </si>
  <si>
    <t>Initial Value</t>
  </si>
  <si>
    <t>Initial Random</t>
  </si>
  <si>
    <t>Forward Pass</t>
  </si>
  <si>
    <t>Backward Pass</t>
  </si>
  <si>
    <t>Update Weight</t>
  </si>
  <si>
    <t>Variable</t>
  </si>
  <si>
    <t>Keterangan</t>
  </si>
  <si>
    <t>saya</t>
  </si>
  <si>
    <t>mau</t>
  </si>
  <si>
    <t>makan</t>
  </si>
  <si>
    <t>Learning rate (α) =&gt; 0.1</t>
  </si>
  <si>
    <t>Nilai Y awal</t>
  </si>
  <si>
    <t>nilai threshold</t>
  </si>
  <si>
    <t>nilai awal θ4</t>
  </si>
  <si>
    <t>nilai awal θ5</t>
  </si>
  <si>
    <t>sigmoid(X1W14 + X2W24  + X3W34 - θ4) = 1/[1 + e-(0.7 x 0.5 + 0.8 x 0.3 + 0.9 x -1.0 - (-1) x 0.2)] = 0.3751</t>
  </si>
  <si>
    <t>sigmoid(X1W15 + X2W25  + X3W35 - θ5) = 1/[1 + e-(0.7 x 0.6 + 0.8 x 1.1 + 0.9 x 0.1 - (-1) x 0.3)] = 0.7483</t>
  </si>
  <si>
    <t>sigmoid(Y4W46 + Y5W56  - θ6) = 1/[1 + e-(0.37 x -1.1 + 0.74 x -0.7 - 1 x 0.4)] = 0.2080</t>
  </si>
  <si>
    <t>Yd,6- Y6= 0 - 0.2080 = -0.2080</t>
  </si>
  <si>
    <t>Hitung output Neuron 4 (y4),</t>
  </si>
  <si>
    <t>Hitung output Neuron 5 (y5),</t>
  </si>
  <si>
    <t>Hitung output Neuron 6 (y6),</t>
  </si>
  <si>
    <t>Hitung Nilai Error</t>
  </si>
  <si>
    <t>Steps</t>
  </si>
  <si>
    <t>Inisiasi Awal</t>
  </si>
  <si>
    <t>nilai awal θ6</t>
  </si>
  <si>
    <t>hitung error gradient pada neuron 6</t>
  </si>
  <si>
    <t>Menentukan Weight correction dg learning rate 0,1</t>
  </si>
  <si>
    <t>hitung error gradient pada neuron 4</t>
  </si>
  <si>
    <t>hitung error gradient pada neuron 5</t>
  </si>
  <si>
    <t>Menentukan Weight correction pada input layer dan middle layer</t>
  </si>
  <si>
    <t>menentukan nilai sum of squarred errors</t>
  </si>
  <si>
    <t>y6(1-y6)e=0.208 x (1-0.208) x -0.208=-0.034</t>
  </si>
  <si>
    <t>α x Y4 Xδ6=0.1 x 0,3751 x -0,034=-0.0012864</t>
  </si>
  <si>
    <t>α x Y5 xδ6=0.1 x 0.7483x-0.034=-0.0025659</t>
  </si>
  <si>
    <t>α x (-1) xδ6=0.1 x (-1) x -0.034 = 0.0034286</t>
  </si>
  <si>
    <t>Y4(1-Y4) x δ6xW46=0.3751x(1-0.3751)x-0,034x-1.1=0.00884118</t>
  </si>
  <si>
    <t>Y5(1-Y5) x δ6xW56=0.7483x(1-0.7483)x-0.034x-0.7=0.00451939</t>
  </si>
  <si>
    <t>α x X1 x δ4=0.1x0.7x0.00884118=0.00061888</t>
  </si>
  <si>
    <t>α x X2 x δ4=0.1x0.8x0.00884118=0.00070729</t>
  </si>
  <si>
    <t>α x X3 x δ4=0.1x0.9x0.00884118=0.00079571</t>
  </si>
  <si>
    <t>α x (-1) x δ4=0.1x(-1)x0.00884118=-0.0008841</t>
  </si>
  <si>
    <t>α x X1 x δ5=0.1x0.7x0.00451939=0.00031636</t>
  </si>
  <si>
    <t>α x X2 x δ5=0.1x0.8x0.00451939=0.00036155</t>
  </si>
  <si>
    <t>α x X3 x δ5=0.1x0.9x0.00451939=0.00040675</t>
  </si>
  <si>
    <t>w14=w14+∇w14=0.5+0.00061888=0.50061888</t>
  </si>
  <si>
    <t>w15=w15+∇w15=0.6+0.00031636=0.60031636</t>
  </si>
  <si>
    <t>w24=w24+∇w24=0.3+0.00070729=0.30070729</t>
  </si>
  <si>
    <t>w25=w25+∇w25=1.1+0.00036155=1.10036155</t>
  </si>
  <si>
    <t>w34=w34+∇w34=-1+0.00079571=-0.9992043</t>
  </si>
  <si>
    <t>w35=w35+∇w35=0.1+0.00040675=0.10040675</t>
  </si>
  <si>
    <t>θ4=θ4+∇θ4=0.2+(-0.0008841)=0.19911588</t>
  </si>
  <si>
    <t>α x (-1) x δ5=0.1x(-1)x0.00451939=-0.0004519</t>
  </si>
  <si>
    <t>θ5=θ5+∇θ5=0.3+(-0.0004519)=0.29954806</t>
  </si>
  <si>
    <t>θ6=θ6+∇θ6=0.4+0.0034286=0.4034286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</si>
</sst>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  <scheme val="minor"/>
    </font>
    <font>
      <sz val="12"/>
      <color theme="1"/>
      <name val="Calibri"/>
      <family val="2"/>
    </font>
    <font>
      <sz val="12"/>
      <color theme="1"/>
      <name val="Montserrat"/>
    </font>
    <font>
      <b/>
      <sz val="12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5" borderId="0" xfId="0" applyFont="1" applyFill="1"/>
    <xf numFmtId="0" fontId="1" fillId="0" borderId="0" xfId="0" applyFont="1" applyAlignment="1">
      <alignment horizontal="right"/>
    </xf>
    <xf numFmtId="0" fontId="1" fillId="5" borderId="0" xfId="0" applyFont="1" applyFill="1" applyAlignment="1">
      <alignment horizontal="right"/>
    </xf>
    <xf numFmtId="0" fontId="2" fillId="5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1" fillId="6" borderId="0" xfId="0" applyFont="1" applyFill="1"/>
    <xf numFmtId="0" fontId="2" fillId="6" borderId="0" xfId="0" applyFont="1" applyFill="1"/>
    <xf numFmtId="0" fontId="1" fillId="6" borderId="0" xfId="0" applyFont="1" applyFill="1" applyAlignment="1">
      <alignment horizontal="right"/>
    </xf>
    <xf numFmtId="0" fontId="4" fillId="7" borderId="1" xfId="0" applyFont="1" applyFill="1" applyBorder="1"/>
    <xf numFmtId="0" fontId="5" fillId="2" borderId="1" xfId="0" applyFont="1" applyFill="1" applyBorder="1"/>
    <xf numFmtId="0" fontId="6" fillId="0" borderId="1" xfId="0" applyFont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222439</xdr:colOff>
      <xdr:row>1</xdr:row>
      <xdr:rowOff>44824</xdr:rowOff>
    </xdr:from>
    <xdr:to>
      <xdr:col>10</xdr:col>
      <xdr:colOff>33618</xdr:colOff>
      <xdr:row>17</xdr:row>
      <xdr:rowOff>50575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45E29AD-F0BE-0E01-E01C-B84C2F62C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9410" y="235324"/>
          <a:ext cx="4047002" cy="3053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showGridLines="0" workbookViewId="0">
      <selection activeCell="F11" sqref="F11"/>
    </sheetView>
  </sheetViews>
  <sheetFormatPr defaultColWidth="12.5703125" defaultRowHeight="15.75" customHeight="1"/>
  <sheetData>
    <row r="1" spans="1:26">
      <c r="A1" s="6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7" t="s">
        <v>42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8" t="s">
        <v>43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9" t="s">
        <v>44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0" t="s">
        <v>45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3">
        <v>0.7</v>
      </c>
      <c r="B8" s="13">
        <v>0.8</v>
      </c>
      <c r="C8" s="13">
        <v>0.9</v>
      </c>
      <c r="D8" s="13">
        <v>0.1</v>
      </c>
      <c r="E8" s="13">
        <v>-1</v>
      </c>
      <c r="F8" s="13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4" t="s">
        <v>6</v>
      </c>
      <c r="B10" s="14" t="s">
        <v>7</v>
      </c>
      <c r="C10" s="14" t="s">
        <v>8</v>
      </c>
      <c r="D10" s="14" t="s">
        <v>9</v>
      </c>
      <c r="E10" s="14" t="s">
        <v>10</v>
      </c>
      <c r="F10" s="14" t="s">
        <v>11</v>
      </c>
      <c r="G10" s="14" t="s">
        <v>12</v>
      </c>
      <c r="H10" s="14" t="s">
        <v>13</v>
      </c>
      <c r="I10" s="14" t="s">
        <v>14</v>
      </c>
      <c r="J10" s="14" t="s">
        <v>15</v>
      </c>
      <c r="K10" s="14" t="s">
        <v>16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5">
        <v>0.5</v>
      </c>
      <c r="B11" s="15">
        <v>0.6</v>
      </c>
      <c r="C11" s="15">
        <v>0.3</v>
      </c>
      <c r="D11" s="15">
        <v>1.1000000000000001</v>
      </c>
      <c r="E11" s="15">
        <v>-1</v>
      </c>
      <c r="F11" s="15">
        <v>0.1</v>
      </c>
      <c r="G11" s="15">
        <v>-1.1000000000000001</v>
      </c>
      <c r="H11" s="15">
        <v>-0.7</v>
      </c>
      <c r="I11" s="15">
        <v>0.2</v>
      </c>
      <c r="J11" s="15">
        <v>0.3</v>
      </c>
      <c r="K11" s="15">
        <v>0.4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6" t="s">
        <v>17</v>
      </c>
      <c r="B13" s="16" t="s">
        <v>18</v>
      </c>
      <c r="C13" s="16" t="s">
        <v>19</v>
      </c>
      <c r="D13" s="16" t="s">
        <v>20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7">
        <f>1/(1+EXP(-(A8*A11+B8*C11+C8*E11 - 1*I11)))</f>
        <v>0.3751935255315707</v>
      </c>
      <c r="B14" s="17">
        <f>1/(1+EXP(-(A8*B11+B8*D11+C8*F11-1*J11)))</f>
        <v>0.74838172160706418</v>
      </c>
      <c r="C14" s="17">
        <f>1/(1+EXP(-(A14*G11+B14*H11-1*K11)))</f>
        <v>0.20807302520657042</v>
      </c>
      <c r="D14" s="17">
        <f>F8-C14</f>
        <v>-0.20807302520657042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" t="s">
        <v>21</v>
      </c>
      <c r="B16" s="2" t="s">
        <v>22</v>
      </c>
      <c r="C16" s="2" t="s">
        <v>23</v>
      </c>
      <c r="D16" s="2" t="s">
        <v>24</v>
      </c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4">
        <f>C14 * (1 - C14) * D14</f>
        <v>-3.4285990403020668E-2</v>
      </c>
      <c r="B17" s="4">
        <f>D8*A14*A17</f>
        <v>-1.2863881615650925E-3</v>
      </c>
      <c r="C17" s="4">
        <f>D8*B14*A17</f>
        <v>-2.5659008524815887E-3</v>
      </c>
      <c r="D17" s="4">
        <f>D8*E8*A17</f>
        <v>3.4285990403020669E-3</v>
      </c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2"/>
      <c r="B18" s="2"/>
      <c r="C18" s="2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" t="s">
        <v>25</v>
      </c>
      <c r="B19" s="2" t="s">
        <v>26</v>
      </c>
      <c r="C19" s="2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>
        <f>A14*(1-A14)*A17*G11</f>
        <v>8.8411801722795055E-3</v>
      </c>
      <c r="B20" s="4">
        <f>B14*(1-B14)*A17*H11</f>
        <v>4.5193928851986857E-3</v>
      </c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"/>
      <c r="B21" s="2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" t="s">
        <v>27</v>
      </c>
      <c r="B22" s="5" t="s">
        <v>28</v>
      </c>
      <c r="C22" s="5" t="s">
        <v>29</v>
      </c>
      <c r="D22" s="2" t="s">
        <v>30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4">
        <f>D8*A8*A20</f>
        <v>6.1888261205956532E-4</v>
      </c>
      <c r="B23" s="4">
        <f>D8*B8*A20</f>
        <v>7.0729441378236061E-4</v>
      </c>
      <c r="C23" s="4">
        <f>D8*C8*A20</f>
        <v>7.9570621550515558E-4</v>
      </c>
      <c r="D23" s="4">
        <f>D8*E8*A20</f>
        <v>-8.8411801722795055E-4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"/>
      <c r="B24" s="2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" t="s">
        <v>31</v>
      </c>
      <c r="B25" s="5" t="s">
        <v>32</v>
      </c>
      <c r="C25" s="5" t="s">
        <v>33</v>
      </c>
      <c r="D25" s="2" t="s">
        <v>34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">
        <f>D8*A8*B20</f>
        <v>3.1635750196390796E-4</v>
      </c>
      <c r="B26" s="4">
        <f>D8*B8*B20</f>
        <v>3.6155143081589494E-4</v>
      </c>
      <c r="C26" s="4">
        <f>D8*C8*B20</f>
        <v>4.0674535966788176E-4</v>
      </c>
      <c r="D26" s="4">
        <f>D8*E8*B20</f>
        <v>-4.5193928851986858E-4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8" t="s">
        <v>35</v>
      </c>
      <c r="B28" s="19" t="s">
        <v>36</v>
      </c>
      <c r="C28" s="19" t="s">
        <v>37</v>
      </c>
      <c r="D28" s="18" t="s">
        <v>38</v>
      </c>
      <c r="E28" s="18" t="s">
        <v>39</v>
      </c>
      <c r="F28" s="18" t="s">
        <v>40</v>
      </c>
      <c r="G28" s="18" t="s">
        <v>14</v>
      </c>
      <c r="H28" s="19" t="s">
        <v>15</v>
      </c>
      <c r="I28" s="19" t="s">
        <v>16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0">
        <f>A11+A23</f>
        <v>0.50061888261205956</v>
      </c>
      <c r="B29" s="20">
        <f>B11+A26</f>
        <v>0.60031635750196388</v>
      </c>
      <c r="C29" s="20">
        <f>C11+B23</f>
        <v>0.30070729441378236</v>
      </c>
      <c r="D29" s="20">
        <f>D11+B26</f>
        <v>1.100361551430816</v>
      </c>
      <c r="E29" s="20">
        <f>E11+C23</f>
        <v>-0.99920429378449482</v>
      </c>
      <c r="F29" s="20">
        <f>F11+C26</f>
        <v>0.10040674535966788</v>
      </c>
      <c r="G29" s="20">
        <f>I11+D23</f>
        <v>0.19911588198277205</v>
      </c>
      <c r="H29" s="20">
        <f>J11+D26</f>
        <v>0.2995480607114801</v>
      </c>
      <c r="I29" s="20">
        <f>K11+D17</f>
        <v>0.40342859904030209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showGridLines="0" tabSelected="1" zoomScaleNormal="100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C45" sqref="C45"/>
    </sheetView>
  </sheetViews>
  <sheetFormatPr defaultRowHeight="12.75"/>
  <cols>
    <col min="1" max="1" width="10.7109375" customWidth="1"/>
    <col min="2" max="2" width="60.28515625" bestFit="1" customWidth="1"/>
    <col min="3" max="3" width="92.42578125" bestFit="1" customWidth="1"/>
  </cols>
  <sheetData>
    <row r="1" spans="1:3" ht="15">
      <c r="A1" s="21" t="s">
        <v>46</v>
      </c>
      <c r="B1" s="21" t="s">
        <v>64</v>
      </c>
      <c r="C1" s="21" t="s">
        <v>47</v>
      </c>
    </row>
    <row r="2" spans="1:3" ht="15">
      <c r="A2" s="22" t="s">
        <v>0</v>
      </c>
      <c r="B2" s="22" t="s">
        <v>65</v>
      </c>
      <c r="C2" s="23" t="s">
        <v>48</v>
      </c>
    </row>
    <row r="3" spans="1:3" ht="15">
      <c r="A3" s="22" t="s">
        <v>1</v>
      </c>
      <c r="B3" s="22" t="s">
        <v>65</v>
      </c>
      <c r="C3" s="23" t="s">
        <v>49</v>
      </c>
    </row>
    <row r="4" spans="1:3" ht="15">
      <c r="A4" s="22" t="s">
        <v>2</v>
      </c>
      <c r="B4" s="22" t="s">
        <v>65</v>
      </c>
      <c r="C4" s="23" t="s">
        <v>50</v>
      </c>
    </row>
    <row r="5" spans="1:3" ht="15">
      <c r="A5" s="22" t="s">
        <v>3</v>
      </c>
      <c r="B5" s="22" t="s">
        <v>65</v>
      </c>
      <c r="C5" s="23" t="s">
        <v>51</v>
      </c>
    </row>
    <row r="6" spans="1:3" ht="15">
      <c r="A6" s="22" t="s">
        <v>4</v>
      </c>
      <c r="B6" s="22" t="s">
        <v>65</v>
      </c>
      <c r="C6" s="23" t="s">
        <v>53</v>
      </c>
    </row>
    <row r="7" spans="1:3" ht="15">
      <c r="A7" s="22" t="s">
        <v>5</v>
      </c>
      <c r="B7" s="22" t="s">
        <v>65</v>
      </c>
      <c r="C7" s="23" t="s">
        <v>52</v>
      </c>
    </row>
    <row r="8" spans="1:3" ht="15">
      <c r="A8" s="24" t="s">
        <v>6</v>
      </c>
      <c r="B8" s="22" t="s">
        <v>65</v>
      </c>
      <c r="C8" s="23" t="str">
        <f xml:space="preserve"> "Nilai acak untuk inisiasi awal nilai bobot "&amp;A8</f>
        <v>Nilai acak untuk inisiasi awal nilai bobot W14</v>
      </c>
    </row>
    <row r="9" spans="1:3" ht="15">
      <c r="A9" s="24" t="s">
        <v>7</v>
      </c>
      <c r="B9" s="22" t="s">
        <v>65</v>
      </c>
      <c r="C9" s="23" t="str">
        <f t="shared" ref="C9:C15" si="0" xml:space="preserve"> "Nilai acak untuk inisiasi awal nilai bobot "&amp;A9</f>
        <v>Nilai acak untuk inisiasi awal nilai bobot W15</v>
      </c>
    </row>
    <row r="10" spans="1:3" ht="15">
      <c r="A10" s="24" t="s">
        <v>8</v>
      </c>
      <c r="B10" s="22" t="s">
        <v>65</v>
      </c>
      <c r="C10" s="23" t="str">
        <f t="shared" si="0"/>
        <v>Nilai acak untuk inisiasi awal nilai bobot W24</v>
      </c>
    </row>
    <row r="11" spans="1:3" ht="15">
      <c r="A11" s="24" t="s">
        <v>9</v>
      </c>
      <c r="B11" s="22" t="s">
        <v>65</v>
      </c>
      <c r="C11" s="23" t="str">
        <f t="shared" si="0"/>
        <v>Nilai acak untuk inisiasi awal nilai bobot W25</v>
      </c>
    </row>
    <row r="12" spans="1:3" ht="15">
      <c r="A12" s="24" t="s">
        <v>10</v>
      </c>
      <c r="B12" s="22" t="s">
        <v>65</v>
      </c>
      <c r="C12" s="23" t="str">
        <f t="shared" si="0"/>
        <v>Nilai acak untuk inisiasi awal nilai bobot W34</v>
      </c>
    </row>
    <row r="13" spans="1:3" ht="15">
      <c r="A13" s="24" t="s">
        <v>11</v>
      </c>
      <c r="B13" s="22" t="s">
        <v>65</v>
      </c>
      <c r="C13" s="23" t="str">
        <f t="shared" si="0"/>
        <v>Nilai acak untuk inisiasi awal nilai bobot W35</v>
      </c>
    </row>
    <row r="14" spans="1:3" ht="15">
      <c r="A14" s="24" t="s">
        <v>12</v>
      </c>
      <c r="B14" s="22" t="s">
        <v>65</v>
      </c>
      <c r="C14" s="23" t="str">
        <f t="shared" si="0"/>
        <v>Nilai acak untuk inisiasi awal nilai bobot W46</v>
      </c>
    </row>
    <row r="15" spans="1:3" ht="15">
      <c r="A15" s="24" t="s">
        <v>13</v>
      </c>
      <c r="B15" s="22" t="s">
        <v>65</v>
      </c>
      <c r="C15" s="23" t="str">
        <f t="shared" si="0"/>
        <v>Nilai acak untuk inisiasi awal nilai bobot W56</v>
      </c>
    </row>
    <row r="16" spans="1:3" ht="15">
      <c r="A16" s="24" t="s">
        <v>14</v>
      </c>
      <c r="B16" s="22" t="s">
        <v>65</v>
      </c>
      <c r="C16" s="23" t="s">
        <v>54</v>
      </c>
    </row>
    <row r="17" spans="1:3" ht="15">
      <c r="A17" s="24" t="s">
        <v>15</v>
      </c>
      <c r="B17" s="22" t="s">
        <v>65</v>
      </c>
      <c r="C17" s="23" t="s">
        <v>55</v>
      </c>
    </row>
    <row r="18" spans="1:3" ht="15">
      <c r="A18" s="24" t="s">
        <v>16</v>
      </c>
      <c r="B18" s="22" t="s">
        <v>65</v>
      </c>
      <c r="C18" s="23" t="s">
        <v>66</v>
      </c>
    </row>
    <row r="19" spans="1:3" ht="15">
      <c r="A19" s="25" t="s">
        <v>17</v>
      </c>
      <c r="B19" s="25" t="s">
        <v>60</v>
      </c>
      <c r="C19" s="25" t="s">
        <v>56</v>
      </c>
    </row>
    <row r="20" spans="1:3" ht="15">
      <c r="A20" s="25" t="s">
        <v>18</v>
      </c>
      <c r="B20" s="25" t="s">
        <v>61</v>
      </c>
      <c r="C20" s="25" t="s">
        <v>57</v>
      </c>
    </row>
    <row r="21" spans="1:3" ht="15">
      <c r="A21" s="25" t="s">
        <v>19</v>
      </c>
      <c r="B21" s="25" t="s">
        <v>62</v>
      </c>
      <c r="C21" s="25" t="s">
        <v>58</v>
      </c>
    </row>
    <row r="22" spans="1:3" ht="15">
      <c r="A22" s="25" t="s">
        <v>20</v>
      </c>
      <c r="B22" s="25" t="s">
        <v>63</v>
      </c>
      <c r="C22" s="25" t="s">
        <v>59</v>
      </c>
    </row>
    <row r="23" spans="1:3" ht="15">
      <c r="A23" s="26" t="s">
        <v>21</v>
      </c>
      <c r="B23" s="26" t="s">
        <v>67</v>
      </c>
      <c r="C23" s="26" t="s">
        <v>73</v>
      </c>
    </row>
    <row r="24" spans="1:3" ht="15">
      <c r="A24" s="26" t="s">
        <v>22</v>
      </c>
      <c r="B24" s="26" t="s">
        <v>68</v>
      </c>
      <c r="C24" s="26" t="s">
        <v>74</v>
      </c>
    </row>
    <row r="25" spans="1:3" ht="15">
      <c r="A25" s="26" t="s">
        <v>23</v>
      </c>
      <c r="B25" s="26" t="s">
        <v>68</v>
      </c>
      <c r="C25" s="26" t="s">
        <v>75</v>
      </c>
    </row>
    <row r="26" spans="1:3" ht="15">
      <c r="A26" s="26" t="s">
        <v>24</v>
      </c>
      <c r="B26" s="26" t="s">
        <v>68</v>
      </c>
      <c r="C26" s="26" t="s">
        <v>76</v>
      </c>
    </row>
    <row r="27" spans="1:3" ht="15">
      <c r="A27" s="26" t="s">
        <v>25</v>
      </c>
      <c r="B27" s="26" t="s">
        <v>69</v>
      </c>
      <c r="C27" s="26" t="s">
        <v>77</v>
      </c>
    </row>
    <row r="28" spans="1:3" ht="15">
      <c r="A28" s="26" t="s">
        <v>26</v>
      </c>
      <c r="B28" s="26" t="s">
        <v>70</v>
      </c>
      <c r="C28" s="26" t="s">
        <v>78</v>
      </c>
    </row>
    <row r="29" spans="1:3" ht="15">
      <c r="A29" s="26" t="s">
        <v>27</v>
      </c>
      <c r="B29" s="26" t="s">
        <v>71</v>
      </c>
      <c r="C29" s="26" t="s">
        <v>79</v>
      </c>
    </row>
    <row r="30" spans="1:3" ht="15">
      <c r="A30" s="26" t="s">
        <v>28</v>
      </c>
      <c r="B30" s="26" t="s">
        <v>71</v>
      </c>
      <c r="C30" s="26" t="s">
        <v>80</v>
      </c>
    </row>
    <row r="31" spans="1:3" ht="15">
      <c r="A31" s="26" t="s">
        <v>29</v>
      </c>
      <c r="B31" s="26" t="s">
        <v>71</v>
      </c>
      <c r="C31" s="26" t="s">
        <v>81</v>
      </c>
    </row>
    <row r="32" spans="1:3" ht="15">
      <c r="A32" s="26" t="s">
        <v>30</v>
      </c>
      <c r="B32" s="26" t="s">
        <v>71</v>
      </c>
      <c r="C32" s="26" t="s">
        <v>82</v>
      </c>
    </row>
    <row r="33" spans="1:3" ht="15">
      <c r="A33" s="26" t="s">
        <v>31</v>
      </c>
      <c r="B33" s="26" t="s">
        <v>71</v>
      </c>
      <c r="C33" s="26" t="s">
        <v>83</v>
      </c>
    </row>
    <row r="34" spans="1:3" ht="15">
      <c r="A34" s="26" t="s">
        <v>32</v>
      </c>
      <c r="B34" s="26" t="s">
        <v>71</v>
      </c>
      <c r="C34" s="26" t="s">
        <v>84</v>
      </c>
    </row>
    <row r="35" spans="1:3" ht="15">
      <c r="A35" s="26" t="s">
        <v>33</v>
      </c>
      <c r="B35" s="26" t="s">
        <v>71</v>
      </c>
      <c r="C35" s="26" t="s">
        <v>85</v>
      </c>
    </row>
    <row r="36" spans="1:3" ht="15">
      <c r="A36" s="26" t="s">
        <v>34</v>
      </c>
      <c r="B36" s="26" t="s">
        <v>71</v>
      </c>
      <c r="C36" s="26" t="s">
        <v>93</v>
      </c>
    </row>
    <row r="37" spans="1:3" ht="15">
      <c r="A37" s="27" t="s">
        <v>35</v>
      </c>
      <c r="B37" s="27" t="s">
        <v>72</v>
      </c>
      <c r="C37" s="27" t="s">
        <v>86</v>
      </c>
    </row>
    <row r="38" spans="1:3" ht="15">
      <c r="A38" s="27" t="s">
        <v>36</v>
      </c>
      <c r="B38" s="27" t="s">
        <v>72</v>
      </c>
      <c r="C38" s="27" t="s">
        <v>87</v>
      </c>
    </row>
    <row r="39" spans="1:3" ht="15">
      <c r="A39" s="27" t="s">
        <v>37</v>
      </c>
      <c r="B39" s="27" t="s">
        <v>72</v>
      </c>
      <c r="C39" s="27" t="s">
        <v>88</v>
      </c>
    </row>
    <row r="40" spans="1:3" ht="15">
      <c r="A40" s="27" t="s">
        <v>38</v>
      </c>
      <c r="B40" s="27" t="s">
        <v>72</v>
      </c>
      <c r="C40" s="27" t="s">
        <v>89</v>
      </c>
    </row>
    <row r="41" spans="1:3" ht="15">
      <c r="A41" s="27" t="s">
        <v>39</v>
      </c>
      <c r="B41" s="27" t="s">
        <v>72</v>
      </c>
      <c r="C41" s="27" t="s">
        <v>90</v>
      </c>
    </row>
    <row r="42" spans="1:3" ht="15">
      <c r="A42" s="27" t="s">
        <v>40</v>
      </c>
      <c r="B42" s="27" t="s">
        <v>72</v>
      </c>
      <c r="C42" s="27" t="s">
        <v>91</v>
      </c>
    </row>
    <row r="43" spans="1:3" ht="15">
      <c r="A43" s="27" t="s">
        <v>14</v>
      </c>
      <c r="B43" s="27" t="s">
        <v>72</v>
      </c>
      <c r="C43" s="27" t="s">
        <v>92</v>
      </c>
    </row>
    <row r="44" spans="1:3" ht="15">
      <c r="A44" s="27" t="s">
        <v>15</v>
      </c>
      <c r="B44" s="27" t="s">
        <v>72</v>
      </c>
      <c r="C44" s="27" t="s">
        <v>94</v>
      </c>
    </row>
    <row r="45" spans="1:3" ht="15">
      <c r="A45" s="27" t="s">
        <v>16</v>
      </c>
      <c r="B45" s="27" t="s">
        <v>72</v>
      </c>
      <c r="C45" s="27" t="s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Jawaban</vt:lpstr>
      <vt:lpstr>Tugas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gededhani</cp:lastModifiedBy>
  <dcterms:modified xsi:type="dcterms:W3CDTF">2022-12-25T10:52:13Z</dcterms:modified>
</cp:coreProperties>
</file>