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-Small" sheetId="4" r:id="rId7"/>
    <sheet state="visible" name="Sales and Costs-Medium" sheetId="5" r:id="rId8"/>
    <sheet state="visible" name="Salaes and Costs-Large" sheetId="6" r:id="rId9"/>
    <sheet state="visible" name="Sales and Costs-Cons" sheetId="7" r:id="rId10"/>
    <sheet state="visible" name="Purchases" sheetId="8" r:id="rId11"/>
    <sheet state="visible" name="Cash Details" sheetId="9" r:id="rId12"/>
    <sheet state="visible" name="Balances" sheetId="10" r:id="rId13"/>
  </sheets>
  <definedNames/>
  <calcPr/>
</workbook>
</file>

<file path=xl/sharedStrings.xml><?xml version="1.0" encoding="utf-8"?>
<sst xmlns="http://schemas.openxmlformats.org/spreadsheetml/2006/main" count="329" uniqueCount="87">
  <si>
    <t>Description</t>
  </si>
  <si>
    <t>A company runs a chain of small pizza outlets.</t>
  </si>
  <si>
    <t>It sells 3 products - pizza, garlic bread and cold drink. The selling price of a pizza is Rs 200, garlic bread is Rs 80 and cold drink is Rs 40.</t>
  </si>
  <si>
    <t>The cost of a pizza is 30%, garlic bread is 25% and cold drink is 70%. The cost of packaging is Rs 5 for a pizza, Rs 4 for a garlic bread and 0 for a cold drink.</t>
  </si>
  <si>
    <t>It estimates that a small outlet will receive 1600 orders per month.An average order will comprise 1.25 Pizza, 0.3 Garlic bread and 0.5 cold drink.</t>
  </si>
  <si>
    <t>Each small outlet has 1 customer service representative, 2 chefs, 1 manager. The monthly salary of a customer service representative is Rs 18000, chef is Rs 22000 and manager is Rs 35000.</t>
  </si>
  <si>
    <t>The outlet delivers all its orders. It costs the outlet Rs 40 to deliver an order.</t>
  </si>
  <si>
    <t>It has a monthly rent cost of Rs 25000 and electricity cost of Rs 15000.</t>
  </si>
  <si>
    <t>Initially, the compay has 0 outlets. The company estimates that it will open 2 new outlets every month.</t>
  </si>
  <si>
    <t>Make a model for the company for 15 months.</t>
  </si>
  <si>
    <t>Selling Price</t>
  </si>
  <si>
    <t>Cost Price</t>
  </si>
  <si>
    <t>Packaging</t>
  </si>
  <si>
    <t>Pizza</t>
  </si>
  <si>
    <t>Garlic Bread</t>
  </si>
  <si>
    <t>Cold Drink</t>
  </si>
  <si>
    <t>Small</t>
  </si>
  <si>
    <t>Medium</t>
  </si>
  <si>
    <t>Large</t>
  </si>
  <si>
    <t>Number of orders per month</t>
  </si>
  <si>
    <t>Order Mix</t>
  </si>
  <si>
    <t>Staff</t>
  </si>
  <si>
    <t>Customer Service Rep</t>
  </si>
  <si>
    <t>Chef</t>
  </si>
  <si>
    <t>Manager</t>
  </si>
  <si>
    <t>Salaries</t>
  </si>
  <si>
    <t>Delivery Cost per order</t>
  </si>
  <si>
    <t>Other Costs</t>
  </si>
  <si>
    <t>Rent</t>
  </si>
  <si>
    <t>Electricity Cost</t>
  </si>
  <si>
    <t>Outlet Plan</t>
  </si>
  <si>
    <t>Initial Outlet</t>
  </si>
  <si>
    <t xml:space="preserve">New Outlet every month </t>
  </si>
  <si>
    <t>every 2 months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</si>
  <si>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</si>
  <si>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</si>
  <si>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</si>
  <si>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</si>
  <si>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</si>
  <si>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</si>
  <si>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</si>
  <si>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</si>
  <si>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</si>
  <si>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</si>
  <si>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</si>
  <si>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</si>
  <si>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</si>
  <si>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</si>
  <si>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</si>
  <si>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Number of Outlets</t>
  </si>
  <si>
    <t>Number of outlets</t>
  </si>
  <si>
    <t>Number of orders</t>
  </si>
  <si>
    <t>Quantity (in Units</t>
  </si>
  <si>
    <t>Sales Value (in Rs)</t>
  </si>
  <si>
    <t>Total Sales</t>
  </si>
  <si>
    <t>Cost of Goods sold</t>
  </si>
  <si>
    <t>Total Cost of Goods sold</t>
  </si>
  <si>
    <t>Cost of Packaging</t>
  </si>
  <si>
    <t>Total Packaging Cost</t>
  </si>
  <si>
    <t>Salary Cost</t>
  </si>
  <si>
    <t>Total Salary Cost</t>
  </si>
  <si>
    <t>Delivery Cost</t>
  </si>
  <si>
    <t>Other Cost</t>
  </si>
  <si>
    <t xml:space="preserve">Rent </t>
  </si>
  <si>
    <t>Electricity</t>
  </si>
  <si>
    <t>Total Costs</t>
  </si>
  <si>
    <t>Profit</t>
  </si>
  <si>
    <t>Purchases (in Rs)</t>
  </si>
  <si>
    <t>Total Purchases</t>
  </si>
  <si>
    <t>Cash Inflow</t>
  </si>
  <si>
    <t>Cash collected from sales</t>
  </si>
  <si>
    <t>Cash Outflow</t>
  </si>
  <si>
    <t>Cash paid for purchases</t>
  </si>
  <si>
    <t>Other expenses</t>
  </si>
  <si>
    <t>Net cash for the month</t>
  </si>
  <si>
    <t>Cash in hand</t>
  </si>
  <si>
    <t>Opening cash</t>
  </si>
  <si>
    <t>Closing Cash</t>
  </si>
  <si>
    <t>Assets</t>
  </si>
  <si>
    <t>Total Assets(TA)</t>
  </si>
  <si>
    <t>Liabilities</t>
  </si>
  <si>
    <t>Total Liabilities(TL)</t>
  </si>
  <si>
    <t>Difference 1(TA-TL)</t>
  </si>
  <si>
    <t>Opening profit</t>
  </si>
  <si>
    <t>Net profit for the month</t>
  </si>
  <si>
    <t>Accumulated profit</t>
  </si>
  <si>
    <t>Difference 2( 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</si>
</sst>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6.0"/>
      <color theme="1"/>
      <name val="Arial"/>
      <scheme val="minor"/>
    </font>
    <font>
      <sz val="16.0"/>
      <color theme="1"/>
      <name val="Arial"/>
    </font>
    <font>
      <sz val="16.0"/>
      <color rgb="FF1F1F1F"/>
      <name val="&quot;Google Sans&quot;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10" xfId="0" applyAlignment="1" applyFont="1" applyNumberFormat="1">
      <alignment shrinkToFit="0" vertical="bottom" wrapText="1"/>
    </xf>
    <xf borderId="0" fillId="2" fontId="3" numFmtId="0" xfId="0" applyAlignment="1" applyFill="1" applyFont="1">
      <alignment shrinkToFit="0" vertical="bottom" wrapText="1"/>
    </xf>
    <xf borderId="0" fillId="0" fontId="2" numFmtId="9" xfId="0" applyAlignment="1" applyFont="1" applyNumberFormat="1">
      <alignment horizontal="right" shrinkToFit="0" vertical="bottom" wrapText="1"/>
    </xf>
    <xf borderId="0" fillId="0" fontId="2" numFmtId="10" xfId="0" applyAlignment="1" applyFont="1" applyNumberFormat="1">
      <alignment horizontal="right" shrinkToFit="0" vertical="bottom" wrapText="1"/>
    </xf>
    <xf borderId="0" fillId="0" fontId="4" numFmtId="3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0" fontId="4" numFmtId="3" xfId="0" applyFont="1" applyNumberFormat="1"/>
    <xf borderId="0" fillId="0" fontId="4" numFmtId="4" xfId="0" applyAlignment="1" applyFont="1" applyNumberFormat="1">
      <alignment readingOrder="0"/>
    </xf>
    <xf borderId="0" fillId="3" fontId="5" numFmtId="0" xfId="0" applyFill="1" applyFont="1"/>
    <xf borderId="0" fillId="3" fontId="5" numFmtId="0" xfId="0" applyAlignment="1" applyFont="1">
      <alignment readingOrder="0"/>
    </xf>
    <xf borderId="0" fillId="0" fontId="4" numFmtId="0" xfId="0" applyFont="1"/>
    <xf borderId="0" fillId="3" fontId="5" numFmtId="3" xfId="0" applyAlignment="1" applyFont="1" applyNumberFormat="1">
      <alignment readingOrder="0"/>
    </xf>
    <xf borderId="0" fillId="4" fontId="6" numFmtId="0" xfId="0" applyAlignment="1" applyFill="1" applyFont="1">
      <alignment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3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5"/>
      <c r="C14" s="5"/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5"/>
      <c r="C16" s="5"/>
      <c r="D16" s="5"/>
      <c r="E16" s="5"/>
      <c r="F16" s="5"/>
      <c r="G16" s="5"/>
      <c r="H16" s="3"/>
      <c r="I16" s="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5"/>
      <c r="C17" s="5"/>
      <c r="D17" s="5"/>
      <c r="E17" s="5"/>
      <c r="F17" s="5"/>
      <c r="G17" s="5"/>
      <c r="H17" s="3"/>
      <c r="I17" s="6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5"/>
      <c r="C18" s="5"/>
      <c r="D18" s="5"/>
      <c r="E18" s="5"/>
      <c r="F18" s="5"/>
      <c r="G18" s="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7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5"/>
      <c r="C21" s="8"/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5"/>
      <c r="C22" s="8"/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5"/>
      <c r="C23" s="8"/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5"/>
      <c r="C26" s="5"/>
      <c r="D26" s="3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9"/>
      <c r="C29" s="9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5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5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5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10.38"/>
  </cols>
  <sheetData>
    <row r="1">
      <c r="A1" s="19"/>
      <c r="B1" s="16" t="s">
        <v>34</v>
      </c>
      <c r="C1" s="16" t="s">
        <v>35</v>
      </c>
      <c r="D1" s="16" t="s">
        <v>36</v>
      </c>
      <c r="E1" s="16" t="s">
        <v>37</v>
      </c>
      <c r="F1" s="16" t="s">
        <v>38</v>
      </c>
      <c r="G1" s="16" t="s">
        <v>39</v>
      </c>
      <c r="H1" s="16" t="s">
        <v>40</v>
      </c>
      <c r="I1" s="16" t="s">
        <v>41</v>
      </c>
      <c r="J1" s="16" t="s">
        <v>42</v>
      </c>
      <c r="K1" s="16" t="s">
        <v>43</v>
      </c>
      <c r="L1" s="16" t="s">
        <v>44</v>
      </c>
      <c r="M1" s="16" t="s">
        <v>45</v>
      </c>
      <c r="N1" s="16" t="s">
        <v>46</v>
      </c>
      <c r="O1" s="16" t="s">
        <v>47</v>
      </c>
      <c r="P1" s="16" t="s">
        <v>48</v>
      </c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20" t="s">
        <v>78</v>
      </c>
    </row>
    <row r="3">
      <c r="A3" s="21" t="s">
        <v>75</v>
      </c>
      <c r="B3" s="13">
        <f>'Cash Details'!B13</f>
        <v>596920</v>
      </c>
      <c r="C3" s="13">
        <f>'Cash Details'!C13</f>
        <v>2595760</v>
      </c>
      <c r="D3" s="13">
        <f>'Cash Details'!D13</f>
        <v>5191520</v>
      </c>
      <c r="E3" s="13">
        <f>'Cash Details'!E13</f>
        <v>9189200</v>
      </c>
      <c r="F3" s="13">
        <f>'Cash Details'!F13</f>
        <v>13783800</v>
      </c>
      <c r="G3" s="13">
        <f>'Cash Details'!G13</f>
        <v>19780320</v>
      </c>
      <c r="H3" s="13">
        <f>'Cash Details'!H13</f>
        <v>26373760</v>
      </c>
      <c r="I3" s="13">
        <f>'Cash Details'!I13</f>
        <v>34369120</v>
      </c>
      <c r="J3" s="13">
        <f>'Cash Details'!J13</f>
        <v>42961400</v>
      </c>
      <c r="K3" s="13">
        <f>'Cash Details'!K13</f>
        <v>52955600</v>
      </c>
      <c r="L3" s="13">
        <f>'Cash Details'!L13</f>
        <v>63546720</v>
      </c>
      <c r="M3" s="13">
        <f>'Cash Details'!M13</f>
        <v>75539760</v>
      </c>
      <c r="N3" s="13">
        <f>'Cash Details'!N13</f>
        <v>88129720</v>
      </c>
      <c r="O3" s="13">
        <f>'Cash Details'!O13</f>
        <v>102121600</v>
      </c>
      <c r="P3" s="13">
        <f>'Cash Details'!P13</f>
        <v>116710400</v>
      </c>
    </row>
    <row r="4">
      <c r="A4" s="21"/>
    </row>
    <row r="5">
      <c r="A5" s="20" t="s">
        <v>79</v>
      </c>
      <c r="B5" s="13">
        <f t="shared" ref="B5:P5" si="1">B3</f>
        <v>596920</v>
      </c>
      <c r="C5" s="13">
        <f t="shared" si="1"/>
        <v>2595760</v>
      </c>
      <c r="D5" s="13">
        <f t="shared" si="1"/>
        <v>5191520</v>
      </c>
      <c r="E5" s="13">
        <f t="shared" si="1"/>
        <v>9189200</v>
      </c>
      <c r="F5" s="13">
        <f t="shared" si="1"/>
        <v>13783800</v>
      </c>
      <c r="G5" s="13">
        <f t="shared" si="1"/>
        <v>19780320</v>
      </c>
      <c r="H5" s="13">
        <f t="shared" si="1"/>
        <v>26373760</v>
      </c>
      <c r="I5" s="13">
        <f t="shared" si="1"/>
        <v>34369120</v>
      </c>
      <c r="J5" s="13">
        <f t="shared" si="1"/>
        <v>42961400</v>
      </c>
      <c r="K5" s="13">
        <f t="shared" si="1"/>
        <v>52955600</v>
      </c>
      <c r="L5" s="13">
        <f t="shared" si="1"/>
        <v>63546720</v>
      </c>
      <c r="M5" s="13">
        <f t="shared" si="1"/>
        <v>75539760</v>
      </c>
      <c r="N5" s="13">
        <f t="shared" si="1"/>
        <v>88129720</v>
      </c>
      <c r="O5" s="13">
        <f t="shared" si="1"/>
        <v>102121600</v>
      </c>
      <c r="P5" s="13">
        <f t="shared" si="1"/>
        <v>116710400</v>
      </c>
    </row>
    <row r="6">
      <c r="A6" s="21"/>
    </row>
    <row r="7">
      <c r="A7" s="20" t="s">
        <v>80</v>
      </c>
    </row>
    <row r="8">
      <c r="A8" s="21"/>
    </row>
    <row r="9">
      <c r="A9" s="20" t="s">
        <v>81</v>
      </c>
      <c r="B9" s="11">
        <v>0.0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1">
        <v>0.0</v>
      </c>
      <c r="O9" s="11">
        <v>0.0</v>
      </c>
      <c r="P9" s="11">
        <v>0.0</v>
      </c>
    </row>
    <row r="10">
      <c r="A10" s="21"/>
    </row>
    <row r="11">
      <c r="A11" s="20" t="s">
        <v>82</v>
      </c>
      <c r="B11" s="13">
        <f t="shared" ref="B11:P11" si="2">B5-B9</f>
        <v>596920</v>
      </c>
      <c r="C11" s="13">
        <f t="shared" si="2"/>
        <v>2595760</v>
      </c>
      <c r="D11" s="13">
        <f t="shared" si="2"/>
        <v>5191520</v>
      </c>
      <c r="E11" s="13">
        <f t="shared" si="2"/>
        <v>9189200</v>
      </c>
      <c r="F11" s="13">
        <f t="shared" si="2"/>
        <v>13783800</v>
      </c>
      <c r="G11" s="13">
        <f t="shared" si="2"/>
        <v>19780320</v>
      </c>
      <c r="H11" s="13">
        <f t="shared" si="2"/>
        <v>26373760</v>
      </c>
      <c r="I11" s="13">
        <f t="shared" si="2"/>
        <v>34369120</v>
      </c>
      <c r="J11" s="13">
        <f t="shared" si="2"/>
        <v>42961400</v>
      </c>
      <c r="K11" s="13">
        <f t="shared" si="2"/>
        <v>52955600</v>
      </c>
      <c r="L11" s="13">
        <f t="shared" si="2"/>
        <v>63546720</v>
      </c>
      <c r="M11" s="13">
        <f t="shared" si="2"/>
        <v>75539760</v>
      </c>
      <c r="N11" s="13">
        <f t="shared" si="2"/>
        <v>88129720</v>
      </c>
      <c r="O11" s="13">
        <f t="shared" si="2"/>
        <v>102121600</v>
      </c>
      <c r="P11" s="13">
        <f t="shared" si="2"/>
        <v>116710400</v>
      </c>
    </row>
    <row r="12">
      <c r="A12" s="21"/>
    </row>
    <row r="13">
      <c r="A13" s="21" t="s">
        <v>83</v>
      </c>
      <c r="B13" s="11">
        <v>0.0</v>
      </c>
      <c r="C13" s="13">
        <f t="shared" ref="C13:P13" si="3">B15</f>
        <v>596920</v>
      </c>
      <c r="D13" s="13">
        <f t="shared" si="3"/>
        <v>2595760</v>
      </c>
      <c r="E13" s="13">
        <f t="shared" si="3"/>
        <v>5191520</v>
      </c>
      <c r="F13" s="13">
        <f t="shared" si="3"/>
        <v>9189200</v>
      </c>
      <c r="G13" s="13">
        <f t="shared" si="3"/>
        <v>13783800</v>
      </c>
      <c r="H13" s="13">
        <f t="shared" si="3"/>
        <v>19780320</v>
      </c>
      <c r="I13" s="13">
        <f t="shared" si="3"/>
        <v>26373760</v>
      </c>
      <c r="J13" s="13">
        <f t="shared" si="3"/>
        <v>34369120</v>
      </c>
      <c r="K13" s="13">
        <f t="shared" si="3"/>
        <v>42961400</v>
      </c>
      <c r="L13" s="13">
        <f t="shared" si="3"/>
        <v>52955600</v>
      </c>
      <c r="M13" s="13">
        <f t="shared" si="3"/>
        <v>63546720</v>
      </c>
      <c r="N13" s="13">
        <f t="shared" si="3"/>
        <v>75539760</v>
      </c>
      <c r="O13" s="13">
        <f t="shared" si="3"/>
        <v>88129720</v>
      </c>
      <c r="P13" s="13">
        <f t="shared" si="3"/>
        <v>102121600</v>
      </c>
    </row>
    <row r="14">
      <c r="A14" s="21" t="s">
        <v>84</v>
      </c>
      <c r="B14" s="13">
        <f>'Sales and Costs-Cons'!B43</f>
        <v>596920</v>
      </c>
      <c r="C14" s="13">
        <f>'Sales and Costs-Cons'!C43</f>
        <v>1998840</v>
      </c>
      <c r="D14" s="13">
        <f>'Sales and Costs-Cons'!D43</f>
        <v>2595760</v>
      </c>
      <c r="E14" s="13">
        <f>'Sales and Costs-Cons'!E43</f>
        <v>3997680</v>
      </c>
      <c r="F14" s="13">
        <f>'Sales and Costs-Cons'!F43</f>
        <v>4594600</v>
      </c>
      <c r="G14" s="13">
        <f>'Sales and Costs-Cons'!G43</f>
        <v>5996520</v>
      </c>
      <c r="H14" s="13">
        <f>'Sales and Costs-Cons'!H43</f>
        <v>6593440</v>
      </c>
      <c r="I14" s="13">
        <f>'Sales and Costs-Cons'!I43</f>
        <v>7995360</v>
      </c>
      <c r="J14" s="13">
        <f>'Sales and Costs-Cons'!J43</f>
        <v>8592280</v>
      </c>
      <c r="K14" s="13">
        <f>'Sales and Costs-Cons'!K43</f>
        <v>9994200</v>
      </c>
      <c r="L14" s="13">
        <f>'Sales and Costs-Cons'!L43</f>
        <v>10591120</v>
      </c>
      <c r="M14" s="13">
        <f>'Sales and Costs-Cons'!M43</f>
        <v>11993040</v>
      </c>
      <c r="N14" s="13">
        <f>'Sales and Costs-Cons'!N43</f>
        <v>12589960</v>
      </c>
      <c r="O14" s="13">
        <f>'Sales and Costs-Cons'!O43</f>
        <v>13991880</v>
      </c>
      <c r="P14" s="13">
        <f>'Sales and Costs-Cons'!P43</f>
        <v>14588800</v>
      </c>
    </row>
    <row r="15">
      <c r="A15" s="21" t="s">
        <v>85</v>
      </c>
      <c r="B15" s="13">
        <f t="shared" ref="B15:P15" si="4">B13+B14</f>
        <v>596920</v>
      </c>
      <c r="C15" s="13">
        <f t="shared" si="4"/>
        <v>2595760</v>
      </c>
      <c r="D15" s="13">
        <f t="shared" si="4"/>
        <v>5191520</v>
      </c>
      <c r="E15" s="13">
        <f t="shared" si="4"/>
        <v>9189200</v>
      </c>
      <c r="F15" s="13">
        <f t="shared" si="4"/>
        <v>13783800</v>
      </c>
      <c r="G15" s="13">
        <f t="shared" si="4"/>
        <v>19780320</v>
      </c>
      <c r="H15" s="13">
        <f t="shared" si="4"/>
        <v>26373760</v>
      </c>
      <c r="I15" s="13">
        <f t="shared" si="4"/>
        <v>34369120</v>
      </c>
      <c r="J15" s="13">
        <f t="shared" si="4"/>
        <v>42961400</v>
      </c>
      <c r="K15" s="13">
        <f t="shared" si="4"/>
        <v>52955600</v>
      </c>
      <c r="L15" s="13">
        <f t="shared" si="4"/>
        <v>63546720</v>
      </c>
      <c r="M15" s="13">
        <f t="shared" si="4"/>
        <v>75539760</v>
      </c>
      <c r="N15" s="13">
        <f t="shared" si="4"/>
        <v>88129720</v>
      </c>
      <c r="O15" s="13">
        <f t="shared" si="4"/>
        <v>102121600</v>
      </c>
      <c r="P15" s="13">
        <f t="shared" si="4"/>
        <v>116710400</v>
      </c>
    </row>
    <row r="16">
      <c r="A16" s="21"/>
    </row>
    <row r="17">
      <c r="A17" s="20" t="s">
        <v>86</v>
      </c>
      <c r="B17" s="13">
        <f t="shared" ref="B17:P17" si="5">B15-B11</f>
        <v>0</v>
      </c>
      <c r="C17" s="13">
        <f t="shared" si="5"/>
        <v>0</v>
      </c>
      <c r="D17" s="13">
        <f t="shared" si="5"/>
        <v>0</v>
      </c>
      <c r="E17" s="13">
        <f t="shared" si="5"/>
        <v>0</v>
      </c>
      <c r="F17" s="13">
        <f t="shared" si="5"/>
        <v>0</v>
      </c>
      <c r="G17" s="13">
        <f t="shared" si="5"/>
        <v>0</v>
      </c>
      <c r="H17" s="13">
        <f t="shared" si="5"/>
        <v>0</v>
      </c>
      <c r="I17" s="13">
        <f t="shared" si="5"/>
        <v>0</v>
      </c>
      <c r="J17" s="13">
        <f t="shared" si="5"/>
        <v>0</v>
      </c>
      <c r="K17" s="13">
        <f t="shared" si="5"/>
        <v>0</v>
      </c>
      <c r="L17" s="13">
        <f t="shared" si="5"/>
        <v>0</v>
      </c>
      <c r="M17" s="13">
        <f t="shared" si="5"/>
        <v>0</v>
      </c>
      <c r="N17" s="13">
        <f t="shared" si="5"/>
        <v>0</v>
      </c>
      <c r="O17" s="13">
        <f t="shared" si="5"/>
        <v>0</v>
      </c>
      <c r="P17" s="13">
        <f t="shared" si="5"/>
        <v>0</v>
      </c>
    </row>
    <row r="18">
      <c r="A18" s="21"/>
    </row>
    <row r="19">
      <c r="A19" s="21"/>
    </row>
    <row r="20">
      <c r="A20" s="21"/>
    </row>
    <row r="21">
      <c r="A21" s="21"/>
    </row>
    <row r="22">
      <c r="A22" s="21"/>
    </row>
    <row r="23">
      <c r="A23" s="21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  <row r="30">
      <c r="A30" s="21"/>
    </row>
    <row r="31">
      <c r="A31" s="21"/>
    </row>
    <row r="32">
      <c r="A32" s="21"/>
    </row>
    <row r="33">
      <c r="A33" s="21"/>
    </row>
    <row r="34">
      <c r="A34" s="21"/>
    </row>
    <row r="35">
      <c r="A35" s="21"/>
    </row>
    <row r="36">
      <c r="A36" s="21"/>
    </row>
    <row r="37">
      <c r="A37" s="21"/>
    </row>
    <row r="38">
      <c r="A38" s="21"/>
    </row>
    <row r="39">
      <c r="A39" s="21"/>
    </row>
    <row r="40">
      <c r="A40" s="21"/>
    </row>
    <row r="41">
      <c r="A41" s="21"/>
    </row>
    <row r="42">
      <c r="A42" s="21"/>
    </row>
    <row r="43">
      <c r="A43" s="21"/>
    </row>
    <row r="44">
      <c r="A44" s="21"/>
    </row>
    <row r="45">
      <c r="A45" s="21"/>
    </row>
    <row r="46">
      <c r="A46" s="21"/>
    </row>
    <row r="47">
      <c r="A47" s="21"/>
    </row>
    <row r="48">
      <c r="A48" s="21"/>
    </row>
    <row r="49">
      <c r="A49" s="21"/>
    </row>
    <row r="50">
      <c r="A50" s="21"/>
    </row>
    <row r="51">
      <c r="A51" s="21"/>
    </row>
    <row r="52">
      <c r="A52" s="21"/>
    </row>
    <row r="53">
      <c r="A53" s="21"/>
    </row>
    <row r="54">
      <c r="A54" s="21"/>
    </row>
    <row r="55">
      <c r="A55" s="21"/>
    </row>
    <row r="56">
      <c r="A56" s="21"/>
    </row>
    <row r="57">
      <c r="A57" s="21"/>
    </row>
    <row r="58">
      <c r="A58" s="21"/>
    </row>
    <row r="59">
      <c r="A59" s="21"/>
    </row>
    <row r="60">
      <c r="A60" s="21"/>
    </row>
    <row r="61">
      <c r="A61" s="21"/>
    </row>
    <row r="62">
      <c r="A62" s="21"/>
    </row>
    <row r="63">
      <c r="A63" s="21"/>
    </row>
    <row r="64">
      <c r="A64" s="21"/>
    </row>
    <row r="65">
      <c r="A65" s="21"/>
    </row>
    <row r="66">
      <c r="A66" s="21"/>
    </row>
    <row r="67">
      <c r="A67" s="21"/>
    </row>
    <row r="68">
      <c r="A68" s="21"/>
    </row>
    <row r="69">
      <c r="A69" s="21"/>
    </row>
    <row r="70">
      <c r="A70" s="21"/>
    </row>
    <row r="71">
      <c r="A71" s="21"/>
    </row>
    <row r="72">
      <c r="A72" s="21"/>
    </row>
    <row r="73">
      <c r="A73" s="21"/>
    </row>
    <row r="74">
      <c r="A74" s="21"/>
    </row>
    <row r="75">
      <c r="A75" s="21"/>
    </row>
    <row r="76">
      <c r="A76" s="21"/>
    </row>
    <row r="77">
      <c r="A77" s="21"/>
    </row>
    <row r="78">
      <c r="A78" s="21"/>
    </row>
    <row r="79">
      <c r="A79" s="21"/>
    </row>
    <row r="80">
      <c r="A80" s="21"/>
    </row>
    <row r="81">
      <c r="A81" s="21"/>
    </row>
    <row r="82">
      <c r="A82" s="21"/>
    </row>
    <row r="83">
      <c r="A83" s="21"/>
    </row>
    <row r="84">
      <c r="A84" s="21"/>
    </row>
    <row r="85">
      <c r="A85" s="21"/>
    </row>
    <row r="86">
      <c r="A86" s="21"/>
    </row>
    <row r="87">
      <c r="A87" s="21"/>
    </row>
    <row r="88">
      <c r="A88" s="21"/>
    </row>
    <row r="89">
      <c r="A89" s="21"/>
    </row>
    <row r="90">
      <c r="A90" s="21"/>
    </row>
    <row r="91">
      <c r="A91" s="21"/>
    </row>
    <row r="92">
      <c r="A92" s="21"/>
    </row>
    <row r="93">
      <c r="A93" s="21"/>
    </row>
    <row r="94">
      <c r="A94" s="21"/>
    </row>
    <row r="95">
      <c r="A95" s="21"/>
    </row>
    <row r="96">
      <c r="A96" s="21"/>
    </row>
    <row r="97">
      <c r="A97" s="21"/>
    </row>
    <row r="98">
      <c r="A98" s="21"/>
    </row>
    <row r="99">
      <c r="A99" s="21"/>
    </row>
    <row r="100">
      <c r="A100" s="21"/>
    </row>
    <row r="101">
      <c r="A101" s="21"/>
    </row>
    <row r="102">
      <c r="A102" s="21"/>
    </row>
    <row r="103">
      <c r="A103" s="21"/>
    </row>
    <row r="104">
      <c r="A104" s="21"/>
    </row>
    <row r="105">
      <c r="A105" s="21"/>
    </row>
    <row r="106">
      <c r="A106" s="21"/>
    </row>
    <row r="107">
      <c r="A107" s="21"/>
    </row>
    <row r="108">
      <c r="A108" s="21"/>
    </row>
    <row r="109">
      <c r="A109" s="21"/>
    </row>
    <row r="110">
      <c r="A110" s="21"/>
    </row>
    <row r="111">
      <c r="A111" s="21"/>
    </row>
    <row r="112">
      <c r="A112" s="21"/>
    </row>
    <row r="113">
      <c r="A113" s="21"/>
    </row>
    <row r="114">
      <c r="A114" s="21"/>
    </row>
    <row r="115">
      <c r="A115" s="21"/>
    </row>
    <row r="116">
      <c r="A116" s="21"/>
    </row>
    <row r="117">
      <c r="A117" s="21"/>
    </row>
    <row r="118">
      <c r="A118" s="21"/>
    </row>
    <row r="119">
      <c r="A119" s="21"/>
    </row>
    <row r="120">
      <c r="A120" s="21"/>
    </row>
    <row r="121">
      <c r="A121" s="21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  <row r="131">
      <c r="A131" s="21"/>
    </row>
    <row r="132">
      <c r="A132" s="21"/>
    </row>
    <row r="133">
      <c r="A133" s="21"/>
    </row>
    <row r="134">
      <c r="A134" s="21"/>
    </row>
    <row r="135">
      <c r="A135" s="21"/>
    </row>
    <row r="136">
      <c r="A136" s="21"/>
    </row>
    <row r="137">
      <c r="A137" s="21"/>
    </row>
    <row r="138">
      <c r="A138" s="21"/>
    </row>
    <row r="139">
      <c r="A139" s="21"/>
    </row>
    <row r="140">
      <c r="A140" s="21"/>
    </row>
    <row r="141">
      <c r="A141" s="21"/>
    </row>
    <row r="142">
      <c r="A142" s="21"/>
    </row>
    <row r="143">
      <c r="A143" s="21"/>
    </row>
    <row r="144">
      <c r="A144" s="21"/>
    </row>
    <row r="145">
      <c r="A145" s="21"/>
    </row>
    <row r="146">
      <c r="A146" s="21"/>
    </row>
    <row r="147">
      <c r="A147" s="21"/>
    </row>
    <row r="148">
      <c r="A148" s="21"/>
    </row>
    <row r="149">
      <c r="A149" s="21"/>
    </row>
    <row r="150">
      <c r="A150" s="21"/>
    </row>
    <row r="151">
      <c r="A151" s="21"/>
    </row>
    <row r="152">
      <c r="A152" s="21"/>
    </row>
    <row r="153">
      <c r="A153" s="21"/>
    </row>
    <row r="154">
      <c r="A154" s="21"/>
    </row>
    <row r="155">
      <c r="A155" s="21"/>
    </row>
    <row r="156">
      <c r="A156" s="21"/>
    </row>
    <row r="157">
      <c r="A157" s="21"/>
    </row>
    <row r="158">
      <c r="A158" s="21"/>
    </row>
    <row r="159">
      <c r="A159" s="21"/>
    </row>
    <row r="160">
      <c r="A160" s="21"/>
    </row>
    <row r="161">
      <c r="A161" s="21"/>
    </row>
    <row r="162">
      <c r="A162" s="21"/>
    </row>
    <row r="163">
      <c r="A163" s="21"/>
    </row>
    <row r="164">
      <c r="A164" s="21"/>
    </row>
    <row r="165">
      <c r="A165" s="21"/>
    </row>
    <row r="166">
      <c r="A166" s="21"/>
    </row>
    <row r="167">
      <c r="A167" s="21"/>
    </row>
    <row r="168">
      <c r="A168" s="21"/>
    </row>
    <row r="169">
      <c r="A169" s="21"/>
    </row>
    <row r="170">
      <c r="A170" s="21"/>
    </row>
    <row r="171">
      <c r="A171" s="21"/>
    </row>
    <row r="172">
      <c r="A172" s="21"/>
    </row>
    <row r="173">
      <c r="A173" s="21"/>
    </row>
    <row r="174">
      <c r="A174" s="21"/>
    </row>
    <row r="175">
      <c r="A175" s="21"/>
    </row>
    <row r="176">
      <c r="A176" s="21"/>
    </row>
    <row r="177">
      <c r="A177" s="21"/>
    </row>
    <row r="178">
      <c r="A178" s="21"/>
    </row>
    <row r="179">
      <c r="A179" s="21"/>
    </row>
    <row r="180">
      <c r="A180" s="21"/>
    </row>
    <row r="181">
      <c r="A181" s="21"/>
    </row>
    <row r="182">
      <c r="A182" s="21"/>
    </row>
    <row r="183">
      <c r="A183" s="21"/>
    </row>
    <row r="184">
      <c r="A184" s="21"/>
    </row>
    <row r="185">
      <c r="A185" s="21"/>
    </row>
    <row r="186">
      <c r="A186" s="21"/>
    </row>
    <row r="187">
      <c r="A187" s="21"/>
    </row>
    <row r="188">
      <c r="A188" s="21"/>
    </row>
    <row r="189">
      <c r="A189" s="21"/>
    </row>
    <row r="190">
      <c r="A190" s="21"/>
    </row>
    <row r="191">
      <c r="A191" s="21"/>
    </row>
    <row r="192">
      <c r="A192" s="21"/>
    </row>
    <row r="193">
      <c r="A193" s="21"/>
    </row>
    <row r="194">
      <c r="A194" s="21"/>
    </row>
    <row r="195">
      <c r="A195" s="21"/>
    </row>
    <row r="196">
      <c r="A196" s="21"/>
    </row>
    <row r="197">
      <c r="A197" s="21"/>
    </row>
    <row r="198">
      <c r="A198" s="21"/>
    </row>
    <row r="199">
      <c r="A199" s="21"/>
    </row>
    <row r="200">
      <c r="A200" s="21"/>
    </row>
    <row r="201">
      <c r="A201" s="21"/>
    </row>
    <row r="202">
      <c r="A202" s="21"/>
    </row>
    <row r="203">
      <c r="A203" s="21"/>
    </row>
    <row r="204">
      <c r="A204" s="21"/>
    </row>
    <row r="205">
      <c r="A205" s="21"/>
    </row>
    <row r="206">
      <c r="A206" s="21"/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  <row r="1000">
      <c r="A1000" s="21"/>
    </row>
    <row r="1001">
      <c r="A1001" s="21"/>
    </row>
    <row r="1002">
      <c r="A1002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0" t="s">
        <v>10</v>
      </c>
      <c r="C1" s="11" t="s">
        <v>11</v>
      </c>
      <c r="D1" s="11" t="s">
        <v>12</v>
      </c>
    </row>
    <row r="2">
      <c r="A2" s="11" t="s">
        <v>13</v>
      </c>
      <c r="B2" s="10">
        <v>200.0</v>
      </c>
      <c r="C2" s="12">
        <v>0.3</v>
      </c>
      <c r="D2" s="11">
        <v>5.0</v>
      </c>
    </row>
    <row r="3">
      <c r="A3" s="11" t="s">
        <v>14</v>
      </c>
      <c r="B3" s="10">
        <v>80.0</v>
      </c>
      <c r="C3" s="12">
        <v>0.25</v>
      </c>
      <c r="D3" s="11">
        <v>4.0</v>
      </c>
    </row>
    <row r="4">
      <c r="A4" s="11" t="s">
        <v>15</v>
      </c>
      <c r="B4" s="10">
        <v>40.0</v>
      </c>
      <c r="C4" s="12">
        <v>0.7</v>
      </c>
      <c r="D4" s="11">
        <v>0.0</v>
      </c>
    </row>
    <row r="5">
      <c r="B5" s="10" t="s">
        <v>16</v>
      </c>
      <c r="C5" s="11" t="s">
        <v>17</v>
      </c>
      <c r="D5" s="11" t="s">
        <v>18</v>
      </c>
    </row>
    <row r="6">
      <c r="A6" s="11" t="s">
        <v>19</v>
      </c>
      <c r="B6" s="10">
        <v>1600.0</v>
      </c>
      <c r="C6" s="10">
        <v>3600.0</v>
      </c>
      <c r="D6" s="10">
        <v>7000.0</v>
      </c>
    </row>
    <row r="7">
      <c r="B7" s="13"/>
    </row>
    <row r="8">
      <c r="A8" s="11" t="s">
        <v>20</v>
      </c>
      <c r="B8" s="10" t="s">
        <v>16</v>
      </c>
      <c r="C8" s="11" t="s">
        <v>17</v>
      </c>
      <c r="D8" s="11" t="s">
        <v>18</v>
      </c>
    </row>
    <row r="9">
      <c r="A9" s="11" t="s">
        <v>13</v>
      </c>
      <c r="B9" s="14">
        <v>1.25</v>
      </c>
      <c r="C9" s="11">
        <v>1.4</v>
      </c>
      <c r="D9" s="11">
        <v>1.6</v>
      </c>
    </row>
    <row r="10">
      <c r="A10" s="11" t="s">
        <v>14</v>
      </c>
      <c r="B10" s="14">
        <v>0.3</v>
      </c>
      <c r="C10" s="11">
        <v>0.4</v>
      </c>
      <c r="D10" s="11">
        <v>0.5</v>
      </c>
    </row>
    <row r="11">
      <c r="A11" s="11" t="s">
        <v>15</v>
      </c>
      <c r="B11" s="14">
        <v>0.5</v>
      </c>
      <c r="C11" s="11">
        <v>0.6</v>
      </c>
      <c r="D11" s="11">
        <v>0.75</v>
      </c>
    </row>
    <row r="12">
      <c r="B12" s="13"/>
    </row>
    <row r="13">
      <c r="A13" s="11" t="s">
        <v>21</v>
      </c>
      <c r="B13" s="10" t="s">
        <v>16</v>
      </c>
      <c r="C13" s="11" t="s">
        <v>17</v>
      </c>
      <c r="D13" s="11" t="s">
        <v>18</v>
      </c>
    </row>
    <row r="14">
      <c r="A14" s="11" t="s">
        <v>22</v>
      </c>
      <c r="B14" s="10">
        <v>1.0</v>
      </c>
      <c r="C14" s="11">
        <v>2.0</v>
      </c>
      <c r="D14" s="11">
        <v>5.0</v>
      </c>
    </row>
    <row r="15">
      <c r="A15" s="11" t="s">
        <v>23</v>
      </c>
      <c r="B15" s="10">
        <v>2.0</v>
      </c>
      <c r="C15" s="11">
        <v>3.0</v>
      </c>
      <c r="D15" s="11">
        <v>8.0</v>
      </c>
    </row>
    <row r="16">
      <c r="A16" s="11" t="s">
        <v>24</v>
      </c>
      <c r="B16" s="10">
        <v>1.0</v>
      </c>
      <c r="C16" s="11">
        <v>1.0</v>
      </c>
      <c r="D16" s="11">
        <v>2.0</v>
      </c>
    </row>
    <row r="17">
      <c r="B17" s="13"/>
    </row>
    <row r="18">
      <c r="A18" s="11" t="s">
        <v>25</v>
      </c>
      <c r="B18" s="13"/>
    </row>
    <row r="19">
      <c r="A19" s="11" t="s">
        <v>22</v>
      </c>
      <c r="B19" s="10">
        <v>18000.0</v>
      </c>
    </row>
    <row r="20">
      <c r="A20" s="11" t="s">
        <v>23</v>
      </c>
      <c r="B20" s="10">
        <v>22000.0</v>
      </c>
    </row>
    <row r="21">
      <c r="A21" s="11" t="s">
        <v>24</v>
      </c>
      <c r="B21" s="10">
        <v>35000.0</v>
      </c>
    </row>
    <row r="22">
      <c r="B22" s="13"/>
    </row>
    <row r="23">
      <c r="A23" s="11" t="s">
        <v>26</v>
      </c>
      <c r="B23" s="10">
        <v>40.0</v>
      </c>
    </row>
    <row r="24">
      <c r="B24" s="13"/>
    </row>
    <row r="25">
      <c r="A25" s="11" t="s">
        <v>27</v>
      </c>
      <c r="B25" s="10" t="s">
        <v>16</v>
      </c>
      <c r="C25" s="11" t="s">
        <v>17</v>
      </c>
      <c r="D25" s="11" t="s">
        <v>18</v>
      </c>
    </row>
    <row r="26">
      <c r="A26" s="11" t="s">
        <v>28</v>
      </c>
      <c r="B26" s="10">
        <v>25000.0</v>
      </c>
      <c r="C26" s="10">
        <v>75000.0</v>
      </c>
      <c r="D26" s="10">
        <v>250000.0</v>
      </c>
    </row>
    <row r="27">
      <c r="A27" s="11" t="s">
        <v>29</v>
      </c>
      <c r="B27" s="10">
        <v>15000.0</v>
      </c>
      <c r="C27" s="10">
        <v>45000.0</v>
      </c>
      <c r="D27" s="10">
        <v>100000.0</v>
      </c>
    </row>
    <row r="28">
      <c r="B28" s="13"/>
    </row>
    <row r="29">
      <c r="A29" s="11" t="s">
        <v>30</v>
      </c>
      <c r="B29" s="10" t="s">
        <v>16</v>
      </c>
      <c r="C29" s="11" t="s">
        <v>17</v>
      </c>
      <c r="D29" s="11" t="s">
        <v>18</v>
      </c>
    </row>
    <row r="30">
      <c r="A30" s="11" t="s">
        <v>31</v>
      </c>
      <c r="B30" s="10">
        <v>0.0</v>
      </c>
      <c r="C30" s="11">
        <v>0.0</v>
      </c>
      <c r="D30" s="11">
        <v>0.0</v>
      </c>
    </row>
    <row r="31">
      <c r="A31" s="11" t="s">
        <v>32</v>
      </c>
      <c r="B31" s="10">
        <v>2.0</v>
      </c>
      <c r="C31" s="11">
        <v>1.0</v>
      </c>
      <c r="D31" s="11">
        <v>1.0</v>
      </c>
    </row>
    <row r="32">
      <c r="B32" s="13"/>
      <c r="D32" s="11" t="s">
        <v>33</v>
      </c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  <row r="50">
      <c r="B50" s="13"/>
    </row>
    <row r="51">
      <c r="B51" s="13"/>
    </row>
    <row r="52">
      <c r="B52" s="13"/>
    </row>
    <row r="53">
      <c r="B53" s="13"/>
    </row>
    <row r="54">
      <c r="B54" s="13"/>
    </row>
    <row r="55">
      <c r="B55" s="13"/>
    </row>
    <row r="56">
      <c r="B56" s="13"/>
    </row>
    <row r="57">
      <c r="B57" s="13"/>
    </row>
    <row r="58">
      <c r="B58" s="13"/>
    </row>
    <row r="59">
      <c r="B59" s="13"/>
    </row>
    <row r="60">
      <c r="B60" s="13"/>
    </row>
    <row r="61">
      <c r="B61" s="13"/>
    </row>
    <row r="62">
      <c r="B62" s="13"/>
    </row>
    <row r="63">
      <c r="B63" s="13"/>
    </row>
    <row r="64">
      <c r="B64" s="13"/>
    </row>
    <row r="65">
      <c r="B65" s="13"/>
    </row>
    <row r="66">
      <c r="B66" s="13"/>
    </row>
    <row r="67">
      <c r="B67" s="13"/>
    </row>
    <row r="68">
      <c r="B68" s="13"/>
    </row>
    <row r="69">
      <c r="B69" s="13"/>
    </row>
    <row r="70">
      <c r="B70" s="13"/>
    </row>
    <row r="71">
      <c r="B71" s="13"/>
    </row>
    <row r="72">
      <c r="B72" s="13"/>
    </row>
    <row r="73">
      <c r="B73" s="13"/>
    </row>
    <row r="74">
      <c r="B74" s="13"/>
    </row>
    <row r="75">
      <c r="B75" s="13"/>
    </row>
    <row r="76">
      <c r="B76" s="13"/>
    </row>
    <row r="77">
      <c r="B77" s="13"/>
    </row>
    <row r="78">
      <c r="B78" s="13"/>
    </row>
    <row r="79">
      <c r="B79" s="13"/>
    </row>
    <row r="80">
      <c r="B80" s="13"/>
    </row>
    <row r="81">
      <c r="B81" s="13"/>
    </row>
    <row r="82">
      <c r="B82" s="13"/>
    </row>
    <row r="83">
      <c r="B83" s="13"/>
    </row>
    <row r="84">
      <c r="B84" s="13"/>
    </row>
    <row r="85">
      <c r="B85" s="13"/>
    </row>
    <row r="86">
      <c r="B86" s="13"/>
    </row>
    <row r="87">
      <c r="B87" s="13"/>
    </row>
    <row r="88">
      <c r="B88" s="13"/>
    </row>
    <row r="89">
      <c r="B89" s="13"/>
    </row>
    <row r="90">
      <c r="B90" s="13"/>
    </row>
    <row r="91">
      <c r="B91" s="13"/>
    </row>
    <row r="92">
      <c r="B92" s="13"/>
    </row>
    <row r="93">
      <c r="B93" s="13"/>
    </row>
    <row r="94">
      <c r="B94" s="13"/>
    </row>
    <row r="95">
      <c r="B95" s="13"/>
    </row>
    <row r="96">
      <c r="B96" s="13"/>
    </row>
    <row r="97">
      <c r="B97" s="13"/>
    </row>
    <row r="98">
      <c r="B98" s="13"/>
    </row>
    <row r="99">
      <c r="B99" s="13"/>
    </row>
    <row r="100">
      <c r="B100" s="13"/>
    </row>
    <row r="101">
      <c r="B101" s="13"/>
    </row>
    <row r="102">
      <c r="B102" s="13"/>
    </row>
    <row r="103">
      <c r="B103" s="13"/>
    </row>
    <row r="104">
      <c r="B104" s="13"/>
    </row>
    <row r="105">
      <c r="B105" s="13"/>
    </row>
    <row r="106">
      <c r="B106" s="13"/>
    </row>
    <row r="107">
      <c r="B107" s="13"/>
    </row>
    <row r="108">
      <c r="B108" s="13"/>
    </row>
    <row r="109">
      <c r="B109" s="13"/>
    </row>
    <row r="110">
      <c r="B110" s="13"/>
    </row>
    <row r="111">
      <c r="B111" s="13"/>
    </row>
    <row r="112">
      <c r="B112" s="13"/>
    </row>
    <row r="113">
      <c r="B113" s="13"/>
    </row>
    <row r="114">
      <c r="B114" s="13"/>
    </row>
    <row r="115">
      <c r="B115" s="13"/>
    </row>
    <row r="116">
      <c r="B116" s="13"/>
    </row>
    <row r="117">
      <c r="B117" s="13"/>
    </row>
    <row r="118">
      <c r="B118" s="13"/>
    </row>
    <row r="119">
      <c r="B119" s="13"/>
    </row>
    <row r="120">
      <c r="B120" s="13"/>
    </row>
    <row r="121">
      <c r="B121" s="13"/>
    </row>
    <row r="122">
      <c r="B122" s="13"/>
    </row>
    <row r="123">
      <c r="B123" s="13"/>
    </row>
    <row r="124">
      <c r="B124" s="13"/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13"/>
    </row>
    <row r="288">
      <c r="B288" s="13"/>
    </row>
    <row r="289">
      <c r="B289" s="13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13"/>
    </row>
    <row r="303">
      <c r="B303" s="13"/>
    </row>
    <row r="304">
      <c r="B304" s="13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13"/>
    </row>
    <row r="318">
      <c r="B318" s="13"/>
    </row>
    <row r="319">
      <c r="B319" s="13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13"/>
    </row>
    <row r="333">
      <c r="B333" s="13"/>
    </row>
    <row r="334">
      <c r="B334" s="13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13"/>
    </row>
    <row r="348">
      <c r="B348" s="13"/>
    </row>
    <row r="349">
      <c r="B349" s="13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13"/>
    </row>
    <row r="363">
      <c r="B363" s="13"/>
    </row>
    <row r="364">
      <c r="B364" s="13"/>
    </row>
    <row r="365">
      <c r="B365" s="13"/>
    </row>
    <row r="366">
      <c r="B366" s="13"/>
    </row>
    <row r="367">
      <c r="B367" s="13"/>
    </row>
    <row r="368">
      <c r="B368" s="13"/>
    </row>
    <row r="369">
      <c r="B369" s="13"/>
    </row>
    <row r="370">
      <c r="B370" s="13"/>
    </row>
    <row r="371">
      <c r="B371" s="13"/>
    </row>
    <row r="372">
      <c r="B372" s="13"/>
    </row>
    <row r="373">
      <c r="B373" s="13"/>
    </row>
    <row r="374">
      <c r="B374" s="13"/>
    </row>
    <row r="375">
      <c r="B375" s="13"/>
    </row>
    <row r="376">
      <c r="B376" s="13"/>
    </row>
    <row r="377">
      <c r="B377" s="13"/>
    </row>
    <row r="378">
      <c r="B378" s="13"/>
    </row>
    <row r="379">
      <c r="B379" s="13"/>
    </row>
    <row r="380">
      <c r="B380" s="13"/>
    </row>
    <row r="381">
      <c r="B381" s="13"/>
    </row>
    <row r="382">
      <c r="B382" s="13"/>
    </row>
    <row r="383">
      <c r="B383" s="13"/>
    </row>
    <row r="384">
      <c r="B384" s="13"/>
    </row>
    <row r="385">
      <c r="B385" s="13"/>
    </row>
    <row r="386">
      <c r="B386" s="13"/>
    </row>
    <row r="387">
      <c r="B387" s="13"/>
    </row>
    <row r="388">
      <c r="B388" s="13"/>
    </row>
    <row r="389">
      <c r="B389" s="13"/>
    </row>
    <row r="390">
      <c r="B390" s="13"/>
    </row>
    <row r="391">
      <c r="B391" s="13"/>
    </row>
    <row r="392">
      <c r="B392" s="13"/>
    </row>
    <row r="393">
      <c r="B393" s="13"/>
    </row>
    <row r="394">
      <c r="B394" s="13"/>
    </row>
    <row r="395">
      <c r="B395" s="13"/>
    </row>
    <row r="396">
      <c r="B396" s="13"/>
    </row>
    <row r="397">
      <c r="B397" s="13"/>
    </row>
    <row r="398">
      <c r="B398" s="13"/>
    </row>
    <row r="399">
      <c r="B399" s="13"/>
    </row>
    <row r="400">
      <c r="B400" s="13"/>
    </row>
    <row r="401">
      <c r="B401" s="13"/>
    </row>
    <row r="402">
      <c r="B402" s="13"/>
    </row>
    <row r="403">
      <c r="B403" s="13"/>
    </row>
    <row r="404">
      <c r="B404" s="13"/>
    </row>
    <row r="405">
      <c r="B405" s="13"/>
    </row>
    <row r="406">
      <c r="B406" s="13"/>
    </row>
    <row r="407">
      <c r="B407" s="13"/>
    </row>
    <row r="408">
      <c r="B408" s="13"/>
    </row>
    <row r="409">
      <c r="B409" s="13"/>
    </row>
    <row r="410">
      <c r="B410" s="13"/>
    </row>
    <row r="411">
      <c r="B411" s="13"/>
    </row>
    <row r="412">
      <c r="B412" s="13"/>
    </row>
    <row r="413">
      <c r="B413" s="13"/>
    </row>
    <row r="414">
      <c r="B414" s="13"/>
    </row>
    <row r="415">
      <c r="B415" s="13"/>
    </row>
    <row r="416">
      <c r="B416" s="13"/>
    </row>
    <row r="417">
      <c r="B417" s="13"/>
    </row>
    <row r="418">
      <c r="B418" s="13"/>
    </row>
    <row r="419">
      <c r="B419" s="13"/>
    </row>
    <row r="420">
      <c r="B420" s="13"/>
    </row>
    <row r="421">
      <c r="B421" s="13"/>
    </row>
    <row r="422">
      <c r="B422" s="13"/>
    </row>
    <row r="423">
      <c r="B423" s="13"/>
    </row>
    <row r="424">
      <c r="B424" s="13"/>
    </row>
    <row r="425">
      <c r="B425" s="13"/>
    </row>
    <row r="426">
      <c r="B426" s="13"/>
    </row>
    <row r="427">
      <c r="B427" s="13"/>
    </row>
    <row r="428">
      <c r="B428" s="13"/>
    </row>
    <row r="429">
      <c r="B429" s="13"/>
    </row>
    <row r="430">
      <c r="B430" s="13"/>
    </row>
    <row r="431">
      <c r="B431" s="13"/>
    </row>
    <row r="432">
      <c r="B432" s="13"/>
    </row>
    <row r="433">
      <c r="B433" s="13"/>
    </row>
    <row r="434">
      <c r="B434" s="13"/>
    </row>
    <row r="435">
      <c r="B435" s="13"/>
    </row>
    <row r="436">
      <c r="B436" s="13"/>
    </row>
    <row r="437">
      <c r="B437" s="13"/>
    </row>
    <row r="438">
      <c r="B438" s="13"/>
    </row>
    <row r="439">
      <c r="B439" s="13"/>
    </row>
    <row r="440">
      <c r="B440" s="13"/>
    </row>
    <row r="441">
      <c r="B441" s="13"/>
    </row>
    <row r="442">
      <c r="B442" s="13"/>
    </row>
    <row r="443">
      <c r="B443" s="13"/>
    </row>
    <row r="444">
      <c r="B444" s="13"/>
    </row>
    <row r="445">
      <c r="B445" s="13"/>
    </row>
    <row r="446">
      <c r="B446" s="13"/>
    </row>
    <row r="447">
      <c r="B447" s="13"/>
    </row>
    <row r="448">
      <c r="B448" s="13"/>
    </row>
    <row r="449">
      <c r="B449" s="13"/>
    </row>
    <row r="450">
      <c r="B450" s="13"/>
    </row>
    <row r="451">
      <c r="B451" s="13"/>
    </row>
    <row r="452">
      <c r="B452" s="13"/>
    </row>
    <row r="453">
      <c r="B453" s="13"/>
    </row>
    <row r="454">
      <c r="B454" s="13"/>
    </row>
    <row r="455">
      <c r="B455" s="13"/>
    </row>
    <row r="456">
      <c r="B456" s="13"/>
    </row>
    <row r="457">
      <c r="B457" s="13"/>
    </row>
    <row r="458">
      <c r="B458" s="13"/>
    </row>
    <row r="459">
      <c r="B459" s="13"/>
    </row>
    <row r="460">
      <c r="B460" s="13"/>
    </row>
    <row r="461">
      <c r="B461" s="13"/>
    </row>
    <row r="462">
      <c r="B462" s="13"/>
    </row>
    <row r="463">
      <c r="B463" s="13"/>
    </row>
    <row r="464">
      <c r="B464" s="13"/>
    </row>
    <row r="465">
      <c r="B465" s="13"/>
    </row>
    <row r="466">
      <c r="B466" s="13"/>
    </row>
    <row r="467">
      <c r="B467" s="13"/>
    </row>
    <row r="468">
      <c r="B468" s="13"/>
    </row>
    <row r="469">
      <c r="B469" s="13"/>
    </row>
    <row r="470">
      <c r="B470" s="13"/>
    </row>
    <row r="471">
      <c r="B471" s="13"/>
    </row>
    <row r="472">
      <c r="B472" s="13"/>
    </row>
    <row r="473">
      <c r="B473" s="13"/>
    </row>
    <row r="474">
      <c r="B474" s="13"/>
    </row>
    <row r="475">
      <c r="B475" s="13"/>
    </row>
    <row r="476">
      <c r="B476" s="13"/>
    </row>
    <row r="477">
      <c r="B477" s="13"/>
    </row>
    <row r="478">
      <c r="B478" s="13"/>
    </row>
    <row r="479">
      <c r="B479" s="13"/>
    </row>
    <row r="480">
      <c r="B480" s="13"/>
    </row>
    <row r="481">
      <c r="B481" s="13"/>
    </row>
    <row r="482">
      <c r="B482" s="13"/>
    </row>
    <row r="483">
      <c r="B483" s="13"/>
    </row>
    <row r="484">
      <c r="B484" s="13"/>
    </row>
    <row r="485">
      <c r="B485" s="13"/>
    </row>
    <row r="486">
      <c r="B486" s="13"/>
    </row>
    <row r="487">
      <c r="B487" s="13"/>
    </row>
    <row r="488">
      <c r="B488" s="13"/>
    </row>
    <row r="489">
      <c r="B489" s="13"/>
    </row>
    <row r="490">
      <c r="B490" s="13"/>
    </row>
    <row r="491">
      <c r="B491" s="13"/>
    </row>
    <row r="492">
      <c r="B492" s="13"/>
    </row>
    <row r="493">
      <c r="B493" s="13"/>
    </row>
    <row r="494">
      <c r="B494" s="13"/>
    </row>
    <row r="495">
      <c r="B495" s="13"/>
    </row>
    <row r="496">
      <c r="B496" s="13"/>
    </row>
    <row r="497">
      <c r="B497" s="13"/>
    </row>
    <row r="498">
      <c r="B498" s="13"/>
    </row>
    <row r="499">
      <c r="B499" s="13"/>
    </row>
    <row r="500">
      <c r="B500" s="13"/>
    </row>
    <row r="501">
      <c r="B501" s="13"/>
    </row>
    <row r="502">
      <c r="B502" s="13"/>
    </row>
    <row r="503">
      <c r="B503" s="13"/>
    </row>
    <row r="504">
      <c r="B504" s="13"/>
    </row>
    <row r="505">
      <c r="B505" s="13"/>
    </row>
    <row r="506">
      <c r="B506" s="13"/>
    </row>
    <row r="507">
      <c r="B507" s="13"/>
    </row>
    <row r="508">
      <c r="B508" s="13"/>
    </row>
    <row r="509">
      <c r="B509" s="13"/>
    </row>
    <row r="510">
      <c r="B510" s="13"/>
    </row>
    <row r="511">
      <c r="B511" s="13"/>
    </row>
    <row r="512">
      <c r="B512" s="13"/>
    </row>
    <row r="513">
      <c r="B513" s="13"/>
    </row>
    <row r="514">
      <c r="B514" s="13"/>
    </row>
    <row r="515">
      <c r="B515" s="13"/>
    </row>
    <row r="516">
      <c r="B516" s="13"/>
    </row>
    <row r="517">
      <c r="B517" s="13"/>
    </row>
    <row r="518">
      <c r="B518" s="13"/>
    </row>
    <row r="519">
      <c r="B519" s="13"/>
    </row>
    <row r="520">
      <c r="B520" s="13"/>
    </row>
    <row r="521">
      <c r="B521" s="13"/>
    </row>
    <row r="522">
      <c r="B522" s="13"/>
    </row>
    <row r="523">
      <c r="B523" s="13"/>
    </row>
    <row r="524">
      <c r="B524" s="13"/>
    </row>
    <row r="525">
      <c r="B525" s="13"/>
    </row>
    <row r="526">
      <c r="B526" s="13"/>
    </row>
    <row r="527">
      <c r="B527" s="13"/>
    </row>
    <row r="528">
      <c r="B528" s="13"/>
    </row>
    <row r="529">
      <c r="B529" s="13"/>
    </row>
    <row r="530">
      <c r="B530" s="13"/>
    </row>
    <row r="531">
      <c r="B531" s="13"/>
    </row>
    <row r="532">
      <c r="B532" s="13"/>
    </row>
    <row r="533">
      <c r="B533" s="13"/>
    </row>
    <row r="534">
      <c r="B534" s="13"/>
    </row>
    <row r="535">
      <c r="B535" s="13"/>
    </row>
    <row r="536">
      <c r="B536" s="13"/>
    </row>
    <row r="537">
      <c r="B537" s="13"/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  <row r="965">
      <c r="B965" s="13"/>
    </row>
    <row r="966">
      <c r="B966" s="13"/>
    </row>
    <row r="967">
      <c r="B967" s="13"/>
    </row>
    <row r="968">
      <c r="B968" s="13"/>
    </row>
    <row r="969">
      <c r="B969" s="13"/>
    </row>
    <row r="970">
      <c r="B970" s="13"/>
    </row>
    <row r="971">
      <c r="B971" s="13"/>
    </row>
    <row r="972">
      <c r="B972" s="13"/>
    </row>
    <row r="973">
      <c r="B973" s="13"/>
    </row>
    <row r="974">
      <c r="B974" s="13"/>
    </row>
    <row r="975">
      <c r="B975" s="13"/>
    </row>
    <row r="976">
      <c r="B976" s="13"/>
    </row>
    <row r="977">
      <c r="B977" s="13"/>
    </row>
    <row r="978">
      <c r="B978" s="13"/>
    </row>
    <row r="979">
      <c r="B979" s="13"/>
    </row>
    <row r="980">
      <c r="B980" s="13"/>
    </row>
    <row r="981">
      <c r="B981" s="13"/>
    </row>
    <row r="982">
      <c r="B982" s="13"/>
    </row>
    <row r="983">
      <c r="B983" s="13"/>
    </row>
    <row r="984">
      <c r="B984" s="13"/>
    </row>
    <row r="985">
      <c r="B985" s="13"/>
    </row>
    <row r="986">
      <c r="B986" s="13"/>
    </row>
    <row r="987">
      <c r="B987" s="13"/>
    </row>
    <row r="988">
      <c r="B988" s="13"/>
    </row>
    <row r="989">
      <c r="B989" s="13"/>
    </row>
    <row r="990">
      <c r="B990" s="13"/>
    </row>
    <row r="991">
      <c r="B991" s="13"/>
    </row>
    <row r="992">
      <c r="B992" s="13"/>
    </row>
    <row r="993">
      <c r="B993" s="13"/>
    </row>
    <row r="994">
      <c r="B994" s="13"/>
    </row>
    <row r="995">
      <c r="B995" s="13"/>
    </row>
    <row r="996">
      <c r="B996" s="13"/>
    </row>
    <row r="997">
      <c r="B997" s="13"/>
    </row>
    <row r="998">
      <c r="B998" s="13"/>
    </row>
    <row r="999">
      <c r="B999" s="13"/>
    </row>
    <row r="1000">
      <c r="B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75"/>
  </cols>
  <sheetData>
    <row r="1">
      <c r="A1" s="15"/>
      <c r="B1" s="16" t="s">
        <v>34</v>
      </c>
      <c r="C1" s="16" t="s">
        <v>35</v>
      </c>
      <c r="D1" s="16" t="s">
        <v>36</v>
      </c>
      <c r="E1" s="16" t="s">
        <v>37</v>
      </c>
      <c r="F1" s="16" t="s">
        <v>38</v>
      </c>
      <c r="G1" s="16" t="s">
        <v>39</v>
      </c>
      <c r="H1" s="16" t="s">
        <v>40</v>
      </c>
      <c r="I1" s="16" t="s">
        <v>41</v>
      </c>
      <c r="J1" s="16" t="s">
        <v>42</v>
      </c>
      <c r="K1" s="16" t="s">
        <v>43</v>
      </c>
      <c r="L1" s="16" t="s">
        <v>44</v>
      </c>
      <c r="M1" s="16" t="s">
        <v>45</v>
      </c>
      <c r="N1" s="16" t="s">
        <v>46</v>
      </c>
      <c r="O1" s="16" t="s">
        <v>47</v>
      </c>
      <c r="P1" s="16" t="s">
        <v>48</v>
      </c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1" t="s">
        <v>49</v>
      </c>
    </row>
    <row r="3">
      <c r="A3" s="11" t="s">
        <v>16</v>
      </c>
      <c r="B3" s="17">
        <f>2</f>
        <v>2</v>
      </c>
      <c r="C3" s="13">
        <f>B3+Assumptions!$B31</f>
        <v>4</v>
      </c>
      <c r="D3" s="13">
        <f>C3+Assumptions!$B31</f>
        <v>6</v>
      </c>
      <c r="E3" s="13">
        <f>D3+Assumptions!$B31</f>
        <v>8</v>
      </c>
      <c r="F3" s="13">
        <f>E3+Assumptions!$B31</f>
        <v>10</v>
      </c>
      <c r="G3" s="13">
        <f>F3+Assumptions!$B31</f>
        <v>12</v>
      </c>
      <c r="H3" s="13">
        <f>G3+Assumptions!$B31</f>
        <v>14</v>
      </c>
      <c r="I3" s="13">
        <f>H3+Assumptions!$B31</f>
        <v>16</v>
      </c>
      <c r="J3" s="13">
        <f>I3+Assumptions!$B31</f>
        <v>18</v>
      </c>
      <c r="K3" s="13">
        <f>J3+Assumptions!$B31</f>
        <v>20</v>
      </c>
      <c r="L3" s="13">
        <f>K3+Assumptions!$B31</f>
        <v>22</v>
      </c>
      <c r="M3" s="13">
        <f>L3+Assumptions!$B31</f>
        <v>24</v>
      </c>
      <c r="N3" s="13">
        <f>M3+Assumptions!$B31</f>
        <v>26</v>
      </c>
      <c r="O3" s="13">
        <f>N3+Assumptions!$B31</f>
        <v>28</v>
      </c>
      <c r="P3" s="13">
        <f>O3+Assumptions!$B31</f>
        <v>30</v>
      </c>
    </row>
    <row r="4">
      <c r="A4" s="11" t="s">
        <v>17</v>
      </c>
      <c r="B4" s="17">
        <f>Assumptions!C30+Assumptions!C31</f>
        <v>1</v>
      </c>
      <c r="C4" s="17">
        <f>B4+Assumptions!$C31</f>
        <v>2</v>
      </c>
      <c r="D4" s="17">
        <f>C4+Assumptions!$C31</f>
        <v>3</v>
      </c>
      <c r="E4" s="17">
        <f>D4+Assumptions!$C31</f>
        <v>4</v>
      </c>
      <c r="F4" s="17">
        <f>E4+Assumptions!$C31</f>
        <v>5</v>
      </c>
      <c r="G4" s="17">
        <f>F4+Assumptions!$C31</f>
        <v>6</v>
      </c>
      <c r="H4" s="17">
        <f>G4+Assumptions!$C31</f>
        <v>7</v>
      </c>
      <c r="I4" s="17">
        <f>H4+Assumptions!$C31</f>
        <v>8</v>
      </c>
      <c r="J4" s="17">
        <f>I4+Assumptions!$C31</f>
        <v>9</v>
      </c>
      <c r="K4" s="17">
        <f>J4+Assumptions!$C31</f>
        <v>10</v>
      </c>
      <c r="L4" s="17">
        <f>K4+Assumptions!$C31</f>
        <v>11</v>
      </c>
      <c r="M4" s="17">
        <f>L4+Assumptions!$C31</f>
        <v>12</v>
      </c>
      <c r="N4" s="17">
        <f>M4+Assumptions!$C31</f>
        <v>13</v>
      </c>
      <c r="O4" s="17">
        <f>N4+Assumptions!$C31</f>
        <v>14</v>
      </c>
      <c r="P4" s="17">
        <f>O4+Assumptions!$C31</f>
        <v>15</v>
      </c>
    </row>
    <row r="5">
      <c r="A5" s="11" t="s">
        <v>18</v>
      </c>
      <c r="B5" s="17">
        <f>Assumptions!D30</f>
        <v>0</v>
      </c>
      <c r="C5" s="17">
        <f>Assumptions!D31</f>
        <v>1</v>
      </c>
      <c r="D5" s="17">
        <f>C5</f>
        <v>1</v>
      </c>
      <c r="E5" s="17">
        <f>D5+Assumptions!$D31</f>
        <v>2</v>
      </c>
      <c r="F5" s="17">
        <f>E5</f>
        <v>2</v>
      </c>
      <c r="G5" s="17">
        <f>F5+Assumptions!$D31</f>
        <v>3</v>
      </c>
      <c r="H5" s="17">
        <f>G5</f>
        <v>3</v>
      </c>
      <c r="I5" s="17">
        <f>H5+Assumptions!$D31</f>
        <v>4</v>
      </c>
      <c r="J5" s="17">
        <f>I5</f>
        <v>4</v>
      </c>
      <c r="K5" s="17">
        <f>J5+Assumptions!$D31</f>
        <v>5</v>
      </c>
      <c r="L5" s="17">
        <f>K5</f>
        <v>5</v>
      </c>
      <c r="M5" s="17">
        <f>L5+Assumptions!$D31</f>
        <v>6</v>
      </c>
      <c r="N5" s="17">
        <f>M5</f>
        <v>6</v>
      </c>
      <c r="O5" s="17">
        <f>N5+Assumptions!$D31</f>
        <v>7</v>
      </c>
      <c r="P5" s="17">
        <f>O5</f>
        <v>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16" width="9.25"/>
  </cols>
  <sheetData>
    <row r="1">
      <c r="A1" s="15"/>
      <c r="B1" s="18" t="s">
        <v>34</v>
      </c>
      <c r="C1" s="18" t="s">
        <v>35</v>
      </c>
      <c r="D1" s="18" t="s">
        <v>36</v>
      </c>
      <c r="E1" s="18" t="s">
        <v>37</v>
      </c>
      <c r="F1" s="18" t="s">
        <v>38</v>
      </c>
      <c r="G1" s="18" t="s">
        <v>39</v>
      </c>
      <c r="H1" s="18" t="s">
        <v>40</v>
      </c>
      <c r="I1" s="18" t="s">
        <v>41</v>
      </c>
      <c r="J1" s="18" t="s">
        <v>42</v>
      </c>
      <c r="K1" s="18" t="s">
        <v>43</v>
      </c>
      <c r="L1" s="18" t="s">
        <v>44</v>
      </c>
      <c r="M1" s="18" t="s">
        <v>45</v>
      </c>
      <c r="N1" s="18" t="s">
        <v>46</v>
      </c>
      <c r="O1" s="18" t="s">
        <v>47</v>
      </c>
      <c r="P1" s="18" t="s">
        <v>48</v>
      </c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1" t="s">
        <v>50</v>
      </c>
      <c r="B2" s="13">
        <f>'Calcs-1'!B3</f>
        <v>2</v>
      </c>
      <c r="C2" s="13">
        <f>'Calcs-1'!C3</f>
        <v>4</v>
      </c>
      <c r="D2" s="13">
        <f>'Calcs-1'!D3</f>
        <v>6</v>
      </c>
      <c r="E2" s="13">
        <f>'Calcs-1'!E3</f>
        <v>8</v>
      </c>
      <c r="F2" s="13">
        <f>'Calcs-1'!F3</f>
        <v>10</v>
      </c>
      <c r="G2" s="13">
        <f>'Calcs-1'!G3</f>
        <v>12</v>
      </c>
      <c r="H2" s="13">
        <f>'Calcs-1'!H3</f>
        <v>14</v>
      </c>
      <c r="I2" s="13">
        <f>'Calcs-1'!I3</f>
        <v>16</v>
      </c>
      <c r="J2" s="13">
        <f>'Calcs-1'!J3</f>
        <v>18</v>
      </c>
      <c r="K2" s="13">
        <f>'Calcs-1'!K3</f>
        <v>20</v>
      </c>
      <c r="L2" s="13">
        <f>'Calcs-1'!L3</f>
        <v>22</v>
      </c>
      <c r="M2" s="13">
        <f>'Calcs-1'!M3</f>
        <v>24</v>
      </c>
      <c r="N2" s="13">
        <f>'Calcs-1'!N3</f>
        <v>26</v>
      </c>
      <c r="O2" s="13">
        <f>'Calcs-1'!O3</f>
        <v>28</v>
      </c>
      <c r="P2" s="13">
        <f>'Calcs-1'!P3</f>
        <v>30</v>
      </c>
    </row>
    <row r="3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>
      <c r="A4" s="11" t="s">
        <v>51</v>
      </c>
      <c r="B4" s="13">
        <f>B2*Assumptions!$B6</f>
        <v>3200</v>
      </c>
      <c r="C4" s="13">
        <f>C2*Assumptions!$B6</f>
        <v>6400</v>
      </c>
      <c r="D4" s="13">
        <f>D2*Assumptions!$B6</f>
        <v>9600</v>
      </c>
      <c r="E4" s="13">
        <f>E2*Assumptions!$B6</f>
        <v>12800</v>
      </c>
      <c r="F4" s="13">
        <f>F2*Assumptions!$B6</f>
        <v>16000</v>
      </c>
      <c r="G4" s="13">
        <f>G2*Assumptions!$B6</f>
        <v>19200</v>
      </c>
      <c r="H4" s="13">
        <f>H2*Assumptions!$B6</f>
        <v>22400</v>
      </c>
      <c r="I4" s="13">
        <f>I2*Assumptions!$B6</f>
        <v>25600</v>
      </c>
      <c r="J4" s="13">
        <f>J2*Assumptions!$B6</f>
        <v>28800</v>
      </c>
      <c r="K4" s="13">
        <f>K2*Assumptions!$B6</f>
        <v>32000</v>
      </c>
      <c r="L4" s="13">
        <f>L2*Assumptions!$B6</f>
        <v>35200</v>
      </c>
      <c r="M4" s="13">
        <f>M2*Assumptions!$B6</f>
        <v>38400</v>
      </c>
      <c r="N4" s="13">
        <f>N2*Assumptions!$B6</f>
        <v>41600</v>
      </c>
      <c r="O4" s="13">
        <f>O2*Assumptions!$B6</f>
        <v>44800</v>
      </c>
      <c r="P4" s="13">
        <f>P2*Assumptions!$B6</f>
        <v>48000</v>
      </c>
    </row>
    <row r="5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>
      <c r="A6" s="11" t="s">
        <v>52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>
      <c r="A7" s="11" t="s">
        <v>13</v>
      </c>
      <c r="B7" s="13">
        <f>B$4*Assumptions!$B9</f>
        <v>4000</v>
      </c>
      <c r="C7" s="13">
        <f>C$4*Assumptions!$B9</f>
        <v>8000</v>
      </c>
      <c r="D7" s="13">
        <f>D$4*Assumptions!$B9</f>
        <v>12000</v>
      </c>
      <c r="E7" s="13">
        <f>E$4*Assumptions!$B9</f>
        <v>16000</v>
      </c>
      <c r="F7" s="13">
        <f>F$4*Assumptions!$B9</f>
        <v>20000</v>
      </c>
      <c r="G7" s="13">
        <f>G$4*Assumptions!$B9</f>
        <v>24000</v>
      </c>
      <c r="H7" s="13">
        <f>H$4*Assumptions!$B9</f>
        <v>28000</v>
      </c>
      <c r="I7" s="13">
        <f>I$4*Assumptions!$B9</f>
        <v>32000</v>
      </c>
      <c r="J7" s="13">
        <f>J$4*Assumptions!$B9</f>
        <v>36000</v>
      </c>
      <c r="K7" s="13">
        <f>K$4*Assumptions!$B9</f>
        <v>40000</v>
      </c>
      <c r="L7" s="13">
        <f>L$4*Assumptions!$B9</f>
        <v>44000</v>
      </c>
      <c r="M7" s="13">
        <f>M$4*Assumptions!$B9</f>
        <v>48000</v>
      </c>
      <c r="N7" s="13">
        <f>N$4*Assumptions!$B9</f>
        <v>52000</v>
      </c>
      <c r="O7" s="13">
        <f>O$4*Assumptions!$B9</f>
        <v>56000</v>
      </c>
      <c r="P7" s="13">
        <f>P$4*Assumptions!$B9</f>
        <v>60000</v>
      </c>
    </row>
    <row r="8">
      <c r="A8" s="11" t="s">
        <v>14</v>
      </c>
      <c r="B8" s="13">
        <f>B$4*Assumptions!$B10</f>
        <v>960</v>
      </c>
      <c r="C8" s="13">
        <f>C$4*Assumptions!$B10</f>
        <v>1920</v>
      </c>
      <c r="D8" s="13">
        <f>D$4*Assumptions!$B10</f>
        <v>2880</v>
      </c>
      <c r="E8" s="13">
        <f>E$4*Assumptions!$B10</f>
        <v>3840</v>
      </c>
      <c r="F8" s="13">
        <f>F$4*Assumptions!$B10</f>
        <v>4800</v>
      </c>
      <c r="G8" s="13">
        <f>G$4*Assumptions!$B10</f>
        <v>5760</v>
      </c>
      <c r="H8" s="13">
        <f>H$4*Assumptions!$B10</f>
        <v>6720</v>
      </c>
      <c r="I8" s="13">
        <f>I$4*Assumptions!$B10</f>
        <v>7680</v>
      </c>
      <c r="J8" s="13">
        <f>J$4*Assumptions!$B10</f>
        <v>8640</v>
      </c>
      <c r="K8" s="13">
        <f>K$4*Assumptions!$B10</f>
        <v>9600</v>
      </c>
      <c r="L8" s="13">
        <f>L$4*Assumptions!$B10</f>
        <v>10560</v>
      </c>
      <c r="M8" s="13">
        <f>M$4*Assumptions!$B10</f>
        <v>11520</v>
      </c>
      <c r="N8" s="13">
        <f>N$4*Assumptions!$B10</f>
        <v>12480</v>
      </c>
      <c r="O8" s="13">
        <f>O$4*Assumptions!$B10</f>
        <v>13440</v>
      </c>
      <c r="P8" s="13">
        <f>P$4*Assumptions!$B10</f>
        <v>14400</v>
      </c>
    </row>
    <row r="9">
      <c r="A9" s="11" t="s">
        <v>15</v>
      </c>
      <c r="B9" s="13">
        <f>B$4*Assumptions!$B11</f>
        <v>1600</v>
      </c>
      <c r="C9" s="13">
        <f>C$4*Assumptions!$B11</f>
        <v>3200</v>
      </c>
      <c r="D9" s="13">
        <f>D$4*Assumptions!$B11</f>
        <v>4800</v>
      </c>
      <c r="E9" s="13">
        <f>E$4*Assumptions!$B11</f>
        <v>6400</v>
      </c>
      <c r="F9" s="13">
        <f>F$4*Assumptions!$B11</f>
        <v>8000</v>
      </c>
      <c r="G9" s="13">
        <f>G$4*Assumptions!$B11</f>
        <v>9600</v>
      </c>
      <c r="H9" s="13">
        <f>H$4*Assumptions!$B11</f>
        <v>11200</v>
      </c>
      <c r="I9" s="13">
        <f>I$4*Assumptions!$B11</f>
        <v>12800</v>
      </c>
      <c r="J9" s="13">
        <f>J$4*Assumptions!$B11</f>
        <v>14400</v>
      </c>
      <c r="K9" s="13">
        <f>K$4*Assumptions!$B11</f>
        <v>16000</v>
      </c>
      <c r="L9" s="13">
        <f>L$4*Assumptions!$B11</f>
        <v>17600</v>
      </c>
      <c r="M9" s="13">
        <f>M$4*Assumptions!$B11</f>
        <v>19200</v>
      </c>
      <c r="N9" s="13">
        <f>N$4*Assumptions!$B11</f>
        <v>20800</v>
      </c>
      <c r="O9" s="13">
        <f>O$4*Assumptions!$B11</f>
        <v>22400</v>
      </c>
      <c r="P9" s="13">
        <f>P$4*Assumptions!$B11</f>
        <v>24000</v>
      </c>
    </row>
    <row r="10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>
      <c r="A11" s="11" t="s">
        <v>53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>
      <c r="A12" s="11" t="s">
        <v>13</v>
      </c>
      <c r="B12" s="13">
        <f>B7*Assumptions!$B2</f>
        <v>800000</v>
      </c>
      <c r="C12" s="13">
        <f>C7*Assumptions!$B2</f>
        <v>1600000</v>
      </c>
      <c r="D12" s="13">
        <f>D7*Assumptions!$B2</f>
        <v>2400000</v>
      </c>
      <c r="E12" s="13">
        <f>E7*Assumptions!$B2</f>
        <v>3200000</v>
      </c>
      <c r="F12" s="13">
        <f>F7*Assumptions!$B2</f>
        <v>4000000</v>
      </c>
      <c r="G12" s="13">
        <f>G7*Assumptions!$B2</f>
        <v>4800000</v>
      </c>
      <c r="H12" s="13">
        <f>H7*Assumptions!$B2</f>
        <v>5600000</v>
      </c>
      <c r="I12" s="13">
        <f>I7*Assumptions!$B2</f>
        <v>6400000</v>
      </c>
      <c r="J12" s="13">
        <f>J7*Assumptions!$B2</f>
        <v>7200000</v>
      </c>
      <c r="K12" s="13">
        <f>K7*Assumptions!$B2</f>
        <v>8000000</v>
      </c>
      <c r="L12" s="13">
        <f>L7*Assumptions!$B2</f>
        <v>8800000</v>
      </c>
      <c r="M12" s="13">
        <f>M7*Assumptions!$B2</f>
        <v>9600000</v>
      </c>
      <c r="N12" s="13">
        <f>N7*Assumptions!$B2</f>
        <v>10400000</v>
      </c>
      <c r="O12" s="13">
        <f>O7*Assumptions!$B2</f>
        <v>11200000</v>
      </c>
      <c r="P12" s="13">
        <f>P7*Assumptions!$B2</f>
        <v>12000000</v>
      </c>
    </row>
    <row r="13">
      <c r="A13" s="11" t="s">
        <v>14</v>
      </c>
      <c r="B13" s="13">
        <f>B8*Assumptions!$B3</f>
        <v>76800</v>
      </c>
      <c r="C13" s="13">
        <f>C8*Assumptions!$B3</f>
        <v>153600</v>
      </c>
      <c r="D13" s="13">
        <f>D8*Assumptions!$B3</f>
        <v>230400</v>
      </c>
      <c r="E13" s="13">
        <f>E8*Assumptions!$B3</f>
        <v>307200</v>
      </c>
      <c r="F13" s="13">
        <f>F8*Assumptions!$B3</f>
        <v>384000</v>
      </c>
      <c r="G13" s="13">
        <f>G8*Assumptions!$B3</f>
        <v>460800</v>
      </c>
      <c r="H13" s="13">
        <f>H8*Assumptions!$B3</f>
        <v>537600</v>
      </c>
      <c r="I13" s="13">
        <f>I8*Assumptions!$B3</f>
        <v>614400</v>
      </c>
      <c r="J13" s="13">
        <f>J8*Assumptions!$B3</f>
        <v>691200</v>
      </c>
      <c r="K13" s="13">
        <f>K8*Assumptions!$B3</f>
        <v>768000</v>
      </c>
      <c r="L13" s="13">
        <f>L8*Assumptions!$B3</f>
        <v>844800</v>
      </c>
      <c r="M13" s="13">
        <f>M8*Assumptions!$B3</f>
        <v>921600</v>
      </c>
      <c r="N13" s="13">
        <f>N8*Assumptions!$B3</f>
        <v>998400</v>
      </c>
      <c r="O13" s="13">
        <f>O8*Assumptions!$B3</f>
        <v>1075200</v>
      </c>
      <c r="P13" s="13">
        <f>P8*Assumptions!$B3</f>
        <v>1152000</v>
      </c>
    </row>
    <row r="14">
      <c r="A14" s="11" t="s">
        <v>15</v>
      </c>
      <c r="B14" s="13">
        <f>B9*Assumptions!$B4</f>
        <v>64000</v>
      </c>
      <c r="C14" s="13">
        <f>C9*Assumptions!$B4</f>
        <v>128000</v>
      </c>
      <c r="D14" s="13">
        <f>D9*Assumptions!$B4</f>
        <v>192000</v>
      </c>
      <c r="E14" s="13">
        <f>E9*Assumptions!$B4</f>
        <v>256000</v>
      </c>
      <c r="F14" s="13">
        <f>F9*Assumptions!$B4</f>
        <v>320000</v>
      </c>
      <c r="G14" s="13">
        <f>G9*Assumptions!$B4</f>
        <v>384000</v>
      </c>
      <c r="H14" s="13">
        <f>H9*Assumptions!$B4</f>
        <v>448000</v>
      </c>
      <c r="I14" s="13">
        <f>I9*Assumptions!$B4</f>
        <v>512000</v>
      </c>
      <c r="J14" s="13">
        <f>J9*Assumptions!$B4</f>
        <v>576000</v>
      </c>
      <c r="K14" s="13">
        <f>K9*Assumptions!$B4</f>
        <v>640000</v>
      </c>
      <c r="L14" s="13">
        <f>L9*Assumptions!$B4</f>
        <v>704000</v>
      </c>
      <c r="M14" s="13">
        <f>M9*Assumptions!$B4</f>
        <v>768000</v>
      </c>
      <c r="N14" s="13">
        <f>N9*Assumptions!$B4</f>
        <v>832000</v>
      </c>
      <c r="O14" s="13">
        <f>O9*Assumptions!$B4</f>
        <v>896000</v>
      </c>
      <c r="P14" s="13">
        <f>P9*Assumptions!$B4</f>
        <v>960000</v>
      </c>
    </row>
    <row r="15">
      <c r="A15" s="11" t="s">
        <v>54</v>
      </c>
      <c r="B15" s="13">
        <f t="shared" ref="B15:P15" si="1">SUM(B12:B14)</f>
        <v>940800</v>
      </c>
      <c r="C15" s="13">
        <f t="shared" si="1"/>
        <v>1881600</v>
      </c>
      <c r="D15" s="13">
        <f t="shared" si="1"/>
        <v>2822400</v>
      </c>
      <c r="E15" s="13">
        <f t="shared" si="1"/>
        <v>3763200</v>
      </c>
      <c r="F15" s="13">
        <f t="shared" si="1"/>
        <v>4704000</v>
      </c>
      <c r="G15" s="13">
        <f t="shared" si="1"/>
        <v>5644800</v>
      </c>
      <c r="H15" s="13">
        <f t="shared" si="1"/>
        <v>6585600</v>
      </c>
      <c r="I15" s="13">
        <f t="shared" si="1"/>
        <v>7526400</v>
      </c>
      <c r="J15" s="13">
        <f t="shared" si="1"/>
        <v>8467200</v>
      </c>
      <c r="K15" s="13">
        <f t="shared" si="1"/>
        <v>9408000</v>
      </c>
      <c r="L15" s="13">
        <f t="shared" si="1"/>
        <v>10348800</v>
      </c>
      <c r="M15" s="13">
        <f t="shared" si="1"/>
        <v>11289600</v>
      </c>
      <c r="N15" s="13">
        <f t="shared" si="1"/>
        <v>12230400</v>
      </c>
      <c r="O15" s="13">
        <f t="shared" si="1"/>
        <v>13171200</v>
      </c>
      <c r="P15" s="13">
        <f t="shared" si="1"/>
        <v>14112000</v>
      </c>
    </row>
    <row r="16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>
      <c r="A17" s="11" t="s">
        <v>55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>
      <c r="A18" s="11" t="s">
        <v>13</v>
      </c>
      <c r="B18" s="13">
        <f>B12*Assumptions!$C2</f>
        <v>240000</v>
      </c>
      <c r="C18" s="13">
        <f>C12*Assumptions!$C2</f>
        <v>480000</v>
      </c>
      <c r="D18" s="13">
        <f>D12*Assumptions!$C2</f>
        <v>720000</v>
      </c>
      <c r="E18" s="13">
        <f>E12*Assumptions!$C2</f>
        <v>960000</v>
      </c>
      <c r="F18" s="13">
        <f>F12*Assumptions!$C2</f>
        <v>1200000</v>
      </c>
      <c r="G18" s="13">
        <f>G12*Assumptions!$C2</f>
        <v>1440000</v>
      </c>
      <c r="H18" s="13">
        <f>H12*Assumptions!$C2</f>
        <v>1680000</v>
      </c>
      <c r="I18" s="13">
        <f>I12*Assumptions!$C2</f>
        <v>1920000</v>
      </c>
      <c r="J18" s="13">
        <f>J12*Assumptions!$C2</f>
        <v>2160000</v>
      </c>
      <c r="K18" s="13">
        <f>K12*Assumptions!$C2</f>
        <v>2400000</v>
      </c>
      <c r="L18" s="13">
        <f>L12*Assumptions!$C2</f>
        <v>2640000</v>
      </c>
      <c r="M18" s="13">
        <f>M12*Assumptions!$C2</f>
        <v>2880000</v>
      </c>
      <c r="N18" s="13">
        <f>N12*Assumptions!$C2</f>
        <v>3120000</v>
      </c>
      <c r="O18" s="13">
        <f>O12*Assumptions!$C2</f>
        <v>3360000</v>
      </c>
      <c r="P18" s="13">
        <f>P12*Assumptions!$C2</f>
        <v>3600000</v>
      </c>
      <c r="Q18" s="13"/>
    </row>
    <row r="19">
      <c r="A19" s="11" t="s">
        <v>14</v>
      </c>
      <c r="B19" s="13">
        <f>B13*Assumptions!$C3</f>
        <v>19200</v>
      </c>
      <c r="C19" s="13">
        <f>C13*Assumptions!$C3</f>
        <v>38400</v>
      </c>
      <c r="D19" s="13">
        <f>D13*Assumptions!$C3</f>
        <v>57600</v>
      </c>
      <c r="E19" s="13">
        <f>E13*Assumptions!$C3</f>
        <v>76800</v>
      </c>
      <c r="F19" s="13">
        <f>F13*Assumptions!$C3</f>
        <v>96000</v>
      </c>
      <c r="G19" s="13">
        <f>G13*Assumptions!$C3</f>
        <v>115200</v>
      </c>
      <c r="H19" s="13">
        <f>H13*Assumptions!$C3</f>
        <v>134400</v>
      </c>
      <c r="I19" s="13">
        <f>I13*Assumptions!$C3</f>
        <v>153600</v>
      </c>
      <c r="J19" s="13">
        <f>J13*Assumptions!$C3</f>
        <v>172800</v>
      </c>
      <c r="K19" s="13">
        <f>K13*Assumptions!$C3</f>
        <v>192000</v>
      </c>
      <c r="L19" s="13">
        <f>L13*Assumptions!$C3</f>
        <v>211200</v>
      </c>
      <c r="M19" s="13">
        <f>M13*Assumptions!$C3</f>
        <v>230400</v>
      </c>
      <c r="N19" s="13">
        <f>N13*Assumptions!$C3</f>
        <v>249600</v>
      </c>
      <c r="O19" s="13">
        <f>O13*Assumptions!$C3</f>
        <v>268800</v>
      </c>
      <c r="P19" s="13">
        <f>P13*Assumptions!$C3</f>
        <v>288000</v>
      </c>
      <c r="Q19" s="13"/>
    </row>
    <row r="20">
      <c r="A20" s="11" t="s">
        <v>15</v>
      </c>
      <c r="B20" s="13">
        <f>B14*Assumptions!$C4</f>
        <v>44800</v>
      </c>
      <c r="C20" s="13">
        <f>C14*Assumptions!$C4</f>
        <v>89600</v>
      </c>
      <c r="D20" s="13">
        <f>D14*Assumptions!$C4</f>
        <v>134400</v>
      </c>
      <c r="E20" s="13">
        <f>E14*Assumptions!$C4</f>
        <v>179200</v>
      </c>
      <c r="F20" s="13">
        <f>F14*Assumptions!$C4</f>
        <v>224000</v>
      </c>
      <c r="G20" s="13">
        <f>G14*Assumptions!$C4</f>
        <v>268800</v>
      </c>
      <c r="H20" s="13">
        <f>H14*Assumptions!$C4</f>
        <v>313600</v>
      </c>
      <c r="I20" s="13">
        <f>I14*Assumptions!$C4</f>
        <v>358400</v>
      </c>
      <c r="J20" s="13">
        <f>J14*Assumptions!$C4</f>
        <v>403200</v>
      </c>
      <c r="K20" s="13">
        <f>K14*Assumptions!$C4</f>
        <v>448000</v>
      </c>
      <c r="L20" s="13">
        <f>L14*Assumptions!$C4</f>
        <v>492800</v>
      </c>
      <c r="M20" s="13">
        <f>M14*Assumptions!$C4</f>
        <v>537600</v>
      </c>
      <c r="N20" s="13">
        <f>N14*Assumptions!$C4</f>
        <v>582400</v>
      </c>
      <c r="O20" s="13">
        <f>O14*Assumptions!$C4</f>
        <v>627200</v>
      </c>
      <c r="P20" s="13">
        <f>P14*Assumptions!$C4</f>
        <v>672000</v>
      </c>
      <c r="Q20" s="13"/>
    </row>
    <row r="21">
      <c r="A21" s="11" t="s">
        <v>56</v>
      </c>
      <c r="B21" s="13">
        <f t="shared" ref="B21:P21" si="2">SUM(B18:B20)</f>
        <v>304000</v>
      </c>
      <c r="C21" s="13">
        <f t="shared" si="2"/>
        <v>608000</v>
      </c>
      <c r="D21" s="13">
        <f t="shared" si="2"/>
        <v>912000</v>
      </c>
      <c r="E21" s="13">
        <f t="shared" si="2"/>
        <v>1216000</v>
      </c>
      <c r="F21" s="13">
        <f t="shared" si="2"/>
        <v>1520000</v>
      </c>
      <c r="G21" s="13">
        <f t="shared" si="2"/>
        <v>1824000</v>
      </c>
      <c r="H21" s="13">
        <f t="shared" si="2"/>
        <v>2128000</v>
      </c>
      <c r="I21" s="13">
        <f t="shared" si="2"/>
        <v>2432000</v>
      </c>
      <c r="J21" s="13">
        <f t="shared" si="2"/>
        <v>2736000</v>
      </c>
      <c r="K21" s="13">
        <f t="shared" si="2"/>
        <v>3040000</v>
      </c>
      <c r="L21" s="13">
        <f t="shared" si="2"/>
        <v>3344000</v>
      </c>
      <c r="M21" s="13">
        <f t="shared" si="2"/>
        <v>3648000</v>
      </c>
      <c r="N21" s="13">
        <f t="shared" si="2"/>
        <v>3952000</v>
      </c>
      <c r="O21" s="13">
        <f t="shared" si="2"/>
        <v>4256000</v>
      </c>
      <c r="P21" s="13">
        <f t="shared" si="2"/>
        <v>4560000</v>
      </c>
    </row>
    <row r="22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>
      <c r="A23" s="11" t="s">
        <v>57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>
      <c r="A24" s="11" t="s">
        <v>13</v>
      </c>
      <c r="B24" s="13">
        <f>B7*Assumptions!$D2</f>
        <v>20000</v>
      </c>
      <c r="C24" s="13">
        <f>C7*Assumptions!$D2</f>
        <v>40000</v>
      </c>
      <c r="D24" s="13">
        <f>D7*Assumptions!$D2</f>
        <v>60000</v>
      </c>
      <c r="E24" s="13">
        <f>E7*Assumptions!$D2</f>
        <v>80000</v>
      </c>
      <c r="F24" s="13">
        <f>F7*Assumptions!$D2</f>
        <v>100000</v>
      </c>
      <c r="G24" s="13">
        <f>G7*Assumptions!$D2</f>
        <v>120000</v>
      </c>
      <c r="H24" s="13">
        <f>H7*Assumptions!$D2</f>
        <v>140000</v>
      </c>
      <c r="I24" s="13">
        <f>I7*Assumptions!$D2</f>
        <v>160000</v>
      </c>
      <c r="J24" s="13">
        <f>J7*Assumptions!$D2</f>
        <v>180000</v>
      </c>
      <c r="K24" s="13">
        <f>K7*Assumptions!$D2</f>
        <v>200000</v>
      </c>
      <c r="L24" s="13">
        <f>L7*Assumptions!$D2</f>
        <v>220000</v>
      </c>
      <c r="M24" s="13">
        <f>M7*Assumptions!$D2</f>
        <v>240000</v>
      </c>
      <c r="N24" s="13">
        <f>N7*Assumptions!$D2</f>
        <v>260000</v>
      </c>
      <c r="O24" s="13">
        <f>O7*Assumptions!$D2</f>
        <v>280000</v>
      </c>
      <c r="P24" s="13">
        <f>P7*Assumptions!$D2</f>
        <v>300000</v>
      </c>
    </row>
    <row r="25">
      <c r="A25" s="11" t="s">
        <v>14</v>
      </c>
      <c r="B25" s="13">
        <f>B8*Assumptions!$D3</f>
        <v>3840</v>
      </c>
      <c r="C25" s="13">
        <f>C8*Assumptions!$D3</f>
        <v>7680</v>
      </c>
      <c r="D25" s="13">
        <f>D8*Assumptions!$D3</f>
        <v>11520</v>
      </c>
      <c r="E25" s="13">
        <f>E8*Assumptions!$D3</f>
        <v>15360</v>
      </c>
      <c r="F25" s="13">
        <f>F8*Assumptions!$D3</f>
        <v>19200</v>
      </c>
      <c r="G25" s="13">
        <f>G8*Assumptions!$D3</f>
        <v>23040</v>
      </c>
      <c r="H25" s="13">
        <f>H8*Assumptions!$D3</f>
        <v>26880</v>
      </c>
      <c r="I25" s="13">
        <f>I8*Assumptions!$D3</f>
        <v>30720</v>
      </c>
      <c r="J25" s="13">
        <f>J8*Assumptions!$D3</f>
        <v>34560</v>
      </c>
      <c r="K25" s="13">
        <f>K8*Assumptions!$D3</f>
        <v>38400</v>
      </c>
      <c r="L25" s="13">
        <f>L8*Assumptions!$D3</f>
        <v>42240</v>
      </c>
      <c r="M25" s="13">
        <f>M8*Assumptions!$D3</f>
        <v>46080</v>
      </c>
      <c r="N25" s="13">
        <f>N8*Assumptions!$D3</f>
        <v>49920</v>
      </c>
      <c r="O25" s="13">
        <f>O8*Assumptions!$D3</f>
        <v>53760</v>
      </c>
      <c r="P25" s="13">
        <f>P8*Assumptions!$D3</f>
        <v>57600</v>
      </c>
    </row>
    <row r="26">
      <c r="A26" s="11" t="s">
        <v>15</v>
      </c>
      <c r="B26" s="13">
        <f>B9*Assumptions!$D4</f>
        <v>0</v>
      </c>
      <c r="C26" s="13">
        <f>C9*Assumptions!$D4</f>
        <v>0</v>
      </c>
      <c r="D26" s="13">
        <f>D9*Assumptions!$D4</f>
        <v>0</v>
      </c>
      <c r="E26" s="13">
        <f>E9*Assumptions!$D4</f>
        <v>0</v>
      </c>
      <c r="F26" s="13">
        <f>F9*Assumptions!$D4</f>
        <v>0</v>
      </c>
      <c r="G26" s="13">
        <f>G9*Assumptions!$D4</f>
        <v>0</v>
      </c>
      <c r="H26" s="13">
        <f>H9*Assumptions!$D4</f>
        <v>0</v>
      </c>
      <c r="I26" s="13">
        <f>I9*Assumptions!$D4</f>
        <v>0</v>
      </c>
      <c r="J26" s="13">
        <f>J9*Assumptions!$D4</f>
        <v>0</v>
      </c>
      <c r="K26" s="13">
        <f>K9*Assumptions!$D4</f>
        <v>0</v>
      </c>
      <c r="L26" s="13">
        <f>L9*Assumptions!$D4</f>
        <v>0</v>
      </c>
      <c r="M26" s="13">
        <f>M9*Assumptions!$D4</f>
        <v>0</v>
      </c>
      <c r="N26" s="13">
        <f>N9*Assumptions!$D4</f>
        <v>0</v>
      </c>
      <c r="O26" s="13">
        <f>O9*Assumptions!$D4</f>
        <v>0</v>
      </c>
      <c r="P26" s="13">
        <f>P9*Assumptions!$D4</f>
        <v>0</v>
      </c>
    </row>
    <row r="27">
      <c r="A27" s="11" t="s">
        <v>58</v>
      </c>
      <c r="B27" s="13">
        <f t="shared" ref="B27:P27" si="3">SUM(B24:B26)</f>
        <v>23840</v>
      </c>
      <c r="C27" s="13">
        <f t="shared" si="3"/>
        <v>47680</v>
      </c>
      <c r="D27" s="13">
        <f t="shared" si="3"/>
        <v>71520</v>
      </c>
      <c r="E27" s="13">
        <f t="shared" si="3"/>
        <v>95360</v>
      </c>
      <c r="F27" s="13">
        <f t="shared" si="3"/>
        <v>119200</v>
      </c>
      <c r="G27" s="13">
        <f t="shared" si="3"/>
        <v>143040</v>
      </c>
      <c r="H27" s="13">
        <f t="shared" si="3"/>
        <v>166880</v>
      </c>
      <c r="I27" s="13">
        <f t="shared" si="3"/>
        <v>190720</v>
      </c>
      <c r="J27" s="13">
        <f t="shared" si="3"/>
        <v>214560</v>
      </c>
      <c r="K27" s="13">
        <f t="shared" si="3"/>
        <v>238400</v>
      </c>
      <c r="L27" s="13">
        <f t="shared" si="3"/>
        <v>262240</v>
      </c>
      <c r="M27" s="13">
        <f t="shared" si="3"/>
        <v>286080</v>
      </c>
      <c r="N27" s="13">
        <f t="shared" si="3"/>
        <v>309920</v>
      </c>
      <c r="O27" s="13">
        <f t="shared" si="3"/>
        <v>333760</v>
      </c>
      <c r="P27" s="13">
        <f t="shared" si="3"/>
        <v>357600</v>
      </c>
    </row>
    <row r="28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>
      <c r="A29" s="11" t="s">
        <v>59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>
      <c r="A30" s="11" t="s">
        <v>22</v>
      </c>
      <c r="B30" s="13">
        <f>B$2*Assumptions!$B14*Assumptions!$B19</f>
        <v>36000</v>
      </c>
      <c r="C30" s="13">
        <f>C$2*Assumptions!$B14*Assumptions!$B19</f>
        <v>72000</v>
      </c>
      <c r="D30" s="13">
        <f>D$2*Assumptions!$B14*Assumptions!$B19</f>
        <v>108000</v>
      </c>
      <c r="E30" s="13">
        <f>E$2*Assumptions!$B14*Assumptions!$B19</f>
        <v>144000</v>
      </c>
      <c r="F30" s="13">
        <f>F$2*Assumptions!$B14*Assumptions!$B19</f>
        <v>180000</v>
      </c>
      <c r="G30" s="13">
        <f>G$2*Assumptions!$B14*Assumptions!$B19</f>
        <v>216000</v>
      </c>
      <c r="H30" s="13">
        <f>H$2*Assumptions!$B14*Assumptions!$B19</f>
        <v>252000</v>
      </c>
      <c r="I30" s="13">
        <f>I$2*Assumptions!$B14*Assumptions!$B19</f>
        <v>288000</v>
      </c>
      <c r="J30" s="13">
        <f>J$2*Assumptions!$B14*Assumptions!$B19</f>
        <v>324000</v>
      </c>
      <c r="K30" s="13">
        <f>K$2*Assumptions!$B14*Assumptions!$B19</f>
        <v>360000</v>
      </c>
      <c r="L30" s="13">
        <f>L$2*Assumptions!$B14*Assumptions!$B19</f>
        <v>396000</v>
      </c>
      <c r="M30" s="13">
        <f>M$2*Assumptions!$B14*Assumptions!$B19</f>
        <v>432000</v>
      </c>
      <c r="N30" s="13">
        <f>N$2*Assumptions!$B14*Assumptions!$B19</f>
        <v>468000</v>
      </c>
      <c r="O30" s="13">
        <f>O$2*Assumptions!$B14*Assumptions!$B19</f>
        <v>504000</v>
      </c>
      <c r="P30" s="13">
        <f>P$2*Assumptions!$B14*Assumptions!$B19</f>
        <v>540000</v>
      </c>
    </row>
    <row r="31">
      <c r="A31" s="11" t="s">
        <v>23</v>
      </c>
      <c r="B31" s="13">
        <f>B$2*Assumptions!$B15*Assumptions!$B20</f>
        <v>88000</v>
      </c>
      <c r="C31" s="13">
        <f>C$2*Assumptions!$B15*Assumptions!$B20</f>
        <v>176000</v>
      </c>
      <c r="D31" s="13">
        <f>D$2*Assumptions!$B15*Assumptions!$B20</f>
        <v>264000</v>
      </c>
      <c r="E31" s="13">
        <f>E$2*Assumptions!$B15*Assumptions!$B20</f>
        <v>352000</v>
      </c>
      <c r="F31" s="13">
        <f>F$2*Assumptions!$B15*Assumptions!$B20</f>
        <v>440000</v>
      </c>
      <c r="G31" s="13">
        <f>G$2*Assumptions!$B15*Assumptions!$B20</f>
        <v>528000</v>
      </c>
      <c r="H31" s="13">
        <f>H$2*Assumptions!$B15*Assumptions!$B20</f>
        <v>616000</v>
      </c>
      <c r="I31" s="13">
        <f>I$2*Assumptions!$B15*Assumptions!$B20</f>
        <v>704000</v>
      </c>
      <c r="J31" s="13">
        <f>J$2*Assumptions!$B15*Assumptions!$B20</f>
        <v>792000</v>
      </c>
      <c r="K31" s="13">
        <f>K$2*Assumptions!$B15*Assumptions!$B20</f>
        <v>880000</v>
      </c>
      <c r="L31" s="13">
        <f>L$2*Assumptions!$B15*Assumptions!$B20</f>
        <v>968000</v>
      </c>
      <c r="M31" s="13">
        <f>M$2*Assumptions!$B15*Assumptions!$B20</f>
        <v>1056000</v>
      </c>
      <c r="N31" s="13">
        <f>N$2*Assumptions!$B15*Assumptions!$B20</f>
        <v>1144000</v>
      </c>
      <c r="O31" s="13">
        <f>O$2*Assumptions!$B15*Assumptions!$B20</f>
        <v>1232000</v>
      </c>
      <c r="P31" s="13">
        <f>P$2*Assumptions!$B15*Assumptions!$B20</f>
        <v>1320000</v>
      </c>
    </row>
    <row r="32">
      <c r="A32" s="11" t="s">
        <v>24</v>
      </c>
      <c r="B32" s="13">
        <f>B$2*Assumptions!$B16*Assumptions!$B21</f>
        <v>70000</v>
      </c>
      <c r="C32" s="13">
        <f>C$2*Assumptions!$B16*Assumptions!$B21</f>
        <v>140000</v>
      </c>
      <c r="D32" s="13">
        <f>D$2*Assumptions!$B16*Assumptions!$B21</f>
        <v>210000</v>
      </c>
      <c r="E32" s="13">
        <f>E$2*Assumptions!$B16*Assumptions!$B21</f>
        <v>280000</v>
      </c>
      <c r="F32" s="13">
        <f>F$2*Assumptions!$B16*Assumptions!$B21</f>
        <v>350000</v>
      </c>
      <c r="G32" s="13">
        <f>G$2*Assumptions!$B16*Assumptions!$B21</f>
        <v>420000</v>
      </c>
      <c r="H32" s="13">
        <f>H$2*Assumptions!$B16*Assumptions!$B21</f>
        <v>490000</v>
      </c>
      <c r="I32" s="13">
        <f>I$2*Assumptions!$B16*Assumptions!$B21</f>
        <v>560000</v>
      </c>
      <c r="J32" s="13">
        <f>J$2*Assumptions!$B16*Assumptions!$B21</f>
        <v>630000</v>
      </c>
      <c r="K32" s="13">
        <f>K$2*Assumptions!$B16*Assumptions!$B21</f>
        <v>700000</v>
      </c>
      <c r="L32" s="13">
        <f>L$2*Assumptions!$B16*Assumptions!$B21</f>
        <v>770000</v>
      </c>
      <c r="M32" s="13">
        <f>M$2*Assumptions!$B16*Assumptions!$B21</f>
        <v>840000</v>
      </c>
      <c r="N32" s="13">
        <f>N$2*Assumptions!$B16*Assumptions!$B21</f>
        <v>910000</v>
      </c>
      <c r="O32" s="13">
        <f>O$2*Assumptions!$B16*Assumptions!$B21</f>
        <v>980000</v>
      </c>
      <c r="P32" s="13">
        <f>P$2*Assumptions!$B16*Assumptions!$B21</f>
        <v>1050000</v>
      </c>
    </row>
    <row r="33">
      <c r="A33" s="11" t="s">
        <v>60</v>
      </c>
      <c r="B33" s="13">
        <f t="shared" ref="B33:P33" si="4">SUM(B30:B32)</f>
        <v>194000</v>
      </c>
      <c r="C33" s="13">
        <f t="shared" si="4"/>
        <v>388000</v>
      </c>
      <c r="D33" s="13">
        <f t="shared" si="4"/>
        <v>582000</v>
      </c>
      <c r="E33" s="13">
        <f t="shared" si="4"/>
        <v>776000</v>
      </c>
      <c r="F33" s="13">
        <f t="shared" si="4"/>
        <v>970000</v>
      </c>
      <c r="G33" s="13">
        <f t="shared" si="4"/>
        <v>1164000</v>
      </c>
      <c r="H33" s="13">
        <f t="shared" si="4"/>
        <v>1358000</v>
      </c>
      <c r="I33" s="13">
        <f t="shared" si="4"/>
        <v>1552000</v>
      </c>
      <c r="J33" s="13">
        <f t="shared" si="4"/>
        <v>1746000</v>
      </c>
      <c r="K33" s="13">
        <f t="shared" si="4"/>
        <v>1940000</v>
      </c>
      <c r="L33" s="13">
        <f t="shared" si="4"/>
        <v>2134000</v>
      </c>
      <c r="M33" s="13">
        <f t="shared" si="4"/>
        <v>2328000</v>
      </c>
      <c r="N33" s="13">
        <f t="shared" si="4"/>
        <v>2522000</v>
      </c>
      <c r="O33" s="13">
        <f t="shared" si="4"/>
        <v>2716000</v>
      </c>
      <c r="P33" s="13">
        <f t="shared" si="4"/>
        <v>2910000</v>
      </c>
    </row>
    <row r="34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>
      <c r="A35" s="11" t="s">
        <v>61</v>
      </c>
      <c r="B35" s="13">
        <f>B4*Assumptions!$B23</f>
        <v>128000</v>
      </c>
      <c r="C35" s="13">
        <f>C4*Assumptions!$B23</f>
        <v>256000</v>
      </c>
      <c r="D35" s="13">
        <f>D4*Assumptions!$B23</f>
        <v>384000</v>
      </c>
      <c r="E35" s="13">
        <f>E4*Assumptions!$B23</f>
        <v>512000</v>
      </c>
      <c r="F35" s="13">
        <f>F4*Assumptions!$B23</f>
        <v>640000</v>
      </c>
      <c r="G35" s="13">
        <f>G4*Assumptions!$B23</f>
        <v>768000</v>
      </c>
      <c r="H35" s="13">
        <f>H4*Assumptions!$B23</f>
        <v>896000</v>
      </c>
      <c r="I35" s="13">
        <f>I4*Assumptions!$B23</f>
        <v>1024000</v>
      </c>
      <c r="J35" s="13">
        <f>J4*Assumptions!$B23</f>
        <v>1152000</v>
      </c>
      <c r="K35" s="13">
        <f>K4*Assumptions!$B23</f>
        <v>1280000</v>
      </c>
      <c r="L35" s="13">
        <f>L4*Assumptions!$B23</f>
        <v>1408000</v>
      </c>
      <c r="M35" s="13">
        <f>M4*Assumptions!$B23</f>
        <v>1536000</v>
      </c>
      <c r="N35" s="13">
        <f>N4*Assumptions!$B23</f>
        <v>1664000</v>
      </c>
      <c r="O35" s="13">
        <f>O4*Assumptions!$B23</f>
        <v>1792000</v>
      </c>
      <c r="P35" s="13">
        <f>P4*Assumptions!$B23</f>
        <v>1920000</v>
      </c>
    </row>
    <row r="36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>
      <c r="A37" s="11" t="s">
        <v>62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>
      <c r="A38" s="11" t="s">
        <v>63</v>
      </c>
      <c r="B38" s="13">
        <f>B$2*Assumptions!$B26</f>
        <v>50000</v>
      </c>
      <c r="C38" s="13">
        <f>C$2*Assumptions!$B26</f>
        <v>100000</v>
      </c>
      <c r="D38" s="13">
        <f>D$2*Assumptions!$B26</f>
        <v>150000</v>
      </c>
      <c r="E38" s="13">
        <f>E$2*Assumptions!$B26</f>
        <v>200000</v>
      </c>
      <c r="F38" s="13">
        <f>F$2*Assumptions!$B26</f>
        <v>250000</v>
      </c>
      <c r="G38" s="13">
        <f>G$2*Assumptions!$B26</f>
        <v>300000</v>
      </c>
      <c r="H38" s="13">
        <f>H$2*Assumptions!$B26</f>
        <v>350000</v>
      </c>
      <c r="I38" s="13">
        <f>I$2*Assumptions!$B26</f>
        <v>400000</v>
      </c>
      <c r="J38" s="13">
        <f>J$2*Assumptions!$B26</f>
        <v>450000</v>
      </c>
      <c r="K38" s="13">
        <f>K$2*Assumptions!$B26</f>
        <v>500000</v>
      </c>
      <c r="L38" s="13">
        <f>L$2*Assumptions!$B26</f>
        <v>550000</v>
      </c>
      <c r="M38" s="13">
        <f>M$2*Assumptions!$B26</f>
        <v>600000</v>
      </c>
      <c r="N38" s="13">
        <f>N$2*Assumptions!$B26</f>
        <v>650000</v>
      </c>
      <c r="O38" s="13">
        <f>O$2*Assumptions!$B26</f>
        <v>700000</v>
      </c>
      <c r="P38" s="13">
        <f>P$2*Assumptions!$B26</f>
        <v>750000</v>
      </c>
    </row>
    <row r="39">
      <c r="A39" s="11" t="s">
        <v>64</v>
      </c>
      <c r="B39" s="13">
        <f>B$2*Assumptions!$B27</f>
        <v>30000</v>
      </c>
      <c r="C39" s="13">
        <f>C$2*Assumptions!$B27</f>
        <v>60000</v>
      </c>
      <c r="D39" s="13">
        <f>D$2*Assumptions!$B27</f>
        <v>90000</v>
      </c>
      <c r="E39" s="13">
        <f>E$2*Assumptions!$B27</f>
        <v>120000</v>
      </c>
      <c r="F39" s="13">
        <f>F$2*Assumptions!$B27</f>
        <v>150000</v>
      </c>
      <c r="G39" s="13">
        <f>G$2*Assumptions!$B27</f>
        <v>180000</v>
      </c>
      <c r="H39" s="13">
        <f>H$2*Assumptions!$B27</f>
        <v>210000</v>
      </c>
      <c r="I39" s="13">
        <f>I$2*Assumptions!$B27</f>
        <v>240000</v>
      </c>
      <c r="J39" s="13">
        <f>J$2*Assumptions!$B27</f>
        <v>270000</v>
      </c>
      <c r="K39" s="13">
        <f>K$2*Assumptions!$B27</f>
        <v>300000</v>
      </c>
      <c r="L39" s="13">
        <f>L$2*Assumptions!$B27</f>
        <v>330000</v>
      </c>
      <c r="M39" s="13">
        <f>M$2*Assumptions!$B27</f>
        <v>360000</v>
      </c>
      <c r="N39" s="13">
        <f>N$2*Assumptions!$B27</f>
        <v>390000</v>
      </c>
      <c r="O39" s="13">
        <f>O$2*Assumptions!$B27</f>
        <v>420000</v>
      </c>
      <c r="P39" s="13">
        <f>P$2*Assumptions!$B27</f>
        <v>450000</v>
      </c>
    </row>
    <row r="40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>
      <c r="A41" s="11" t="s">
        <v>65</v>
      </c>
      <c r="B41" s="13">
        <f t="shared" ref="B41:P41" si="5">B21+B27+B33+B35+B38+B39</f>
        <v>729840</v>
      </c>
      <c r="C41" s="13">
        <f t="shared" si="5"/>
        <v>1459680</v>
      </c>
      <c r="D41" s="13">
        <f t="shared" si="5"/>
        <v>2189520</v>
      </c>
      <c r="E41" s="13">
        <f t="shared" si="5"/>
        <v>2919360</v>
      </c>
      <c r="F41" s="13">
        <f t="shared" si="5"/>
        <v>3649200</v>
      </c>
      <c r="G41" s="13">
        <f t="shared" si="5"/>
        <v>4379040</v>
      </c>
      <c r="H41" s="13">
        <f t="shared" si="5"/>
        <v>5108880</v>
      </c>
      <c r="I41" s="13">
        <f t="shared" si="5"/>
        <v>5838720</v>
      </c>
      <c r="J41" s="13">
        <f t="shared" si="5"/>
        <v>6568560</v>
      </c>
      <c r="K41" s="13">
        <f t="shared" si="5"/>
        <v>7298400</v>
      </c>
      <c r="L41" s="13">
        <f t="shared" si="5"/>
        <v>8028240</v>
      </c>
      <c r="M41" s="13">
        <f t="shared" si="5"/>
        <v>8758080</v>
      </c>
      <c r="N41" s="13">
        <f t="shared" si="5"/>
        <v>9487920</v>
      </c>
      <c r="O41" s="13">
        <f t="shared" si="5"/>
        <v>10217760</v>
      </c>
      <c r="P41" s="13">
        <f t="shared" si="5"/>
        <v>10947600</v>
      </c>
    </row>
    <row r="42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>
      <c r="A43" s="11" t="s">
        <v>66</v>
      </c>
      <c r="B43" s="13">
        <f t="shared" ref="B43:P43" si="6">B15-B41</f>
        <v>210960</v>
      </c>
      <c r="C43" s="13">
        <f t="shared" si="6"/>
        <v>421920</v>
      </c>
      <c r="D43" s="13">
        <f t="shared" si="6"/>
        <v>632880</v>
      </c>
      <c r="E43" s="13">
        <f t="shared" si="6"/>
        <v>843840</v>
      </c>
      <c r="F43" s="13">
        <f t="shared" si="6"/>
        <v>1054800</v>
      </c>
      <c r="G43" s="13">
        <f t="shared" si="6"/>
        <v>1265760</v>
      </c>
      <c r="H43" s="13">
        <f t="shared" si="6"/>
        <v>1476720</v>
      </c>
      <c r="I43" s="13">
        <f t="shared" si="6"/>
        <v>1687680</v>
      </c>
      <c r="J43" s="13">
        <f t="shared" si="6"/>
        <v>1898640</v>
      </c>
      <c r="K43" s="13">
        <f t="shared" si="6"/>
        <v>2109600</v>
      </c>
      <c r="L43" s="13">
        <f t="shared" si="6"/>
        <v>2320560</v>
      </c>
      <c r="M43" s="13">
        <f t="shared" si="6"/>
        <v>2531520</v>
      </c>
      <c r="N43" s="13">
        <f t="shared" si="6"/>
        <v>2742480</v>
      </c>
      <c r="O43" s="13">
        <f t="shared" si="6"/>
        <v>2953440</v>
      </c>
      <c r="P43" s="13">
        <f t="shared" si="6"/>
        <v>3164400</v>
      </c>
    </row>
    <row r="44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  <row r="432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</row>
    <row r="433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</row>
    <row r="434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</row>
    <row r="435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</row>
    <row r="436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</row>
    <row r="437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</row>
    <row r="438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</row>
    <row r="439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</row>
    <row r="440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</row>
    <row r="441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</row>
    <row r="442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</row>
    <row r="443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</row>
    <row r="444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</row>
    <row r="445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</row>
    <row r="446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</row>
    <row r="447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</row>
    <row r="448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</row>
    <row r="449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</row>
    <row r="450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</row>
    <row r="451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</row>
    <row r="452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</row>
    <row r="453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</row>
    <row r="454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</row>
    <row r="455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</row>
    <row r="456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</row>
    <row r="457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</row>
    <row r="458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</row>
    <row r="459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</row>
    <row r="460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</row>
    <row r="461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</row>
    <row r="462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</row>
    <row r="463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</row>
    <row r="464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</row>
    <row r="465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</row>
    <row r="466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</row>
    <row r="467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</row>
    <row r="468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</row>
    <row r="469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</row>
    <row r="470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</row>
    <row r="471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</row>
    <row r="472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</row>
    <row r="473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</row>
    <row r="474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</row>
    <row r="475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</row>
    <row r="476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</row>
    <row r="477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</row>
    <row r="478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</row>
    <row r="479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</row>
    <row r="480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</row>
    <row r="481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</row>
    <row r="482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</row>
    <row r="483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</row>
    <row r="484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</row>
    <row r="485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</row>
    <row r="486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</row>
    <row r="487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</row>
    <row r="488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</row>
    <row r="489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</row>
    <row r="490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</row>
    <row r="493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</row>
    <row r="494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</row>
    <row r="495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</row>
    <row r="496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</row>
    <row r="497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</row>
    <row r="498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</row>
    <row r="499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</row>
    <row r="500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</row>
    <row r="501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</row>
    <row r="502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</row>
    <row r="503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</row>
    <row r="504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</row>
    <row r="505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</row>
    <row r="506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</row>
    <row r="507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</row>
    <row r="508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</row>
    <row r="509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</row>
    <row r="510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</row>
    <row r="511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</row>
    <row r="512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</row>
    <row r="513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</row>
    <row r="514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</row>
    <row r="515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</row>
    <row r="516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</row>
    <row r="517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</row>
    <row r="518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</row>
    <row r="519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</row>
    <row r="520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</row>
    <row r="521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</row>
    <row r="522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</row>
    <row r="523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</row>
    <row r="524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</row>
    <row r="525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</row>
    <row r="526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</row>
    <row r="527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</row>
    <row r="528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</row>
    <row r="529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</row>
    <row r="530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</row>
    <row r="531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</row>
    <row r="532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</row>
    <row r="533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</row>
    <row r="534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</row>
    <row r="535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</row>
    <row r="536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</row>
    <row r="537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</row>
    <row r="538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</row>
    <row r="539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</row>
    <row r="540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</row>
    <row r="541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</row>
    <row r="542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</row>
    <row r="543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</row>
    <row r="544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</row>
    <row r="545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</row>
    <row r="546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</row>
    <row r="547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</row>
    <row r="548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</row>
    <row r="549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</row>
    <row r="550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</row>
    <row r="551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</row>
    <row r="552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</row>
    <row r="553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</row>
    <row r="554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</row>
    <row r="555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</row>
    <row r="556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</row>
    <row r="557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</row>
    <row r="558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</row>
    <row r="559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</row>
    <row r="560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</row>
    <row r="561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</row>
    <row r="562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</row>
    <row r="563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</row>
    <row r="564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</row>
    <row r="565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</row>
    <row r="566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</row>
    <row r="567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</row>
    <row r="568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</row>
    <row r="569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</row>
    <row r="570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</row>
    <row r="571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</row>
    <row r="572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</row>
    <row r="573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</row>
    <row r="574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</row>
    <row r="575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</row>
    <row r="576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</row>
    <row r="577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</row>
    <row r="578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</row>
    <row r="579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</row>
    <row r="580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</row>
    <row r="581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</row>
    <row r="582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</row>
    <row r="583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</row>
    <row r="584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</row>
    <row r="585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</row>
    <row r="586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</row>
    <row r="587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</row>
    <row r="588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</row>
    <row r="589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</row>
    <row r="590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</row>
    <row r="591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</row>
    <row r="592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</row>
    <row r="593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</row>
    <row r="594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</row>
    <row r="595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</row>
    <row r="596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</row>
    <row r="597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</row>
    <row r="598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</row>
    <row r="599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</row>
    <row r="600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</row>
    <row r="601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</row>
    <row r="602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</row>
    <row r="603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</row>
    <row r="604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</row>
    <row r="605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</row>
    <row r="606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</row>
    <row r="607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</row>
    <row r="608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</row>
    <row r="609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</row>
    <row r="610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</row>
    <row r="611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</row>
    <row r="612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</row>
    <row r="613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</row>
    <row r="614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</row>
    <row r="615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</row>
    <row r="616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</row>
    <row r="617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</row>
    <row r="618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</row>
    <row r="619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</row>
    <row r="620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</row>
    <row r="621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</row>
    <row r="622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</row>
    <row r="623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</row>
    <row r="624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</row>
    <row r="625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</row>
    <row r="626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</row>
    <row r="627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</row>
    <row r="628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</row>
    <row r="629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</row>
    <row r="630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</row>
    <row r="631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</row>
    <row r="632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</row>
    <row r="633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</row>
    <row r="634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</row>
    <row r="635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</row>
    <row r="636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</row>
    <row r="637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</row>
    <row r="638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</row>
    <row r="639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</row>
    <row r="640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</row>
    <row r="641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</row>
    <row r="642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</row>
    <row r="643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</row>
    <row r="644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</row>
    <row r="645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</row>
    <row r="646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</row>
    <row r="647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</row>
    <row r="648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</row>
    <row r="649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</row>
    <row r="650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</row>
    <row r="651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</row>
    <row r="652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</row>
    <row r="653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</row>
    <row r="654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</row>
    <row r="655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</row>
    <row r="656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</row>
    <row r="657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</row>
    <row r="658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</row>
    <row r="659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</row>
    <row r="660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</row>
    <row r="661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</row>
    <row r="662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</row>
    <row r="663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</row>
    <row r="664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</row>
    <row r="665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</row>
    <row r="666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</row>
    <row r="667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</row>
    <row r="668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</row>
    <row r="669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</row>
    <row r="670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</row>
    <row r="671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</row>
    <row r="672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</row>
    <row r="673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</row>
    <row r="674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</row>
    <row r="675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</row>
    <row r="676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</row>
    <row r="677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</row>
    <row r="678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</row>
    <row r="679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</row>
    <row r="680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</row>
    <row r="681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</row>
    <row r="682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</row>
    <row r="683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</row>
    <row r="684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</row>
    <row r="685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</row>
    <row r="686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</row>
    <row r="687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</row>
    <row r="688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</row>
    <row r="689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</row>
    <row r="690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</row>
    <row r="691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</row>
    <row r="692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</row>
    <row r="693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</row>
    <row r="694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</row>
    <row r="695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</row>
    <row r="696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</row>
    <row r="697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</row>
    <row r="698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</row>
    <row r="699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</row>
    <row r="700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</row>
    <row r="701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</row>
    <row r="702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</row>
    <row r="703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</row>
    <row r="704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</row>
    <row r="705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</row>
    <row r="706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</row>
    <row r="707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</row>
    <row r="708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</row>
    <row r="709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</row>
    <row r="710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</row>
    <row r="711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</row>
    <row r="712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</row>
    <row r="713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</row>
    <row r="714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</row>
    <row r="715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</row>
    <row r="716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</row>
    <row r="717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</row>
    <row r="718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</row>
    <row r="719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</row>
    <row r="720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</row>
    <row r="721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</row>
    <row r="722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</row>
    <row r="723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</row>
    <row r="724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</row>
    <row r="725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</row>
    <row r="726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</row>
    <row r="727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</row>
    <row r="728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</row>
    <row r="729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</row>
    <row r="730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</row>
    <row r="731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</row>
    <row r="732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</row>
    <row r="733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</row>
    <row r="734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</row>
    <row r="735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</row>
    <row r="736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</row>
    <row r="737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</row>
    <row r="738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</row>
    <row r="739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</row>
    <row r="740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</row>
    <row r="741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</row>
    <row r="742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</row>
    <row r="743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</row>
    <row r="744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</row>
    <row r="745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</row>
    <row r="746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</row>
    <row r="747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</row>
    <row r="748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</row>
    <row r="749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</row>
    <row r="750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</row>
    <row r="751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</row>
    <row r="752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</row>
    <row r="753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</row>
    <row r="754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</row>
    <row r="755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</row>
    <row r="756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</row>
    <row r="757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</row>
    <row r="758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</row>
    <row r="759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</row>
    <row r="760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</row>
    <row r="761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</row>
    <row r="762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</row>
    <row r="763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</row>
    <row r="764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</row>
    <row r="765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</row>
    <row r="766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</row>
    <row r="767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</row>
    <row r="768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</row>
    <row r="769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</row>
    <row r="770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</row>
    <row r="771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</row>
    <row r="772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</row>
    <row r="773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</row>
    <row r="774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</row>
    <row r="775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</row>
    <row r="776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</row>
    <row r="777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</row>
    <row r="778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</row>
    <row r="779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</row>
    <row r="780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</row>
    <row r="781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</row>
    <row r="782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</row>
    <row r="783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</row>
    <row r="784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</row>
    <row r="785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</row>
    <row r="786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</row>
    <row r="787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</row>
    <row r="788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</row>
    <row r="789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</row>
    <row r="790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</row>
    <row r="791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</row>
    <row r="792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</row>
    <row r="793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</row>
    <row r="794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</row>
    <row r="795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</row>
    <row r="796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</row>
    <row r="797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</row>
    <row r="798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</row>
    <row r="799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</row>
    <row r="800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</row>
    <row r="801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</row>
    <row r="802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</row>
    <row r="803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</row>
    <row r="804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</row>
    <row r="805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</row>
    <row r="806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</row>
    <row r="807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</row>
    <row r="808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</row>
    <row r="809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</row>
    <row r="810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</row>
    <row r="811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</row>
    <row r="812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</row>
    <row r="813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</row>
    <row r="814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</row>
    <row r="815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</row>
    <row r="816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</row>
    <row r="817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</row>
    <row r="818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</row>
    <row r="819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</row>
    <row r="820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</row>
    <row r="821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</row>
    <row r="822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</row>
    <row r="823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</row>
    <row r="824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</row>
    <row r="825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</row>
    <row r="826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</row>
    <row r="827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</row>
    <row r="828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</row>
    <row r="829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</row>
    <row r="830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</row>
    <row r="831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</row>
    <row r="832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</row>
    <row r="833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</row>
    <row r="834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</row>
    <row r="835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</row>
    <row r="836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</row>
    <row r="837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</row>
    <row r="838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</row>
    <row r="839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</row>
    <row r="840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</row>
    <row r="841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</row>
    <row r="842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</row>
    <row r="843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</row>
    <row r="844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</row>
    <row r="845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</row>
    <row r="846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</row>
    <row r="847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</row>
    <row r="848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</row>
    <row r="849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</row>
    <row r="850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</row>
    <row r="851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</row>
    <row r="852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</row>
    <row r="853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</row>
    <row r="854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</row>
    <row r="855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</row>
    <row r="856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</row>
    <row r="857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</row>
    <row r="858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</row>
    <row r="859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</row>
    <row r="860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</row>
    <row r="861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</row>
    <row r="862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</row>
    <row r="863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</row>
    <row r="864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</row>
    <row r="865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</row>
    <row r="866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</row>
    <row r="867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</row>
    <row r="868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</row>
    <row r="869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</row>
    <row r="870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</row>
    <row r="871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</row>
    <row r="872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</row>
    <row r="873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</row>
    <row r="874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</row>
    <row r="875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</row>
    <row r="876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</row>
    <row r="877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</row>
    <row r="878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</row>
    <row r="879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</row>
    <row r="880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</row>
    <row r="881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</row>
    <row r="882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</row>
    <row r="883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</row>
    <row r="884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</row>
    <row r="885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</row>
    <row r="886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</row>
    <row r="887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</row>
    <row r="888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</row>
    <row r="889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</row>
    <row r="890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</row>
    <row r="891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</row>
    <row r="892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</row>
    <row r="893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</row>
    <row r="894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</row>
    <row r="895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</row>
    <row r="896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</row>
    <row r="897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</row>
    <row r="898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</row>
    <row r="899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</row>
    <row r="900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</row>
    <row r="901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</row>
    <row r="902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</row>
    <row r="903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</row>
    <row r="904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</row>
    <row r="905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</row>
    <row r="906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</row>
    <row r="907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</row>
    <row r="908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</row>
    <row r="909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</row>
    <row r="910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</row>
    <row r="911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</row>
    <row r="912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</row>
    <row r="913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</row>
    <row r="914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</row>
    <row r="915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</row>
    <row r="916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</row>
    <row r="917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</row>
    <row r="918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</row>
    <row r="919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</row>
    <row r="920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</row>
    <row r="921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</row>
    <row r="922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</row>
    <row r="923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</row>
    <row r="924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</row>
    <row r="925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</row>
    <row r="926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</row>
    <row r="927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</row>
    <row r="928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</row>
    <row r="929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</row>
    <row r="930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</row>
    <row r="931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</row>
    <row r="932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</row>
    <row r="933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</row>
    <row r="934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</row>
    <row r="935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</row>
    <row r="936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</row>
    <row r="937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</row>
    <row r="938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</row>
    <row r="939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</row>
    <row r="940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</row>
    <row r="941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</row>
    <row r="942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</row>
    <row r="943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</row>
    <row r="944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</row>
    <row r="945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</row>
    <row r="946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</row>
    <row r="947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</row>
    <row r="948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</row>
    <row r="949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</row>
    <row r="950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</row>
    <row r="951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</row>
    <row r="952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</row>
    <row r="953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</row>
    <row r="954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</row>
    <row r="955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</row>
    <row r="956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</row>
    <row r="957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</row>
    <row r="958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</row>
    <row r="959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</row>
    <row r="960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</row>
    <row r="961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</row>
    <row r="962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</row>
    <row r="963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</row>
    <row r="964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</row>
    <row r="965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</row>
    <row r="966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</row>
    <row r="967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</row>
    <row r="968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</row>
    <row r="969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</row>
    <row r="970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</row>
    <row r="971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</row>
    <row r="972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</row>
    <row r="973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</row>
    <row r="974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</row>
    <row r="975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</row>
    <row r="976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</row>
    <row r="977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</row>
    <row r="978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</row>
    <row r="979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</row>
    <row r="980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</row>
    <row r="981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</row>
    <row r="982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</row>
    <row r="983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</row>
    <row r="984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</row>
    <row r="985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</row>
    <row r="986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</row>
    <row r="987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</row>
    <row r="988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</row>
    <row r="989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</row>
    <row r="990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</row>
    <row r="991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</row>
    <row r="992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</row>
    <row r="993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</row>
    <row r="994"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</row>
    <row r="995"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</row>
    <row r="996"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</row>
    <row r="997"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</row>
    <row r="998"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</row>
    <row r="999"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</row>
    <row r="1000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16" width="10.25"/>
  </cols>
  <sheetData>
    <row r="1">
      <c r="A1" s="15"/>
      <c r="B1" s="18" t="s">
        <v>34</v>
      </c>
      <c r="C1" s="18" t="s">
        <v>35</v>
      </c>
      <c r="D1" s="18" t="s">
        <v>36</v>
      </c>
      <c r="E1" s="18" t="s">
        <v>37</v>
      </c>
      <c r="F1" s="18" t="s">
        <v>38</v>
      </c>
      <c r="G1" s="18" t="s">
        <v>39</v>
      </c>
      <c r="H1" s="18" t="s">
        <v>40</v>
      </c>
      <c r="I1" s="18" t="s">
        <v>41</v>
      </c>
      <c r="J1" s="18" t="s">
        <v>42</v>
      </c>
      <c r="K1" s="18" t="s">
        <v>43</v>
      </c>
      <c r="L1" s="18" t="s">
        <v>44</v>
      </c>
      <c r="M1" s="18" t="s">
        <v>45</v>
      </c>
      <c r="N1" s="18" t="s">
        <v>46</v>
      </c>
      <c r="O1" s="18" t="s">
        <v>47</v>
      </c>
      <c r="P1" s="18" t="s">
        <v>48</v>
      </c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1" t="s">
        <v>50</v>
      </c>
      <c r="B2" s="13">
        <f>'Calcs-1'!B4</f>
        <v>1</v>
      </c>
      <c r="C2" s="13">
        <f>'Calcs-1'!C4</f>
        <v>2</v>
      </c>
      <c r="D2" s="13">
        <f>'Calcs-1'!D4</f>
        <v>3</v>
      </c>
      <c r="E2" s="13">
        <f>'Calcs-1'!E4</f>
        <v>4</v>
      </c>
      <c r="F2" s="13">
        <f>'Calcs-1'!F4</f>
        <v>5</v>
      </c>
      <c r="G2" s="13">
        <f>'Calcs-1'!G4</f>
        <v>6</v>
      </c>
      <c r="H2" s="13">
        <f>'Calcs-1'!H4</f>
        <v>7</v>
      </c>
      <c r="I2" s="13">
        <f>'Calcs-1'!I4</f>
        <v>8</v>
      </c>
      <c r="J2" s="13">
        <f>'Calcs-1'!J4</f>
        <v>9</v>
      </c>
      <c r="K2" s="13">
        <f>'Calcs-1'!K4</f>
        <v>10</v>
      </c>
      <c r="L2" s="13">
        <f>'Calcs-1'!L4</f>
        <v>11</v>
      </c>
      <c r="M2" s="13">
        <f>'Calcs-1'!M4</f>
        <v>12</v>
      </c>
      <c r="N2" s="13">
        <f>'Calcs-1'!N4</f>
        <v>13</v>
      </c>
      <c r="O2" s="13">
        <f>'Calcs-1'!O4</f>
        <v>14</v>
      </c>
      <c r="P2" s="13">
        <f>'Calcs-1'!P4</f>
        <v>15</v>
      </c>
    </row>
    <row r="3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>
      <c r="A4" s="11" t="s">
        <v>51</v>
      </c>
      <c r="B4" s="13">
        <f>B2*Assumptions!$C6</f>
        <v>3600</v>
      </c>
      <c r="C4" s="13">
        <f>C2*Assumptions!$C6</f>
        <v>7200</v>
      </c>
      <c r="D4" s="13">
        <f>D2*Assumptions!$C6</f>
        <v>10800</v>
      </c>
      <c r="E4" s="13">
        <f>E2*Assumptions!$C6</f>
        <v>14400</v>
      </c>
      <c r="F4" s="13">
        <f>F2*Assumptions!$C6</f>
        <v>18000</v>
      </c>
      <c r="G4" s="13">
        <f>G2*Assumptions!$C6</f>
        <v>21600</v>
      </c>
      <c r="H4" s="13">
        <f>H2*Assumptions!$C6</f>
        <v>25200</v>
      </c>
      <c r="I4" s="13">
        <f>I2*Assumptions!$C6</f>
        <v>28800</v>
      </c>
      <c r="J4" s="13">
        <f>J2*Assumptions!$C6</f>
        <v>32400</v>
      </c>
      <c r="K4" s="13">
        <f>K2*Assumptions!$C6</f>
        <v>36000</v>
      </c>
      <c r="L4" s="13">
        <f>L2*Assumptions!$C6</f>
        <v>39600</v>
      </c>
      <c r="M4" s="13">
        <f>M2*Assumptions!$C6</f>
        <v>43200</v>
      </c>
      <c r="N4" s="13">
        <f>N2*Assumptions!$C6</f>
        <v>46800</v>
      </c>
      <c r="O4" s="13">
        <f>O2*Assumptions!$C6</f>
        <v>50400</v>
      </c>
      <c r="P4" s="13">
        <f>P2*Assumptions!$C6</f>
        <v>54000</v>
      </c>
    </row>
    <row r="5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>
      <c r="A6" s="11" t="s">
        <v>52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>
      <c r="A7" s="11" t="s">
        <v>13</v>
      </c>
      <c r="B7" s="13">
        <f>B$4*Assumptions!$C9</f>
        <v>5040</v>
      </c>
      <c r="C7" s="13">
        <f>C$4*Assumptions!$C9</f>
        <v>10080</v>
      </c>
      <c r="D7" s="13">
        <f>D$4*Assumptions!$C9</f>
        <v>15120</v>
      </c>
      <c r="E7" s="13">
        <f>E$4*Assumptions!$C9</f>
        <v>20160</v>
      </c>
      <c r="F7" s="13">
        <f>F$4*Assumptions!$C9</f>
        <v>25200</v>
      </c>
      <c r="G7" s="13">
        <f>G$4*Assumptions!$C9</f>
        <v>30240</v>
      </c>
      <c r="H7" s="13">
        <f>H$4*Assumptions!$C9</f>
        <v>35280</v>
      </c>
      <c r="I7" s="13">
        <f>I$4*Assumptions!$C9</f>
        <v>40320</v>
      </c>
      <c r="J7" s="13">
        <f>J$4*Assumptions!$C9</f>
        <v>45360</v>
      </c>
      <c r="K7" s="13">
        <f>K$4*Assumptions!$C9</f>
        <v>50400</v>
      </c>
      <c r="L7" s="13">
        <f>L$4*Assumptions!$C9</f>
        <v>55440</v>
      </c>
      <c r="M7" s="13">
        <f>M$4*Assumptions!$C9</f>
        <v>60480</v>
      </c>
      <c r="N7" s="13">
        <f>N$4*Assumptions!$C9</f>
        <v>65520</v>
      </c>
      <c r="O7" s="13">
        <f>O$4*Assumptions!$C9</f>
        <v>70560</v>
      </c>
      <c r="P7" s="13">
        <f>P$4*Assumptions!$C9</f>
        <v>75600</v>
      </c>
    </row>
    <row r="8">
      <c r="A8" s="11" t="s">
        <v>14</v>
      </c>
      <c r="B8" s="13">
        <f>B$4*Assumptions!$C10</f>
        <v>1440</v>
      </c>
      <c r="C8" s="13">
        <f>C$4*Assumptions!$C10</f>
        <v>2880</v>
      </c>
      <c r="D8" s="13">
        <f>D$4*Assumptions!$C10</f>
        <v>4320</v>
      </c>
      <c r="E8" s="13">
        <f>E$4*Assumptions!$C10</f>
        <v>5760</v>
      </c>
      <c r="F8" s="13">
        <f>F$4*Assumptions!$C10</f>
        <v>7200</v>
      </c>
      <c r="G8" s="13">
        <f>G$4*Assumptions!$C10</f>
        <v>8640</v>
      </c>
      <c r="H8" s="13">
        <f>H$4*Assumptions!$C10</f>
        <v>10080</v>
      </c>
      <c r="I8" s="13">
        <f>I$4*Assumptions!$C10</f>
        <v>11520</v>
      </c>
      <c r="J8" s="13">
        <f>J$4*Assumptions!$C10</f>
        <v>12960</v>
      </c>
      <c r="K8" s="13">
        <f>K$4*Assumptions!$C10</f>
        <v>14400</v>
      </c>
      <c r="L8" s="13">
        <f>L$4*Assumptions!$C10</f>
        <v>15840</v>
      </c>
      <c r="M8" s="13">
        <f>M$4*Assumptions!$C10</f>
        <v>17280</v>
      </c>
      <c r="N8" s="13">
        <f>N$4*Assumptions!$C10</f>
        <v>18720</v>
      </c>
      <c r="O8" s="13">
        <f>O$4*Assumptions!$C10</f>
        <v>20160</v>
      </c>
      <c r="P8" s="13">
        <f>P$4*Assumptions!$C10</f>
        <v>21600</v>
      </c>
    </row>
    <row r="9">
      <c r="A9" s="11" t="s">
        <v>15</v>
      </c>
      <c r="B9" s="13">
        <f>B$4*Assumptions!$C11</f>
        <v>2160</v>
      </c>
      <c r="C9" s="13">
        <f>C$4*Assumptions!$C11</f>
        <v>4320</v>
      </c>
      <c r="D9" s="13">
        <f>D$4*Assumptions!$C11</f>
        <v>6480</v>
      </c>
      <c r="E9" s="13">
        <f>E$4*Assumptions!$C11</f>
        <v>8640</v>
      </c>
      <c r="F9" s="13">
        <f>F$4*Assumptions!$C11</f>
        <v>10800</v>
      </c>
      <c r="G9" s="13">
        <f>G$4*Assumptions!$C11</f>
        <v>12960</v>
      </c>
      <c r="H9" s="13">
        <f>H$4*Assumptions!$C11</f>
        <v>15120</v>
      </c>
      <c r="I9" s="13">
        <f>I$4*Assumptions!$C11</f>
        <v>17280</v>
      </c>
      <c r="J9" s="13">
        <f>J$4*Assumptions!$C11</f>
        <v>19440</v>
      </c>
      <c r="K9" s="13">
        <f>K$4*Assumptions!$C11</f>
        <v>21600</v>
      </c>
      <c r="L9" s="13">
        <f>L$4*Assumptions!$C11</f>
        <v>23760</v>
      </c>
      <c r="M9" s="13">
        <f>M$4*Assumptions!$C11</f>
        <v>25920</v>
      </c>
      <c r="N9" s="13">
        <f>N$4*Assumptions!$C11</f>
        <v>28080</v>
      </c>
      <c r="O9" s="13">
        <f>O$4*Assumptions!$C11</f>
        <v>30240</v>
      </c>
      <c r="P9" s="13">
        <f>P$4*Assumptions!$C11</f>
        <v>32400</v>
      </c>
    </row>
    <row r="10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>
      <c r="A11" s="11" t="s">
        <v>53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>
      <c r="A12" s="11" t="s">
        <v>13</v>
      </c>
      <c r="B12" s="13">
        <f>B7*Assumptions!$B2</f>
        <v>1008000</v>
      </c>
      <c r="C12" s="13">
        <f>C7*Assumptions!$B2</f>
        <v>2016000</v>
      </c>
      <c r="D12" s="13">
        <f>D7*Assumptions!$B2</f>
        <v>3024000</v>
      </c>
      <c r="E12" s="13">
        <f>E7*Assumptions!$B2</f>
        <v>4032000</v>
      </c>
      <c r="F12" s="13">
        <f>F7*Assumptions!$B2</f>
        <v>5040000</v>
      </c>
      <c r="G12" s="13">
        <f>G7*Assumptions!$B2</f>
        <v>6048000</v>
      </c>
      <c r="H12" s="13">
        <f>H7*Assumptions!$B2</f>
        <v>7056000</v>
      </c>
      <c r="I12" s="13">
        <f>I7*Assumptions!$B2</f>
        <v>8064000</v>
      </c>
      <c r="J12" s="13">
        <f>J7*Assumptions!$B2</f>
        <v>9072000</v>
      </c>
      <c r="K12" s="13">
        <f>K7*Assumptions!$B2</f>
        <v>10080000</v>
      </c>
      <c r="L12" s="13">
        <f>L7*Assumptions!$B2</f>
        <v>11088000</v>
      </c>
      <c r="M12" s="13">
        <f>M7*Assumptions!$B2</f>
        <v>12096000</v>
      </c>
      <c r="N12" s="13">
        <f>N7*Assumptions!$B2</f>
        <v>13104000</v>
      </c>
      <c r="O12" s="13">
        <f>O7*Assumptions!$B2</f>
        <v>14112000</v>
      </c>
      <c r="P12" s="13">
        <f>P7*Assumptions!$B2</f>
        <v>15120000</v>
      </c>
    </row>
    <row r="13">
      <c r="A13" s="11" t="s">
        <v>14</v>
      </c>
      <c r="B13" s="13">
        <f>B8*Assumptions!$B3</f>
        <v>115200</v>
      </c>
      <c r="C13" s="13">
        <f>C8*Assumptions!$B3</f>
        <v>230400</v>
      </c>
      <c r="D13" s="13">
        <f>D8*Assumptions!$B3</f>
        <v>345600</v>
      </c>
      <c r="E13" s="13">
        <f>E8*Assumptions!$B3</f>
        <v>460800</v>
      </c>
      <c r="F13" s="13">
        <f>F8*Assumptions!$B3</f>
        <v>576000</v>
      </c>
      <c r="G13" s="13">
        <f>G8*Assumptions!$B3</f>
        <v>691200</v>
      </c>
      <c r="H13" s="13">
        <f>H8*Assumptions!$B3</f>
        <v>806400</v>
      </c>
      <c r="I13" s="13">
        <f>I8*Assumptions!$B3</f>
        <v>921600</v>
      </c>
      <c r="J13" s="13">
        <f>J8*Assumptions!$B3</f>
        <v>1036800</v>
      </c>
      <c r="K13" s="13">
        <f>K8*Assumptions!$B3</f>
        <v>1152000</v>
      </c>
      <c r="L13" s="13">
        <f>L8*Assumptions!$B3</f>
        <v>1267200</v>
      </c>
      <c r="M13" s="13">
        <f>M8*Assumptions!$B3</f>
        <v>1382400</v>
      </c>
      <c r="N13" s="13">
        <f>N8*Assumptions!$B3</f>
        <v>1497600</v>
      </c>
      <c r="O13" s="13">
        <f>O8*Assumptions!$B3</f>
        <v>1612800</v>
      </c>
      <c r="P13" s="13">
        <f>P8*Assumptions!$B3</f>
        <v>1728000</v>
      </c>
    </row>
    <row r="14">
      <c r="A14" s="11" t="s">
        <v>15</v>
      </c>
      <c r="B14" s="13">
        <f>B9*Assumptions!$B4</f>
        <v>86400</v>
      </c>
      <c r="C14" s="13">
        <f>C9*Assumptions!$B4</f>
        <v>172800</v>
      </c>
      <c r="D14" s="13">
        <f>D9*Assumptions!$B4</f>
        <v>259200</v>
      </c>
      <c r="E14" s="13">
        <f>E9*Assumptions!$B4</f>
        <v>345600</v>
      </c>
      <c r="F14" s="13">
        <f>F9*Assumptions!$B4</f>
        <v>432000</v>
      </c>
      <c r="G14" s="13">
        <f>G9*Assumptions!$B4</f>
        <v>518400</v>
      </c>
      <c r="H14" s="13">
        <f>H9*Assumptions!$B4</f>
        <v>604800</v>
      </c>
      <c r="I14" s="13">
        <f>I9*Assumptions!$B4</f>
        <v>691200</v>
      </c>
      <c r="J14" s="13">
        <f>J9*Assumptions!$B4</f>
        <v>777600</v>
      </c>
      <c r="K14" s="13">
        <f>K9*Assumptions!$B4</f>
        <v>864000</v>
      </c>
      <c r="L14" s="13">
        <f>L9*Assumptions!$B4</f>
        <v>950400</v>
      </c>
      <c r="M14" s="13">
        <f>M9*Assumptions!$B4</f>
        <v>1036800</v>
      </c>
      <c r="N14" s="13">
        <f>N9*Assumptions!$B4</f>
        <v>1123200</v>
      </c>
      <c r="O14" s="13">
        <f>O9*Assumptions!$B4</f>
        <v>1209600</v>
      </c>
      <c r="P14" s="13">
        <f>P9*Assumptions!$B4</f>
        <v>1296000</v>
      </c>
    </row>
    <row r="15">
      <c r="A15" s="11" t="s">
        <v>54</v>
      </c>
      <c r="B15" s="13">
        <f t="shared" ref="B15:P15" si="1">SUM(B12:B14)</f>
        <v>1209600</v>
      </c>
      <c r="C15" s="13">
        <f t="shared" si="1"/>
        <v>2419200</v>
      </c>
      <c r="D15" s="13">
        <f t="shared" si="1"/>
        <v>3628800</v>
      </c>
      <c r="E15" s="13">
        <f t="shared" si="1"/>
        <v>4838400</v>
      </c>
      <c r="F15" s="13">
        <f t="shared" si="1"/>
        <v>6048000</v>
      </c>
      <c r="G15" s="13">
        <f t="shared" si="1"/>
        <v>7257600</v>
      </c>
      <c r="H15" s="13">
        <f t="shared" si="1"/>
        <v>8467200</v>
      </c>
      <c r="I15" s="13">
        <f t="shared" si="1"/>
        <v>9676800</v>
      </c>
      <c r="J15" s="13">
        <f t="shared" si="1"/>
        <v>10886400</v>
      </c>
      <c r="K15" s="13">
        <f t="shared" si="1"/>
        <v>12096000</v>
      </c>
      <c r="L15" s="13">
        <f t="shared" si="1"/>
        <v>13305600</v>
      </c>
      <c r="M15" s="13">
        <f t="shared" si="1"/>
        <v>14515200</v>
      </c>
      <c r="N15" s="13">
        <f t="shared" si="1"/>
        <v>15724800</v>
      </c>
      <c r="O15" s="13">
        <f t="shared" si="1"/>
        <v>16934400</v>
      </c>
      <c r="P15" s="13">
        <f t="shared" si="1"/>
        <v>18144000</v>
      </c>
    </row>
    <row r="16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>
      <c r="A17" s="11" t="s">
        <v>55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>
      <c r="A18" s="11" t="s">
        <v>13</v>
      </c>
      <c r="B18" s="13">
        <f>B12*Assumptions!$C2</f>
        <v>302400</v>
      </c>
      <c r="C18" s="13">
        <f>C12*Assumptions!$C2</f>
        <v>604800</v>
      </c>
      <c r="D18" s="13">
        <f>D12*Assumptions!$C2</f>
        <v>907200</v>
      </c>
      <c r="E18" s="13">
        <f>E12*Assumptions!$C2</f>
        <v>1209600</v>
      </c>
      <c r="F18" s="13">
        <f>F12*Assumptions!$C2</f>
        <v>1512000</v>
      </c>
      <c r="G18" s="13">
        <f>G12*Assumptions!$C2</f>
        <v>1814400</v>
      </c>
      <c r="H18" s="13">
        <f>H12*Assumptions!$C2</f>
        <v>2116800</v>
      </c>
      <c r="I18" s="13">
        <f>I12*Assumptions!$C2</f>
        <v>2419200</v>
      </c>
      <c r="J18" s="13">
        <f>J12*Assumptions!$C2</f>
        <v>2721600</v>
      </c>
      <c r="K18" s="13">
        <f>K12*Assumptions!$C2</f>
        <v>3024000</v>
      </c>
      <c r="L18" s="13">
        <f>L12*Assumptions!$C2</f>
        <v>3326400</v>
      </c>
      <c r="M18" s="13">
        <f>M12*Assumptions!$C2</f>
        <v>3628800</v>
      </c>
      <c r="N18" s="13">
        <f>N12*Assumptions!$C2</f>
        <v>3931200</v>
      </c>
      <c r="O18" s="13">
        <f>O12*Assumptions!$C2</f>
        <v>4233600</v>
      </c>
      <c r="P18" s="13">
        <f>P12*Assumptions!$C2</f>
        <v>4536000</v>
      </c>
    </row>
    <row r="19">
      <c r="A19" s="11" t="s">
        <v>14</v>
      </c>
      <c r="B19" s="13">
        <f>B13*Assumptions!$C3</f>
        <v>28800</v>
      </c>
      <c r="C19" s="13">
        <f>C13*Assumptions!$C3</f>
        <v>57600</v>
      </c>
      <c r="D19" s="13">
        <f>D13*Assumptions!$C3</f>
        <v>86400</v>
      </c>
      <c r="E19" s="13">
        <f>E13*Assumptions!$C3</f>
        <v>115200</v>
      </c>
      <c r="F19" s="13">
        <f>F13*Assumptions!$C3</f>
        <v>144000</v>
      </c>
      <c r="G19" s="13">
        <f>G13*Assumptions!$C3</f>
        <v>172800</v>
      </c>
      <c r="H19" s="13">
        <f>H13*Assumptions!$C3</f>
        <v>201600</v>
      </c>
      <c r="I19" s="13">
        <f>I13*Assumptions!$C3</f>
        <v>230400</v>
      </c>
      <c r="J19" s="13">
        <f>J13*Assumptions!$C3</f>
        <v>259200</v>
      </c>
      <c r="K19" s="13">
        <f>K13*Assumptions!$C3</f>
        <v>288000</v>
      </c>
      <c r="L19" s="13">
        <f>L13*Assumptions!$C3</f>
        <v>316800</v>
      </c>
      <c r="M19" s="13">
        <f>M13*Assumptions!$C3</f>
        <v>345600</v>
      </c>
      <c r="N19" s="13">
        <f>N13*Assumptions!$C3</f>
        <v>374400</v>
      </c>
      <c r="O19" s="13">
        <f>O13*Assumptions!$C3</f>
        <v>403200</v>
      </c>
      <c r="P19" s="13">
        <f>P13*Assumptions!$C3</f>
        <v>432000</v>
      </c>
    </row>
    <row r="20">
      <c r="A20" s="11" t="s">
        <v>15</v>
      </c>
      <c r="B20" s="13">
        <f>B14*Assumptions!$C4</f>
        <v>60480</v>
      </c>
      <c r="C20" s="13">
        <f>C14*Assumptions!$C4</f>
        <v>120960</v>
      </c>
      <c r="D20" s="13">
        <f>D14*Assumptions!$C4</f>
        <v>181440</v>
      </c>
      <c r="E20" s="13">
        <f>E14*Assumptions!$C4</f>
        <v>241920</v>
      </c>
      <c r="F20" s="13">
        <f>F14*Assumptions!$C4</f>
        <v>302400</v>
      </c>
      <c r="G20" s="13">
        <f>G14*Assumptions!$C4</f>
        <v>362880</v>
      </c>
      <c r="H20" s="13">
        <f>H14*Assumptions!$C4</f>
        <v>423360</v>
      </c>
      <c r="I20" s="13">
        <f>I14*Assumptions!$C4</f>
        <v>483840</v>
      </c>
      <c r="J20" s="13">
        <f>J14*Assumptions!$C4</f>
        <v>544320</v>
      </c>
      <c r="K20" s="13">
        <f>K14*Assumptions!$C4</f>
        <v>604800</v>
      </c>
      <c r="L20" s="13">
        <f>L14*Assumptions!$C4</f>
        <v>665280</v>
      </c>
      <c r="M20" s="13">
        <f>M14*Assumptions!$C4</f>
        <v>725760</v>
      </c>
      <c r="N20" s="13">
        <f>N14*Assumptions!$C4</f>
        <v>786240</v>
      </c>
      <c r="O20" s="13">
        <f>O14*Assumptions!$C4</f>
        <v>846720</v>
      </c>
      <c r="P20" s="13">
        <f>P14*Assumptions!$C4</f>
        <v>907200</v>
      </c>
    </row>
    <row r="21">
      <c r="A21" s="11" t="s">
        <v>56</v>
      </c>
      <c r="B21" s="13">
        <f t="shared" ref="B21:P21" si="2">SUM(B18:B20)</f>
        <v>391680</v>
      </c>
      <c r="C21" s="13">
        <f t="shared" si="2"/>
        <v>783360</v>
      </c>
      <c r="D21" s="13">
        <f t="shared" si="2"/>
        <v>1175040</v>
      </c>
      <c r="E21" s="13">
        <f t="shared" si="2"/>
        <v>1566720</v>
      </c>
      <c r="F21" s="13">
        <f t="shared" si="2"/>
        <v>1958400</v>
      </c>
      <c r="G21" s="13">
        <f t="shared" si="2"/>
        <v>2350080</v>
      </c>
      <c r="H21" s="13">
        <f t="shared" si="2"/>
        <v>2741760</v>
      </c>
      <c r="I21" s="13">
        <f t="shared" si="2"/>
        <v>3133440</v>
      </c>
      <c r="J21" s="13">
        <f t="shared" si="2"/>
        <v>3525120</v>
      </c>
      <c r="K21" s="13">
        <f t="shared" si="2"/>
        <v>3916800</v>
      </c>
      <c r="L21" s="13">
        <f t="shared" si="2"/>
        <v>4308480</v>
      </c>
      <c r="M21" s="13">
        <f t="shared" si="2"/>
        <v>4700160</v>
      </c>
      <c r="N21" s="13">
        <f t="shared" si="2"/>
        <v>5091840</v>
      </c>
      <c r="O21" s="13">
        <f t="shared" si="2"/>
        <v>5483520</v>
      </c>
      <c r="P21" s="13">
        <f t="shared" si="2"/>
        <v>5875200</v>
      </c>
    </row>
    <row r="22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>
      <c r="A23" s="11" t="s">
        <v>57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>
      <c r="A24" s="11" t="s">
        <v>13</v>
      </c>
      <c r="B24" s="13">
        <f>B7*Assumptions!$D2</f>
        <v>25200</v>
      </c>
      <c r="C24" s="13">
        <f>C7*Assumptions!$D2</f>
        <v>50400</v>
      </c>
      <c r="D24" s="13">
        <f>D7*Assumptions!$D2</f>
        <v>75600</v>
      </c>
      <c r="E24" s="13">
        <f>E7*Assumptions!$D2</f>
        <v>100800</v>
      </c>
      <c r="F24" s="13">
        <f>F7*Assumptions!$D2</f>
        <v>126000</v>
      </c>
      <c r="G24" s="13">
        <f>G7*Assumptions!$D2</f>
        <v>151200</v>
      </c>
      <c r="H24" s="13">
        <f>H7*Assumptions!$D2</f>
        <v>176400</v>
      </c>
      <c r="I24" s="13">
        <f>I7*Assumptions!$D2</f>
        <v>201600</v>
      </c>
      <c r="J24" s="13">
        <f>J7*Assumptions!$D2</f>
        <v>226800</v>
      </c>
      <c r="K24" s="13">
        <f>K7*Assumptions!$D2</f>
        <v>252000</v>
      </c>
      <c r="L24" s="13">
        <f>L7*Assumptions!$D2</f>
        <v>277200</v>
      </c>
      <c r="M24" s="13">
        <f>M7*Assumptions!$D2</f>
        <v>302400</v>
      </c>
      <c r="N24" s="13">
        <f>N7*Assumptions!$D2</f>
        <v>327600</v>
      </c>
      <c r="O24" s="13">
        <f>O7*Assumptions!$D2</f>
        <v>352800</v>
      </c>
      <c r="P24" s="13">
        <f>P7*Assumptions!$D2</f>
        <v>378000</v>
      </c>
    </row>
    <row r="25">
      <c r="A25" s="11" t="s">
        <v>14</v>
      </c>
      <c r="B25" s="13">
        <f>B8*Assumptions!$D3</f>
        <v>5760</v>
      </c>
      <c r="C25" s="13">
        <f>C8*Assumptions!$D3</f>
        <v>11520</v>
      </c>
      <c r="D25" s="13">
        <f>D8*Assumptions!$D3</f>
        <v>17280</v>
      </c>
      <c r="E25" s="13">
        <f>E8*Assumptions!$D3</f>
        <v>23040</v>
      </c>
      <c r="F25" s="13">
        <f>F8*Assumptions!$D3</f>
        <v>28800</v>
      </c>
      <c r="G25" s="13">
        <f>G8*Assumptions!$D3</f>
        <v>34560</v>
      </c>
      <c r="H25" s="13">
        <f>H8*Assumptions!$D3</f>
        <v>40320</v>
      </c>
      <c r="I25" s="13">
        <f>I8*Assumptions!$D3</f>
        <v>46080</v>
      </c>
      <c r="J25" s="13">
        <f>J8*Assumptions!$D3</f>
        <v>51840</v>
      </c>
      <c r="K25" s="13">
        <f>K8*Assumptions!$D3</f>
        <v>57600</v>
      </c>
      <c r="L25" s="13">
        <f>L8*Assumptions!$D3</f>
        <v>63360</v>
      </c>
      <c r="M25" s="13">
        <f>M8*Assumptions!$D3</f>
        <v>69120</v>
      </c>
      <c r="N25" s="13">
        <f>N8*Assumptions!$D3</f>
        <v>74880</v>
      </c>
      <c r="O25" s="13">
        <f>O8*Assumptions!$D3</f>
        <v>80640</v>
      </c>
      <c r="P25" s="13">
        <f>P8*Assumptions!$D3</f>
        <v>86400</v>
      </c>
    </row>
    <row r="26">
      <c r="A26" s="11" t="s">
        <v>15</v>
      </c>
      <c r="B26" s="13">
        <f>B9*Assumptions!$D4</f>
        <v>0</v>
      </c>
      <c r="C26" s="13">
        <f>C9*Assumptions!$D4</f>
        <v>0</v>
      </c>
      <c r="D26" s="13">
        <f>D9*Assumptions!$D4</f>
        <v>0</v>
      </c>
      <c r="E26" s="13">
        <f>E9*Assumptions!$D4</f>
        <v>0</v>
      </c>
      <c r="F26" s="13">
        <f>F9*Assumptions!$D4</f>
        <v>0</v>
      </c>
      <c r="G26" s="13">
        <f>G9*Assumptions!$D4</f>
        <v>0</v>
      </c>
      <c r="H26" s="13">
        <f>H9*Assumptions!$D4</f>
        <v>0</v>
      </c>
      <c r="I26" s="13">
        <f>I9*Assumptions!$D4</f>
        <v>0</v>
      </c>
      <c r="J26" s="13">
        <f>J9*Assumptions!$D4</f>
        <v>0</v>
      </c>
      <c r="K26" s="13">
        <f>K9*Assumptions!$D4</f>
        <v>0</v>
      </c>
      <c r="L26" s="13">
        <f>L9*Assumptions!$D4</f>
        <v>0</v>
      </c>
      <c r="M26" s="13">
        <f>M9*Assumptions!$D4</f>
        <v>0</v>
      </c>
      <c r="N26" s="13">
        <f>N9*Assumptions!$D4</f>
        <v>0</v>
      </c>
      <c r="O26" s="13">
        <f>O9*Assumptions!$D4</f>
        <v>0</v>
      </c>
      <c r="P26" s="13">
        <f>P9*Assumptions!$D4</f>
        <v>0</v>
      </c>
    </row>
    <row r="27">
      <c r="A27" s="11" t="s">
        <v>58</v>
      </c>
      <c r="B27" s="13">
        <f t="shared" ref="B27:P27" si="3">SUM(B24:B26)</f>
        <v>30960</v>
      </c>
      <c r="C27" s="13">
        <f t="shared" si="3"/>
        <v>61920</v>
      </c>
      <c r="D27" s="13">
        <f t="shared" si="3"/>
        <v>92880</v>
      </c>
      <c r="E27" s="13">
        <f t="shared" si="3"/>
        <v>123840</v>
      </c>
      <c r="F27" s="13">
        <f t="shared" si="3"/>
        <v>154800</v>
      </c>
      <c r="G27" s="13">
        <f t="shared" si="3"/>
        <v>185760</v>
      </c>
      <c r="H27" s="13">
        <f t="shared" si="3"/>
        <v>216720</v>
      </c>
      <c r="I27" s="13">
        <f t="shared" si="3"/>
        <v>247680</v>
      </c>
      <c r="J27" s="13">
        <f t="shared" si="3"/>
        <v>278640</v>
      </c>
      <c r="K27" s="13">
        <f t="shared" si="3"/>
        <v>309600</v>
      </c>
      <c r="L27" s="13">
        <f t="shared" si="3"/>
        <v>340560</v>
      </c>
      <c r="M27" s="13">
        <f t="shared" si="3"/>
        <v>371520</v>
      </c>
      <c r="N27" s="13">
        <f t="shared" si="3"/>
        <v>402480</v>
      </c>
      <c r="O27" s="13">
        <f t="shared" si="3"/>
        <v>433440</v>
      </c>
      <c r="P27" s="13">
        <f t="shared" si="3"/>
        <v>464400</v>
      </c>
    </row>
    <row r="28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>
      <c r="A29" s="11" t="s">
        <v>59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>
      <c r="A30" s="11" t="s">
        <v>22</v>
      </c>
      <c r="B30" s="13">
        <f>B$2*Assumptions!$C14*Assumptions!$B19</f>
        <v>36000</v>
      </c>
      <c r="C30" s="13">
        <f>C$2*Assumptions!$C14*Assumptions!$B19</f>
        <v>72000</v>
      </c>
      <c r="D30" s="13">
        <f>D$2*Assumptions!$C14*Assumptions!$B19</f>
        <v>108000</v>
      </c>
      <c r="E30" s="13">
        <f>E$2*Assumptions!$C14*Assumptions!$B19</f>
        <v>144000</v>
      </c>
      <c r="F30" s="13">
        <f>F$2*Assumptions!$C14*Assumptions!$B19</f>
        <v>180000</v>
      </c>
      <c r="G30" s="13">
        <f>G$2*Assumptions!$C14*Assumptions!$B19</f>
        <v>216000</v>
      </c>
      <c r="H30" s="13">
        <f>H$2*Assumptions!$C14*Assumptions!$B19</f>
        <v>252000</v>
      </c>
      <c r="I30" s="13">
        <f>I$2*Assumptions!$C14*Assumptions!$B19</f>
        <v>288000</v>
      </c>
      <c r="J30" s="13">
        <f>J$2*Assumptions!$C14*Assumptions!$B19</f>
        <v>324000</v>
      </c>
      <c r="K30" s="13">
        <f>K$2*Assumptions!$C14*Assumptions!$B19</f>
        <v>360000</v>
      </c>
      <c r="L30" s="13">
        <f>L$2*Assumptions!$C14*Assumptions!$B19</f>
        <v>396000</v>
      </c>
      <c r="M30" s="13">
        <f>M$2*Assumptions!$C14*Assumptions!$B19</f>
        <v>432000</v>
      </c>
      <c r="N30" s="13">
        <f>N$2*Assumptions!$C14*Assumptions!$B19</f>
        <v>468000</v>
      </c>
      <c r="O30" s="13">
        <f>O$2*Assumptions!$C14*Assumptions!$B19</f>
        <v>504000</v>
      </c>
      <c r="P30" s="13">
        <f>P$2*Assumptions!$C14*Assumptions!$B19</f>
        <v>540000</v>
      </c>
    </row>
    <row r="31">
      <c r="A31" s="11" t="s">
        <v>23</v>
      </c>
      <c r="B31" s="13">
        <f>B$2*Assumptions!$C15*Assumptions!$B20</f>
        <v>66000</v>
      </c>
      <c r="C31" s="13">
        <f>C$2*Assumptions!$C15*Assumptions!$B20</f>
        <v>132000</v>
      </c>
      <c r="D31" s="13">
        <f>D$2*Assumptions!$C15*Assumptions!$B20</f>
        <v>198000</v>
      </c>
      <c r="E31" s="13">
        <f>E$2*Assumptions!$C15*Assumptions!$B20</f>
        <v>264000</v>
      </c>
      <c r="F31" s="13">
        <f>F$2*Assumptions!$C15*Assumptions!$B20</f>
        <v>330000</v>
      </c>
      <c r="G31" s="13">
        <f>G$2*Assumptions!$C15*Assumptions!$B20</f>
        <v>396000</v>
      </c>
      <c r="H31" s="13">
        <f>H$2*Assumptions!$C15*Assumptions!$B20</f>
        <v>462000</v>
      </c>
      <c r="I31" s="13">
        <f>I$2*Assumptions!$C15*Assumptions!$B20</f>
        <v>528000</v>
      </c>
      <c r="J31" s="13">
        <f>J$2*Assumptions!$C15*Assumptions!$B20</f>
        <v>594000</v>
      </c>
      <c r="K31" s="13">
        <f>K$2*Assumptions!$C15*Assumptions!$B20</f>
        <v>660000</v>
      </c>
      <c r="L31" s="13">
        <f>L$2*Assumptions!$C15*Assumptions!$B20</f>
        <v>726000</v>
      </c>
      <c r="M31" s="13">
        <f>M$2*Assumptions!$C15*Assumptions!$B20</f>
        <v>792000</v>
      </c>
      <c r="N31" s="13">
        <f>N$2*Assumptions!$C15*Assumptions!$B20</f>
        <v>858000</v>
      </c>
      <c r="O31" s="13">
        <f>O$2*Assumptions!$C15*Assumptions!$B20</f>
        <v>924000</v>
      </c>
      <c r="P31" s="13">
        <f>P$2*Assumptions!$C15*Assumptions!$B20</f>
        <v>990000</v>
      </c>
    </row>
    <row r="32">
      <c r="A32" s="11" t="s">
        <v>24</v>
      </c>
      <c r="B32" s="13">
        <f>B$2*Assumptions!$C16*Assumptions!$B21</f>
        <v>35000</v>
      </c>
      <c r="C32" s="13">
        <f>C$2*Assumptions!$C16*Assumptions!$B21</f>
        <v>70000</v>
      </c>
      <c r="D32" s="13">
        <f>D$2*Assumptions!$C16*Assumptions!$B21</f>
        <v>105000</v>
      </c>
      <c r="E32" s="13">
        <f>E$2*Assumptions!$C16*Assumptions!$B21</f>
        <v>140000</v>
      </c>
      <c r="F32" s="13">
        <f>F$2*Assumptions!$C16*Assumptions!$B21</f>
        <v>175000</v>
      </c>
      <c r="G32" s="13">
        <f>G$2*Assumptions!$C16*Assumptions!$B21</f>
        <v>210000</v>
      </c>
      <c r="H32" s="13">
        <f>H$2*Assumptions!$C16*Assumptions!$B21</f>
        <v>245000</v>
      </c>
      <c r="I32" s="13">
        <f>I$2*Assumptions!$C16*Assumptions!$B21</f>
        <v>280000</v>
      </c>
      <c r="J32" s="13">
        <f>J$2*Assumptions!$C16*Assumptions!$B21</f>
        <v>315000</v>
      </c>
      <c r="K32" s="13">
        <f>K$2*Assumptions!$C16*Assumptions!$B21</f>
        <v>350000</v>
      </c>
      <c r="L32" s="13">
        <f>L$2*Assumptions!$C16*Assumptions!$B21</f>
        <v>385000</v>
      </c>
      <c r="M32" s="13">
        <f>M$2*Assumptions!$C16*Assumptions!$B21</f>
        <v>420000</v>
      </c>
      <c r="N32" s="13">
        <f>N$2*Assumptions!$C16*Assumptions!$B21</f>
        <v>455000</v>
      </c>
      <c r="O32" s="13">
        <f>O$2*Assumptions!$C16*Assumptions!$B21</f>
        <v>490000</v>
      </c>
      <c r="P32" s="13">
        <f>P$2*Assumptions!$C16*Assumptions!$B21</f>
        <v>525000</v>
      </c>
    </row>
    <row r="33">
      <c r="A33" s="11" t="s">
        <v>60</v>
      </c>
      <c r="B33" s="13">
        <f t="shared" ref="B33:P33" si="4">SUM(B30:B32)</f>
        <v>137000</v>
      </c>
      <c r="C33" s="13">
        <f t="shared" si="4"/>
        <v>274000</v>
      </c>
      <c r="D33" s="13">
        <f t="shared" si="4"/>
        <v>411000</v>
      </c>
      <c r="E33" s="13">
        <f t="shared" si="4"/>
        <v>548000</v>
      </c>
      <c r="F33" s="13">
        <f t="shared" si="4"/>
        <v>685000</v>
      </c>
      <c r="G33" s="13">
        <f t="shared" si="4"/>
        <v>822000</v>
      </c>
      <c r="H33" s="13">
        <f t="shared" si="4"/>
        <v>959000</v>
      </c>
      <c r="I33" s="13">
        <f t="shared" si="4"/>
        <v>1096000</v>
      </c>
      <c r="J33" s="13">
        <f t="shared" si="4"/>
        <v>1233000</v>
      </c>
      <c r="K33" s="13">
        <f t="shared" si="4"/>
        <v>1370000</v>
      </c>
      <c r="L33" s="13">
        <f t="shared" si="4"/>
        <v>1507000</v>
      </c>
      <c r="M33" s="13">
        <f t="shared" si="4"/>
        <v>1644000</v>
      </c>
      <c r="N33" s="13">
        <f t="shared" si="4"/>
        <v>1781000</v>
      </c>
      <c r="O33" s="13">
        <f t="shared" si="4"/>
        <v>1918000</v>
      </c>
      <c r="P33" s="13">
        <f t="shared" si="4"/>
        <v>2055000</v>
      </c>
    </row>
    <row r="34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>
      <c r="A35" s="11" t="s">
        <v>61</v>
      </c>
      <c r="B35" s="13">
        <f>B4*Assumptions!$B23</f>
        <v>144000</v>
      </c>
      <c r="C35" s="13">
        <f>C4*Assumptions!$B23</f>
        <v>288000</v>
      </c>
      <c r="D35" s="13">
        <f>D4*Assumptions!$B23</f>
        <v>432000</v>
      </c>
      <c r="E35" s="13">
        <f>E4*Assumptions!$B23</f>
        <v>576000</v>
      </c>
      <c r="F35" s="13">
        <f>F4*Assumptions!$B23</f>
        <v>720000</v>
      </c>
      <c r="G35" s="13">
        <f>G4*Assumptions!$B23</f>
        <v>864000</v>
      </c>
      <c r="H35" s="13">
        <f>H4*Assumptions!$B23</f>
        <v>1008000</v>
      </c>
      <c r="I35" s="13">
        <f>I4*Assumptions!$B23</f>
        <v>1152000</v>
      </c>
      <c r="J35" s="13">
        <f>J4*Assumptions!$B23</f>
        <v>1296000</v>
      </c>
      <c r="K35" s="13">
        <f>K4*Assumptions!$B23</f>
        <v>1440000</v>
      </c>
      <c r="L35" s="13">
        <f>L4*Assumptions!$B23</f>
        <v>1584000</v>
      </c>
      <c r="M35" s="13">
        <f>M4*Assumptions!$B23</f>
        <v>1728000</v>
      </c>
      <c r="N35" s="13">
        <f>N4*Assumptions!$B23</f>
        <v>1872000</v>
      </c>
      <c r="O35" s="13">
        <f>O4*Assumptions!$B23</f>
        <v>2016000</v>
      </c>
      <c r="P35" s="13">
        <f>P4*Assumptions!$B23</f>
        <v>2160000</v>
      </c>
    </row>
    <row r="36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>
      <c r="A37" s="11" t="s">
        <v>62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>
      <c r="A38" s="11" t="s">
        <v>63</v>
      </c>
      <c r="B38" s="13">
        <f>B$2*Assumptions!$C26</f>
        <v>75000</v>
      </c>
      <c r="C38" s="13">
        <f>C$2*Assumptions!$C26</f>
        <v>150000</v>
      </c>
      <c r="D38" s="13">
        <f>D$2*Assumptions!$C26</f>
        <v>225000</v>
      </c>
      <c r="E38" s="13">
        <f>E$2*Assumptions!$C26</f>
        <v>300000</v>
      </c>
      <c r="F38" s="13">
        <f>F$2*Assumptions!$C26</f>
        <v>375000</v>
      </c>
      <c r="G38" s="13">
        <f>G$2*Assumptions!$C26</f>
        <v>450000</v>
      </c>
      <c r="H38" s="13">
        <f>H$2*Assumptions!$C26</f>
        <v>525000</v>
      </c>
      <c r="I38" s="13">
        <f>I$2*Assumptions!$C26</f>
        <v>600000</v>
      </c>
      <c r="J38" s="13">
        <f>J$2*Assumptions!$C26</f>
        <v>675000</v>
      </c>
      <c r="K38" s="13">
        <f>K$2*Assumptions!$C26</f>
        <v>750000</v>
      </c>
      <c r="L38" s="13">
        <f>L$2*Assumptions!$C26</f>
        <v>825000</v>
      </c>
      <c r="M38" s="13">
        <f>M$2*Assumptions!$C26</f>
        <v>900000</v>
      </c>
      <c r="N38" s="13">
        <f>N$2*Assumptions!$C26</f>
        <v>975000</v>
      </c>
      <c r="O38" s="13">
        <f>O$2*Assumptions!$C26</f>
        <v>1050000</v>
      </c>
      <c r="P38" s="13">
        <f>P$2*Assumptions!$C26</f>
        <v>1125000</v>
      </c>
    </row>
    <row r="39">
      <c r="A39" s="11" t="s">
        <v>64</v>
      </c>
      <c r="B39" s="13">
        <f>B$2*Assumptions!$C27</f>
        <v>45000</v>
      </c>
      <c r="C39" s="13">
        <f>C$2*Assumptions!$C27</f>
        <v>90000</v>
      </c>
      <c r="D39" s="13">
        <f>D$2*Assumptions!$C27</f>
        <v>135000</v>
      </c>
      <c r="E39" s="13">
        <f>E$2*Assumptions!$C27</f>
        <v>180000</v>
      </c>
      <c r="F39" s="13">
        <f>F$2*Assumptions!$C27</f>
        <v>225000</v>
      </c>
      <c r="G39" s="13">
        <f>G$2*Assumptions!$C27</f>
        <v>270000</v>
      </c>
      <c r="H39" s="13">
        <f>H$2*Assumptions!$C27</f>
        <v>315000</v>
      </c>
      <c r="I39" s="13">
        <f>I$2*Assumptions!$C27</f>
        <v>360000</v>
      </c>
      <c r="J39" s="13">
        <f>J$2*Assumptions!$C27</f>
        <v>405000</v>
      </c>
      <c r="K39" s="13">
        <f>K$2*Assumptions!$C27</f>
        <v>450000</v>
      </c>
      <c r="L39" s="13">
        <f>L$2*Assumptions!$C27</f>
        <v>495000</v>
      </c>
      <c r="M39" s="13">
        <f>M$2*Assumptions!$C27</f>
        <v>540000</v>
      </c>
      <c r="N39" s="13">
        <f>N$2*Assumptions!$C27</f>
        <v>585000</v>
      </c>
      <c r="O39" s="13">
        <f>O$2*Assumptions!$C27</f>
        <v>630000</v>
      </c>
      <c r="P39" s="13">
        <f>P$2*Assumptions!$C27</f>
        <v>675000</v>
      </c>
    </row>
    <row r="40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>
      <c r="A41" s="11" t="s">
        <v>65</v>
      </c>
      <c r="B41" s="13">
        <f t="shared" ref="B41:P41" si="5">B39+B38+B35+B33+B27+B21</f>
        <v>823640</v>
      </c>
      <c r="C41" s="13">
        <f t="shared" si="5"/>
        <v>1647280</v>
      </c>
      <c r="D41" s="13">
        <f t="shared" si="5"/>
        <v>2470920</v>
      </c>
      <c r="E41" s="13">
        <f t="shared" si="5"/>
        <v>3294560</v>
      </c>
      <c r="F41" s="13">
        <f t="shared" si="5"/>
        <v>4118200</v>
      </c>
      <c r="G41" s="13">
        <f t="shared" si="5"/>
        <v>4941840</v>
      </c>
      <c r="H41" s="13">
        <f t="shared" si="5"/>
        <v>5765480</v>
      </c>
      <c r="I41" s="13">
        <f t="shared" si="5"/>
        <v>6589120</v>
      </c>
      <c r="J41" s="13">
        <f t="shared" si="5"/>
        <v>7412760</v>
      </c>
      <c r="K41" s="13">
        <f t="shared" si="5"/>
        <v>8236400</v>
      </c>
      <c r="L41" s="13">
        <f t="shared" si="5"/>
        <v>9060040</v>
      </c>
      <c r="M41" s="13">
        <f t="shared" si="5"/>
        <v>9883680</v>
      </c>
      <c r="N41" s="13">
        <f t="shared" si="5"/>
        <v>10707320</v>
      </c>
      <c r="O41" s="13">
        <f t="shared" si="5"/>
        <v>11530960</v>
      </c>
      <c r="P41" s="13">
        <f t="shared" si="5"/>
        <v>12354600</v>
      </c>
    </row>
    <row r="42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>
      <c r="A43" s="11" t="s">
        <v>66</v>
      </c>
      <c r="B43" s="13">
        <f t="shared" ref="B43:P43" si="6">B15-B41</f>
        <v>385960</v>
      </c>
      <c r="C43" s="13">
        <f t="shared" si="6"/>
        <v>771920</v>
      </c>
      <c r="D43" s="13">
        <f t="shared" si="6"/>
        <v>1157880</v>
      </c>
      <c r="E43" s="13">
        <f t="shared" si="6"/>
        <v>1543840</v>
      </c>
      <c r="F43" s="13">
        <f t="shared" si="6"/>
        <v>1929800</v>
      </c>
      <c r="G43" s="13">
        <f t="shared" si="6"/>
        <v>2315760</v>
      </c>
      <c r="H43" s="13">
        <f t="shared" si="6"/>
        <v>2701720</v>
      </c>
      <c r="I43" s="13">
        <f t="shared" si="6"/>
        <v>3087680</v>
      </c>
      <c r="J43" s="13">
        <f t="shared" si="6"/>
        <v>3473640</v>
      </c>
      <c r="K43" s="13">
        <f t="shared" si="6"/>
        <v>3859600</v>
      </c>
      <c r="L43" s="13">
        <f t="shared" si="6"/>
        <v>4245560</v>
      </c>
      <c r="M43" s="13">
        <f t="shared" si="6"/>
        <v>4631520</v>
      </c>
      <c r="N43" s="13">
        <f t="shared" si="6"/>
        <v>5017480</v>
      </c>
      <c r="O43" s="13">
        <f t="shared" si="6"/>
        <v>5403440</v>
      </c>
      <c r="P43" s="13">
        <f t="shared" si="6"/>
        <v>5789400</v>
      </c>
    </row>
    <row r="44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  <row r="432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</row>
    <row r="433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</row>
    <row r="434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</row>
    <row r="435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</row>
    <row r="436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</row>
    <row r="437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</row>
    <row r="438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</row>
    <row r="439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</row>
    <row r="440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</row>
    <row r="441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</row>
    <row r="442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</row>
    <row r="443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</row>
    <row r="444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</row>
    <row r="445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</row>
    <row r="446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</row>
    <row r="447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</row>
    <row r="448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</row>
    <row r="449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</row>
    <row r="450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</row>
    <row r="451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</row>
    <row r="452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</row>
    <row r="453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</row>
    <row r="454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</row>
    <row r="455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</row>
    <row r="456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</row>
    <row r="457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</row>
    <row r="458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</row>
    <row r="459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</row>
    <row r="460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</row>
    <row r="461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</row>
    <row r="462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</row>
    <row r="463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</row>
    <row r="464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</row>
    <row r="465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</row>
    <row r="466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</row>
    <row r="467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</row>
    <row r="468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</row>
    <row r="469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</row>
    <row r="470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</row>
    <row r="471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</row>
    <row r="472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</row>
    <row r="473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</row>
    <row r="474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</row>
    <row r="475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</row>
    <row r="476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</row>
    <row r="477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</row>
    <row r="478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</row>
    <row r="479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</row>
    <row r="480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</row>
    <row r="481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</row>
    <row r="482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</row>
    <row r="483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</row>
    <row r="484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</row>
    <row r="485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</row>
    <row r="486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</row>
    <row r="487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</row>
    <row r="488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</row>
    <row r="489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</row>
    <row r="490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</row>
    <row r="493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</row>
    <row r="494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</row>
    <row r="495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</row>
    <row r="496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</row>
    <row r="497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</row>
    <row r="498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</row>
    <row r="499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</row>
    <row r="500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</row>
    <row r="501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</row>
    <row r="502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</row>
    <row r="503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</row>
    <row r="504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</row>
    <row r="505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</row>
    <row r="506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</row>
    <row r="507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</row>
    <row r="508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</row>
    <row r="509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</row>
    <row r="510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</row>
    <row r="511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</row>
    <row r="512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</row>
    <row r="513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</row>
    <row r="514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</row>
    <row r="515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</row>
    <row r="516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</row>
    <row r="517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</row>
    <row r="518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</row>
    <row r="519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</row>
    <row r="520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</row>
    <row r="521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</row>
    <row r="522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</row>
    <row r="523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</row>
    <row r="524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</row>
    <row r="525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</row>
    <row r="526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</row>
    <row r="527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</row>
    <row r="528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</row>
    <row r="529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</row>
    <row r="530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</row>
    <row r="531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</row>
    <row r="532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</row>
    <row r="533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</row>
    <row r="534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</row>
    <row r="535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</row>
    <row r="536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</row>
    <row r="537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</row>
    <row r="538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</row>
    <row r="539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</row>
    <row r="540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</row>
    <row r="541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</row>
    <row r="542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</row>
    <row r="543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</row>
    <row r="544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</row>
    <row r="545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</row>
    <row r="546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</row>
    <row r="547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</row>
    <row r="548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</row>
    <row r="549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</row>
    <row r="550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</row>
    <row r="551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</row>
    <row r="552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</row>
    <row r="553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</row>
    <row r="554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</row>
    <row r="555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</row>
    <row r="556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</row>
    <row r="557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</row>
    <row r="558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</row>
    <row r="559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</row>
    <row r="560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</row>
    <row r="561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</row>
    <row r="562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</row>
    <row r="563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</row>
    <row r="564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</row>
    <row r="565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</row>
    <row r="566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</row>
    <row r="567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</row>
    <row r="568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</row>
    <row r="569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</row>
    <row r="570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</row>
    <row r="571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</row>
    <row r="572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</row>
    <row r="573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</row>
    <row r="574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</row>
    <row r="575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</row>
    <row r="576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</row>
    <row r="577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</row>
    <row r="578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</row>
    <row r="579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</row>
    <row r="580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</row>
    <row r="581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</row>
    <row r="582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</row>
    <row r="583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</row>
    <row r="584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</row>
    <row r="585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</row>
    <row r="586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</row>
    <row r="587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</row>
    <row r="588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</row>
    <row r="589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</row>
    <row r="590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</row>
    <row r="591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</row>
    <row r="592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</row>
    <row r="593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</row>
    <row r="594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</row>
    <row r="595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</row>
    <row r="596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</row>
    <row r="597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</row>
    <row r="598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</row>
    <row r="599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</row>
    <row r="600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</row>
    <row r="601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</row>
    <row r="602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</row>
    <row r="603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</row>
    <row r="604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</row>
    <row r="605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</row>
    <row r="606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</row>
    <row r="607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</row>
    <row r="608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</row>
    <row r="609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</row>
    <row r="610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</row>
    <row r="611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</row>
    <row r="612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</row>
    <row r="613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</row>
    <row r="614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</row>
    <row r="615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</row>
    <row r="616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</row>
    <row r="617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</row>
    <row r="618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</row>
    <row r="619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</row>
    <row r="620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</row>
    <row r="621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</row>
    <row r="622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</row>
    <row r="623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</row>
    <row r="624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</row>
    <row r="625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</row>
    <row r="626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</row>
    <row r="627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</row>
    <row r="628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</row>
    <row r="629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</row>
    <row r="630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</row>
    <row r="631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</row>
    <row r="632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</row>
    <row r="633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</row>
    <row r="634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</row>
    <row r="635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</row>
    <row r="636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</row>
    <row r="637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</row>
    <row r="638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</row>
    <row r="639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</row>
    <row r="640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</row>
    <row r="641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</row>
    <row r="642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</row>
    <row r="643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</row>
    <row r="644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</row>
    <row r="645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</row>
    <row r="646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</row>
    <row r="647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</row>
    <row r="648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</row>
    <row r="649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</row>
    <row r="650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</row>
    <row r="651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</row>
    <row r="652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</row>
    <row r="653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</row>
    <row r="654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</row>
    <row r="655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</row>
    <row r="656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</row>
    <row r="657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</row>
    <row r="658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</row>
    <row r="659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</row>
    <row r="660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</row>
    <row r="661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</row>
    <row r="662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</row>
    <row r="663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</row>
    <row r="664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</row>
    <row r="665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</row>
    <row r="666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</row>
    <row r="667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</row>
    <row r="668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</row>
    <row r="669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</row>
    <row r="670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</row>
    <row r="671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</row>
    <row r="672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</row>
    <row r="673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</row>
    <row r="674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</row>
    <row r="675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</row>
    <row r="676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</row>
    <row r="677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</row>
    <row r="678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</row>
    <row r="679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</row>
    <row r="680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</row>
    <row r="681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</row>
    <row r="682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</row>
    <row r="683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</row>
    <row r="684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</row>
    <row r="685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</row>
    <row r="686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</row>
    <row r="687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</row>
    <row r="688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</row>
    <row r="689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</row>
    <row r="690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</row>
    <row r="691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</row>
    <row r="692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</row>
    <row r="693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</row>
    <row r="694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</row>
    <row r="695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</row>
    <row r="696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</row>
    <row r="697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</row>
    <row r="698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</row>
    <row r="699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</row>
    <row r="700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</row>
    <row r="701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</row>
    <row r="702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</row>
    <row r="703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</row>
    <row r="704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</row>
    <row r="705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</row>
    <row r="706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</row>
    <row r="707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</row>
    <row r="708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</row>
    <row r="709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</row>
    <row r="710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</row>
    <row r="711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</row>
    <row r="712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</row>
    <row r="713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</row>
    <row r="714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</row>
    <row r="715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</row>
    <row r="716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</row>
    <row r="717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</row>
    <row r="718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</row>
    <row r="719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</row>
    <row r="720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</row>
    <row r="721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</row>
    <row r="722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</row>
    <row r="723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</row>
    <row r="724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</row>
    <row r="725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</row>
    <row r="726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</row>
    <row r="727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</row>
    <row r="728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</row>
    <row r="729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</row>
    <row r="730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</row>
    <row r="731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</row>
    <row r="732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</row>
    <row r="733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</row>
    <row r="734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</row>
    <row r="735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</row>
    <row r="736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</row>
    <row r="737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</row>
    <row r="738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</row>
    <row r="739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</row>
    <row r="740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</row>
    <row r="741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</row>
    <row r="742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</row>
    <row r="743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</row>
    <row r="744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</row>
    <row r="745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</row>
    <row r="746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</row>
    <row r="747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</row>
    <row r="748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</row>
    <row r="749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</row>
    <row r="750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</row>
    <row r="751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</row>
    <row r="752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</row>
    <row r="753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</row>
    <row r="754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</row>
    <row r="755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</row>
    <row r="756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</row>
    <row r="757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</row>
    <row r="758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</row>
    <row r="759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</row>
    <row r="760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</row>
    <row r="761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</row>
    <row r="762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</row>
    <row r="763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</row>
    <row r="764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</row>
    <row r="765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</row>
    <row r="766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</row>
    <row r="767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</row>
    <row r="768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</row>
    <row r="769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</row>
    <row r="770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</row>
    <row r="771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</row>
    <row r="772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</row>
    <row r="773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</row>
    <row r="774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</row>
    <row r="775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</row>
    <row r="776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</row>
    <row r="777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</row>
    <row r="778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</row>
    <row r="779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</row>
    <row r="780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</row>
    <row r="781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</row>
    <row r="782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</row>
    <row r="783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</row>
    <row r="784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</row>
    <row r="785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</row>
    <row r="786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</row>
    <row r="787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</row>
    <row r="788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</row>
    <row r="789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</row>
    <row r="790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</row>
    <row r="791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</row>
    <row r="792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</row>
    <row r="793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</row>
    <row r="794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</row>
    <row r="795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</row>
    <row r="796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</row>
    <row r="797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</row>
    <row r="798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</row>
    <row r="799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</row>
    <row r="800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</row>
    <row r="801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</row>
    <row r="802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</row>
    <row r="803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</row>
    <row r="804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</row>
    <row r="805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</row>
    <row r="806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</row>
    <row r="807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</row>
    <row r="808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</row>
    <row r="809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</row>
    <row r="810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</row>
    <row r="811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</row>
    <row r="812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</row>
    <row r="813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</row>
    <row r="814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</row>
    <row r="815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</row>
    <row r="816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</row>
    <row r="817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</row>
    <row r="818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</row>
    <row r="819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</row>
    <row r="820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</row>
    <row r="821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</row>
    <row r="822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</row>
    <row r="823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</row>
    <row r="824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</row>
    <row r="825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</row>
    <row r="826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</row>
    <row r="827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</row>
    <row r="828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</row>
    <row r="829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</row>
    <row r="830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</row>
    <row r="831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</row>
    <row r="832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</row>
    <row r="833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</row>
    <row r="834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</row>
    <row r="835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</row>
    <row r="836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</row>
    <row r="837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</row>
    <row r="838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</row>
    <row r="839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</row>
    <row r="840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</row>
    <row r="841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</row>
    <row r="842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</row>
    <row r="843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</row>
    <row r="844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</row>
    <row r="845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</row>
    <row r="846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</row>
    <row r="847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</row>
    <row r="848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</row>
    <row r="849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</row>
    <row r="850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</row>
    <row r="851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</row>
    <row r="852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</row>
    <row r="853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</row>
    <row r="854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</row>
    <row r="855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</row>
    <row r="856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</row>
    <row r="857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</row>
    <row r="858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</row>
    <row r="859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</row>
    <row r="860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</row>
    <row r="861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</row>
    <row r="862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</row>
    <row r="863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</row>
    <row r="864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</row>
    <row r="865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</row>
    <row r="866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</row>
    <row r="867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</row>
    <row r="868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</row>
    <row r="869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</row>
    <row r="870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</row>
    <row r="871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</row>
    <row r="872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</row>
    <row r="873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</row>
    <row r="874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</row>
    <row r="875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</row>
    <row r="876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</row>
    <row r="877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</row>
    <row r="878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</row>
    <row r="879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</row>
    <row r="880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</row>
    <row r="881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</row>
    <row r="882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</row>
    <row r="883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</row>
    <row r="884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</row>
    <row r="885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</row>
    <row r="886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</row>
    <row r="887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</row>
    <row r="888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</row>
    <row r="889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</row>
    <row r="890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</row>
    <row r="891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</row>
    <row r="892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</row>
    <row r="893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</row>
    <row r="894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</row>
    <row r="895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</row>
    <row r="896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</row>
    <row r="897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</row>
    <row r="898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</row>
    <row r="899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</row>
    <row r="900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</row>
    <row r="901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</row>
    <row r="902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</row>
    <row r="903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</row>
    <row r="904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</row>
    <row r="905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</row>
    <row r="906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</row>
    <row r="907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</row>
    <row r="908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</row>
    <row r="909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</row>
    <row r="910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</row>
    <row r="911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</row>
    <row r="912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</row>
    <row r="913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</row>
    <row r="914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</row>
    <row r="915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</row>
    <row r="916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</row>
    <row r="917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</row>
    <row r="918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</row>
    <row r="919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</row>
    <row r="920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</row>
    <row r="921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</row>
    <row r="922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</row>
    <row r="923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</row>
    <row r="924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</row>
    <row r="925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</row>
    <row r="926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</row>
    <row r="927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</row>
    <row r="928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</row>
    <row r="929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</row>
    <row r="930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</row>
    <row r="931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</row>
    <row r="932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</row>
    <row r="933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</row>
    <row r="934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</row>
    <row r="935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</row>
    <row r="936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</row>
    <row r="937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</row>
    <row r="938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</row>
    <row r="939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</row>
    <row r="940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</row>
    <row r="941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</row>
    <row r="942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</row>
    <row r="943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</row>
    <row r="944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</row>
    <row r="945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</row>
    <row r="946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</row>
    <row r="947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</row>
    <row r="948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</row>
    <row r="949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</row>
    <row r="950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</row>
    <row r="951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</row>
    <row r="952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</row>
    <row r="953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</row>
    <row r="954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</row>
    <row r="955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</row>
    <row r="956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</row>
    <row r="957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</row>
    <row r="958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</row>
    <row r="959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</row>
    <row r="960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</row>
    <row r="961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</row>
    <row r="962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</row>
    <row r="963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</row>
    <row r="964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</row>
    <row r="965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</row>
    <row r="966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</row>
    <row r="967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</row>
    <row r="968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</row>
    <row r="969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</row>
    <row r="970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</row>
    <row r="971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</row>
    <row r="972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</row>
    <row r="973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</row>
    <row r="974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</row>
    <row r="975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</row>
    <row r="976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</row>
    <row r="977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</row>
    <row r="978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</row>
    <row r="979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</row>
    <row r="980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</row>
    <row r="981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</row>
    <row r="982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</row>
    <row r="983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</row>
    <row r="984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</row>
    <row r="985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</row>
    <row r="986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</row>
    <row r="987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</row>
    <row r="988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</row>
    <row r="989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</row>
    <row r="990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</row>
    <row r="991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</row>
    <row r="992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</row>
    <row r="993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</row>
    <row r="994"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</row>
    <row r="995"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</row>
    <row r="996"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</row>
    <row r="997"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</row>
    <row r="998"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</row>
    <row r="999"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</row>
    <row r="1000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16" width="10.63"/>
  </cols>
  <sheetData>
    <row r="1">
      <c r="A1" s="15"/>
      <c r="B1" s="18" t="s">
        <v>34</v>
      </c>
      <c r="C1" s="18" t="s">
        <v>35</v>
      </c>
      <c r="D1" s="18" t="s">
        <v>36</v>
      </c>
      <c r="E1" s="18" t="s">
        <v>37</v>
      </c>
      <c r="F1" s="18" t="s">
        <v>38</v>
      </c>
      <c r="G1" s="18" t="s">
        <v>39</v>
      </c>
      <c r="H1" s="18" t="s">
        <v>40</v>
      </c>
      <c r="I1" s="18" t="s">
        <v>41</v>
      </c>
      <c r="J1" s="18" t="s">
        <v>42</v>
      </c>
      <c r="K1" s="18" t="s">
        <v>43</v>
      </c>
      <c r="L1" s="18" t="s">
        <v>44</v>
      </c>
      <c r="M1" s="18" t="s">
        <v>45</v>
      </c>
      <c r="N1" s="18" t="s">
        <v>46</v>
      </c>
      <c r="O1" s="18" t="s">
        <v>47</v>
      </c>
      <c r="P1" s="18" t="s">
        <v>48</v>
      </c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1" t="s">
        <v>50</v>
      </c>
      <c r="B2" s="13">
        <f>'Calcs-1'!B5</f>
        <v>0</v>
      </c>
      <c r="C2" s="13">
        <f>'Calcs-1'!C5</f>
        <v>1</v>
      </c>
      <c r="D2" s="13">
        <f>'Calcs-1'!D5</f>
        <v>1</v>
      </c>
      <c r="E2" s="13">
        <f>'Calcs-1'!E5</f>
        <v>2</v>
      </c>
      <c r="F2" s="13">
        <f>'Calcs-1'!F5</f>
        <v>2</v>
      </c>
      <c r="G2" s="13">
        <f>'Calcs-1'!G5</f>
        <v>3</v>
      </c>
      <c r="H2" s="13">
        <f>'Calcs-1'!H5</f>
        <v>3</v>
      </c>
      <c r="I2" s="13">
        <f>'Calcs-1'!I5</f>
        <v>4</v>
      </c>
      <c r="J2" s="13">
        <f>'Calcs-1'!J5</f>
        <v>4</v>
      </c>
      <c r="K2" s="13">
        <f>'Calcs-1'!K5</f>
        <v>5</v>
      </c>
      <c r="L2" s="13">
        <f>'Calcs-1'!L5</f>
        <v>5</v>
      </c>
      <c r="M2" s="13">
        <f>'Calcs-1'!M5</f>
        <v>6</v>
      </c>
      <c r="N2" s="13">
        <f>'Calcs-1'!N5</f>
        <v>6</v>
      </c>
      <c r="O2" s="13">
        <f>'Calcs-1'!O5</f>
        <v>7</v>
      </c>
      <c r="P2" s="13">
        <f>'Calcs-1'!P5</f>
        <v>7</v>
      </c>
    </row>
    <row r="3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>
      <c r="A4" s="11" t="s">
        <v>51</v>
      </c>
      <c r="B4" s="13">
        <f>B2*Assumptions!$D6</f>
        <v>0</v>
      </c>
      <c r="C4" s="13">
        <f>C2*Assumptions!$D6</f>
        <v>7000</v>
      </c>
      <c r="D4" s="13">
        <f>D2*Assumptions!$D6</f>
        <v>7000</v>
      </c>
      <c r="E4" s="13">
        <f>E2*Assumptions!$D6</f>
        <v>14000</v>
      </c>
      <c r="F4" s="13">
        <f>F2*Assumptions!$D6</f>
        <v>14000</v>
      </c>
      <c r="G4" s="13">
        <f>G2*Assumptions!$D6</f>
        <v>21000</v>
      </c>
      <c r="H4" s="13">
        <f>H2*Assumptions!$D6</f>
        <v>21000</v>
      </c>
      <c r="I4" s="13">
        <f>I2*Assumptions!$D6</f>
        <v>28000</v>
      </c>
      <c r="J4" s="13">
        <f>J2*Assumptions!$D6</f>
        <v>28000</v>
      </c>
      <c r="K4" s="13">
        <f>K2*Assumptions!$D6</f>
        <v>35000</v>
      </c>
      <c r="L4" s="13">
        <f>L2*Assumptions!$D6</f>
        <v>35000</v>
      </c>
      <c r="M4" s="13">
        <f>M2*Assumptions!$D6</f>
        <v>42000</v>
      </c>
      <c r="N4" s="13">
        <f>N2*Assumptions!$D6</f>
        <v>42000</v>
      </c>
      <c r="O4" s="13">
        <f>O2*Assumptions!$D6</f>
        <v>49000</v>
      </c>
      <c r="P4" s="13">
        <f>P2*Assumptions!$D6</f>
        <v>49000</v>
      </c>
    </row>
    <row r="5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>
      <c r="A6" s="11" t="s">
        <v>52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>
      <c r="A7" s="11" t="s">
        <v>13</v>
      </c>
      <c r="B7" s="13">
        <f>B$4*Assumptions!$D9</f>
        <v>0</v>
      </c>
      <c r="C7" s="13">
        <f>C$4*Assumptions!$D9</f>
        <v>11200</v>
      </c>
      <c r="D7" s="13">
        <f>D$4*Assumptions!$D9</f>
        <v>11200</v>
      </c>
      <c r="E7" s="13">
        <f>E$4*Assumptions!$D9</f>
        <v>22400</v>
      </c>
      <c r="F7" s="13">
        <f>F$4*Assumptions!$D9</f>
        <v>22400</v>
      </c>
      <c r="G7" s="13">
        <f>G$4*Assumptions!$D9</f>
        <v>33600</v>
      </c>
      <c r="H7" s="13">
        <f>H$4*Assumptions!$D9</f>
        <v>33600</v>
      </c>
      <c r="I7" s="13">
        <f>I$4*Assumptions!$D9</f>
        <v>44800</v>
      </c>
      <c r="J7" s="13">
        <f>J$4*Assumptions!$D9</f>
        <v>44800</v>
      </c>
      <c r="K7" s="13">
        <f>K$4*Assumptions!$D9</f>
        <v>56000</v>
      </c>
      <c r="L7" s="13">
        <f>L$4*Assumptions!$D9</f>
        <v>56000</v>
      </c>
      <c r="M7" s="13">
        <f>M$4*Assumptions!$D9</f>
        <v>67200</v>
      </c>
      <c r="N7" s="13">
        <f>N$4*Assumptions!$D9</f>
        <v>67200</v>
      </c>
      <c r="O7" s="13">
        <f>O$4*Assumptions!$D9</f>
        <v>78400</v>
      </c>
      <c r="P7" s="13">
        <f>P$4*Assumptions!$D9</f>
        <v>78400</v>
      </c>
    </row>
    <row r="8">
      <c r="A8" s="11" t="s">
        <v>14</v>
      </c>
      <c r="B8" s="13">
        <f>B$4*Assumptions!$D10</f>
        <v>0</v>
      </c>
      <c r="C8" s="13">
        <f>C$4*Assumptions!$D10</f>
        <v>3500</v>
      </c>
      <c r="D8" s="13">
        <f>D$4*Assumptions!$D10</f>
        <v>3500</v>
      </c>
      <c r="E8" s="13">
        <f>E$4*Assumptions!$D10</f>
        <v>7000</v>
      </c>
      <c r="F8" s="13">
        <f>F$4*Assumptions!$D10</f>
        <v>7000</v>
      </c>
      <c r="G8" s="13">
        <f>G$4*Assumptions!$D10</f>
        <v>10500</v>
      </c>
      <c r="H8" s="13">
        <f>H$4*Assumptions!$D10</f>
        <v>10500</v>
      </c>
      <c r="I8" s="13">
        <f>I$4*Assumptions!$D10</f>
        <v>14000</v>
      </c>
      <c r="J8" s="13">
        <f>J$4*Assumptions!$D10</f>
        <v>14000</v>
      </c>
      <c r="K8" s="13">
        <f>K$4*Assumptions!$D10</f>
        <v>17500</v>
      </c>
      <c r="L8" s="13">
        <f>L$4*Assumptions!$D10</f>
        <v>17500</v>
      </c>
      <c r="M8" s="13">
        <f>M$4*Assumptions!$D10</f>
        <v>21000</v>
      </c>
      <c r="N8" s="13">
        <f>N$4*Assumptions!$D10</f>
        <v>21000</v>
      </c>
      <c r="O8" s="13">
        <f>O$4*Assumptions!$D10</f>
        <v>24500</v>
      </c>
      <c r="P8" s="13">
        <f>P$4*Assumptions!$D10</f>
        <v>24500</v>
      </c>
    </row>
    <row r="9">
      <c r="A9" s="11" t="s">
        <v>15</v>
      </c>
      <c r="B9" s="13">
        <f>B$4*Assumptions!$D11</f>
        <v>0</v>
      </c>
      <c r="C9" s="13">
        <f>C$4*Assumptions!$D11</f>
        <v>5250</v>
      </c>
      <c r="D9" s="13">
        <f>D$4*Assumptions!$D11</f>
        <v>5250</v>
      </c>
      <c r="E9" s="13">
        <f>E$4*Assumptions!$D11</f>
        <v>10500</v>
      </c>
      <c r="F9" s="13">
        <f>F$4*Assumptions!$D11</f>
        <v>10500</v>
      </c>
      <c r="G9" s="13">
        <f>G$4*Assumptions!$D11</f>
        <v>15750</v>
      </c>
      <c r="H9" s="13">
        <f>H$4*Assumptions!$D11</f>
        <v>15750</v>
      </c>
      <c r="I9" s="13">
        <f>I$4*Assumptions!$D11</f>
        <v>21000</v>
      </c>
      <c r="J9" s="13">
        <f>J$4*Assumptions!$D11</f>
        <v>21000</v>
      </c>
      <c r="K9" s="13">
        <f>K$4*Assumptions!$D11</f>
        <v>26250</v>
      </c>
      <c r="L9" s="13">
        <f>L$4*Assumptions!$D11</f>
        <v>26250</v>
      </c>
      <c r="M9" s="13">
        <f>M$4*Assumptions!$D11</f>
        <v>31500</v>
      </c>
      <c r="N9" s="13">
        <f>N$4*Assumptions!$D11</f>
        <v>31500</v>
      </c>
      <c r="O9" s="13">
        <f>O$4*Assumptions!$D11</f>
        <v>36750</v>
      </c>
      <c r="P9" s="13">
        <f>P$4*Assumptions!$D11</f>
        <v>36750</v>
      </c>
    </row>
    <row r="10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>
      <c r="A11" s="11" t="s">
        <v>53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>
      <c r="A12" s="11" t="s">
        <v>13</v>
      </c>
      <c r="B12" s="13">
        <f>B7*Assumptions!$B2</f>
        <v>0</v>
      </c>
      <c r="C12" s="13">
        <f>C7*Assumptions!$B2</f>
        <v>2240000</v>
      </c>
      <c r="D12" s="13">
        <f>D7*Assumptions!$B2</f>
        <v>2240000</v>
      </c>
      <c r="E12" s="13">
        <f>E7*Assumptions!$B2</f>
        <v>4480000</v>
      </c>
      <c r="F12" s="13">
        <f>F7*Assumptions!$B2</f>
        <v>4480000</v>
      </c>
      <c r="G12" s="13">
        <f>G7*Assumptions!$B2</f>
        <v>6720000</v>
      </c>
      <c r="H12" s="13">
        <f>H7*Assumptions!$B2</f>
        <v>6720000</v>
      </c>
      <c r="I12" s="13">
        <f>I7*Assumptions!$B2</f>
        <v>8960000</v>
      </c>
      <c r="J12" s="13">
        <f>J7*Assumptions!$B2</f>
        <v>8960000</v>
      </c>
      <c r="K12" s="13">
        <f>K7*Assumptions!$B2</f>
        <v>11200000</v>
      </c>
      <c r="L12" s="13">
        <f>L7*Assumptions!$B2</f>
        <v>11200000</v>
      </c>
      <c r="M12" s="13">
        <f>M7*Assumptions!$B2</f>
        <v>13440000</v>
      </c>
      <c r="N12" s="13">
        <f>N7*Assumptions!$B2</f>
        <v>13440000</v>
      </c>
      <c r="O12" s="13">
        <f>O7*Assumptions!$B2</f>
        <v>15680000</v>
      </c>
      <c r="P12" s="13">
        <f>P7*Assumptions!$B2</f>
        <v>15680000</v>
      </c>
    </row>
    <row r="13">
      <c r="A13" s="11" t="s">
        <v>14</v>
      </c>
      <c r="B13" s="13">
        <f>B8*Assumptions!$B3</f>
        <v>0</v>
      </c>
      <c r="C13" s="13">
        <f>C8*Assumptions!$B3</f>
        <v>280000</v>
      </c>
      <c r="D13" s="13">
        <f>D8*Assumptions!$B3</f>
        <v>280000</v>
      </c>
      <c r="E13" s="13">
        <f>E8*Assumptions!$B3</f>
        <v>560000</v>
      </c>
      <c r="F13" s="13">
        <f>F8*Assumptions!$B3</f>
        <v>560000</v>
      </c>
      <c r="G13" s="13">
        <f>G8*Assumptions!$B3</f>
        <v>840000</v>
      </c>
      <c r="H13" s="13">
        <f>H8*Assumptions!$B3</f>
        <v>840000</v>
      </c>
      <c r="I13" s="13">
        <f>I8*Assumptions!$B3</f>
        <v>1120000</v>
      </c>
      <c r="J13" s="13">
        <f>J8*Assumptions!$B3</f>
        <v>1120000</v>
      </c>
      <c r="K13" s="13">
        <f>K8*Assumptions!$B3</f>
        <v>1400000</v>
      </c>
      <c r="L13" s="13">
        <f>L8*Assumptions!$B3</f>
        <v>1400000</v>
      </c>
      <c r="M13" s="13">
        <f>M8*Assumptions!$B3</f>
        <v>1680000</v>
      </c>
      <c r="N13" s="13">
        <f>N8*Assumptions!$B3</f>
        <v>1680000</v>
      </c>
      <c r="O13" s="13">
        <f>O8*Assumptions!$B3</f>
        <v>1960000</v>
      </c>
      <c r="P13" s="13">
        <f>P8*Assumptions!$B3</f>
        <v>1960000</v>
      </c>
    </row>
    <row r="14">
      <c r="A14" s="11" t="s">
        <v>15</v>
      </c>
      <c r="B14" s="13">
        <f>B9*Assumptions!$B4</f>
        <v>0</v>
      </c>
      <c r="C14" s="13">
        <f>C9*Assumptions!$B4</f>
        <v>210000</v>
      </c>
      <c r="D14" s="13">
        <f>D9*Assumptions!$B4</f>
        <v>210000</v>
      </c>
      <c r="E14" s="13">
        <f>E9*Assumptions!$B4</f>
        <v>420000</v>
      </c>
      <c r="F14" s="13">
        <f>F9*Assumptions!$B4</f>
        <v>420000</v>
      </c>
      <c r="G14" s="13">
        <f>G9*Assumptions!$B4</f>
        <v>630000</v>
      </c>
      <c r="H14" s="13">
        <f>H9*Assumptions!$B4</f>
        <v>630000</v>
      </c>
      <c r="I14" s="13">
        <f>I9*Assumptions!$B4</f>
        <v>840000</v>
      </c>
      <c r="J14" s="13">
        <f>J9*Assumptions!$B4</f>
        <v>840000</v>
      </c>
      <c r="K14" s="13">
        <f>K9*Assumptions!$B4</f>
        <v>1050000</v>
      </c>
      <c r="L14" s="13">
        <f>L9*Assumptions!$B4</f>
        <v>1050000</v>
      </c>
      <c r="M14" s="13">
        <f>M9*Assumptions!$B4</f>
        <v>1260000</v>
      </c>
      <c r="N14" s="13">
        <f>N9*Assumptions!$B4</f>
        <v>1260000</v>
      </c>
      <c r="O14" s="13">
        <f>O9*Assumptions!$B4</f>
        <v>1470000</v>
      </c>
      <c r="P14" s="13">
        <f>P9*Assumptions!$B4</f>
        <v>1470000</v>
      </c>
    </row>
    <row r="15">
      <c r="A15" s="11" t="s">
        <v>54</v>
      </c>
      <c r="B15" s="13">
        <f t="shared" ref="B15:P15" si="1">SUM(B12:B14)</f>
        <v>0</v>
      </c>
      <c r="C15" s="13">
        <f t="shared" si="1"/>
        <v>2730000</v>
      </c>
      <c r="D15" s="13">
        <f t="shared" si="1"/>
        <v>2730000</v>
      </c>
      <c r="E15" s="13">
        <f t="shared" si="1"/>
        <v>5460000</v>
      </c>
      <c r="F15" s="13">
        <f t="shared" si="1"/>
        <v>5460000</v>
      </c>
      <c r="G15" s="13">
        <f t="shared" si="1"/>
        <v>8190000</v>
      </c>
      <c r="H15" s="13">
        <f t="shared" si="1"/>
        <v>8190000</v>
      </c>
      <c r="I15" s="13">
        <f t="shared" si="1"/>
        <v>10920000</v>
      </c>
      <c r="J15" s="13">
        <f t="shared" si="1"/>
        <v>10920000</v>
      </c>
      <c r="K15" s="13">
        <f t="shared" si="1"/>
        <v>13650000</v>
      </c>
      <c r="L15" s="13">
        <f t="shared" si="1"/>
        <v>13650000</v>
      </c>
      <c r="M15" s="13">
        <f t="shared" si="1"/>
        <v>16380000</v>
      </c>
      <c r="N15" s="13">
        <f t="shared" si="1"/>
        <v>16380000</v>
      </c>
      <c r="O15" s="13">
        <f t="shared" si="1"/>
        <v>19110000</v>
      </c>
      <c r="P15" s="13">
        <f t="shared" si="1"/>
        <v>19110000</v>
      </c>
    </row>
    <row r="16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>
      <c r="A17" s="11" t="s">
        <v>55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>
      <c r="A18" s="11" t="s">
        <v>13</v>
      </c>
      <c r="B18" s="13">
        <f>B12*Assumptions!$C2</f>
        <v>0</v>
      </c>
      <c r="C18" s="13">
        <f>C12*Assumptions!$C2</f>
        <v>672000</v>
      </c>
      <c r="D18" s="13">
        <f>D12*Assumptions!$C2</f>
        <v>672000</v>
      </c>
      <c r="E18" s="13">
        <f>E12*Assumptions!$C2</f>
        <v>1344000</v>
      </c>
      <c r="F18" s="13">
        <f>F12*Assumptions!$C2</f>
        <v>1344000</v>
      </c>
      <c r="G18" s="13">
        <f>G12*Assumptions!$C2</f>
        <v>2016000</v>
      </c>
      <c r="H18" s="13">
        <f>H12*Assumptions!$C2</f>
        <v>2016000</v>
      </c>
      <c r="I18" s="13">
        <f>I12*Assumptions!$C2</f>
        <v>2688000</v>
      </c>
      <c r="J18" s="13">
        <f>J12*Assumptions!$C2</f>
        <v>2688000</v>
      </c>
      <c r="K18" s="13">
        <f>K12*Assumptions!$C2</f>
        <v>3360000</v>
      </c>
      <c r="L18" s="13">
        <f>L12*Assumptions!$C2</f>
        <v>3360000</v>
      </c>
      <c r="M18" s="13">
        <f>M12*Assumptions!$C2</f>
        <v>4032000</v>
      </c>
      <c r="N18" s="13">
        <f>N12*Assumptions!$C2</f>
        <v>4032000</v>
      </c>
      <c r="O18" s="13">
        <f>O12*Assumptions!$C2</f>
        <v>4704000</v>
      </c>
      <c r="P18" s="13">
        <f>P12*Assumptions!$C2</f>
        <v>4704000</v>
      </c>
    </row>
    <row r="19">
      <c r="A19" s="11" t="s">
        <v>14</v>
      </c>
      <c r="B19" s="13">
        <f>B13*Assumptions!$C3</f>
        <v>0</v>
      </c>
      <c r="C19" s="13">
        <f>C13*Assumptions!$C3</f>
        <v>70000</v>
      </c>
      <c r="D19" s="13">
        <f>D13*Assumptions!$C3</f>
        <v>70000</v>
      </c>
      <c r="E19" s="13">
        <f>E13*Assumptions!$C3</f>
        <v>140000</v>
      </c>
      <c r="F19" s="13">
        <f>F13*Assumptions!$C3</f>
        <v>140000</v>
      </c>
      <c r="G19" s="13">
        <f>G13*Assumptions!$C3</f>
        <v>210000</v>
      </c>
      <c r="H19" s="13">
        <f>H13*Assumptions!$C3</f>
        <v>210000</v>
      </c>
      <c r="I19" s="13">
        <f>I13*Assumptions!$C3</f>
        <v>280000</v>
      </c>
      <c r="J19" s="13">
        <f>J13*Assumptions!$C3</f>
        <v>280000</v>
      </c>
      <c r="K19" s="13">
        <f>K13*Assumptions!$C3</f>
        <v>350000</v>
      </c>
      <c r="L19" s="13">
        <f>L13*Assumptions!$C3</f>
        <v>350000</v>
      </c>
      <c r="M19" s="13">
        <f>M13*Assumptions!$C3</f>
        <v>420000</v>
      </c>
      <c r="N19" s="13">
        <f>N13*Assumptions!$C3</f>
        <v>420000</v>
      </c>
      <c r="O19" s="13">
        <f>O13*Assumptions!$C3</f>
        <v>490000</v>
      </c>
      <c r="P19" s="13">
        <f>P13*Assumptions!$C3</f>
        <v>490000</v>
      </c>
    </row>
    <row r="20">
      <c r="A20" s="11" t="s">
        <v>15</v>
      </c>
      <c r="B20" s="13">
        <f>B14*Assumptions!$C4</f>
        <v>0</v>
      </c>
      <c r="C20" s="13">
        <f>C14*Assumptions!$C4</f>
        <v>147000</v>
      </c>
      <c r="D20" s="13">
        <f>D14*Assumptions!$C4</f>
        <v>147000</v>
      </c>
      <c r="E20" s="13">
        <f>E14*Assumptions!$C4</f>
        <v>294000</v>
      </c>
      <c r="F20" s="13">
        <f>F14*Assumptions!$C4</f>
        <v>294000</v>
      </c>
      <c r="G20" s="13">
        <f>G14*Assumptions!$C4</f>
        <v>441000</v>
      </c>
      <c r="H20" s="13">
        <f>H14*Assumptions!$C4</f>
        <v>441000</v>
      </c>
      <c r="I20" s="13">
        <f>I14*Assumptions!$C4</f>
        <v>588000</v>
      </c>
      <c r="J20" s="13">
        <f>J14*Assumptions!$C4</f>
        <v>588000</v>
      </c>
      <c r="K20" s="13">
        <f>K14*Assumptions!$C4</f>
        <v>735000</v>
      </c>
      <c r="L20" s="13">
        <f>L14*Assumptions!$C4</f>
        <v>735000</v>
      </c>
      <c r="M20" s="13">
        <f>M14*Assumptions!$C4</f>
        <v>882000</v>
      </c>
      <c r="N20" s="13">
        <f>N14*Assumptions!$C4</f>
        <v>882000</v>
      </c>
      <c r="O20" s="13">
        <f>O14*Assumptions!$C4</f>
        <v>1029000</v>
      </c>
      <c r="P20" s="13">
        <f>P14*Assumptions!$C4</f>
        <v>1029000</v>
      </c>
    </row>
    <row r="21">
      <c r="A21" s="11" t="s">
        <v>56</v>
      </c>
      <c r="B21" s="13">
        <f t="shared" ref="B21:P21" si="2">SUM(B18:B20)</f>
        <v>0</v>
      </c>
      <c r="C21" s="13">
        <f t="shared" si="2"/>
        <v>889000</v>
      </c>
      <c r="D21" s="13">
        <f t="shared" si="2"/>
        <v>889000</v>
      </c>
      <c r="E21" s="13">
        <f t="shared" si="2"/>
        <v>1778000</v>
      </c>
      <c r="F21" s="13">
        <f t="shared" si="2"/>
        <v>1778000</v>
      </c>
      <c r="G21" s="13">
        <f t="shared" si="2"/>
        <v>2667000</v>
      </c>
      <c r="H21" s="13">
        <f t="shared" si="2"/>
        <v>2667000</v>
      </c>
      <c r="I21" s="13">
        <f t="shared" si="2"/>
        <v>3556000</v>
      </c>
      <c r="J21" s="13">
        <f t="shared" si="2"/>
        <v>3556000</v>
      </c>
      <c r="K21" s="13">
        <f t="shared" si="2"/>
        <v>4445000</v>
      </c>
      <c r="L21" s="13">
        <f t="shared" si="2"/>
        <v>4445000</v>
      </c>
      <c r="M21" s="13">
        <f t="shared" si="2"/>
        <v>5334000</v>
      </c>
      <c r="N21" s="13">
        <f t="shared" si="2"/>
        <v>5334000</v>
      </c>
      <c r="O21" s="13">
        <f t="shared" si="2"/>
        <v>6223000</v>
      </c>
      <c r="P21" s="13">
        <f t="shared" si="2"/>
        <v>6223000</v>
      </c>
    </row>
    <row r="22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>
      <c r="A23" s="11" t="s">
        <v>57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>
      <c r="A24" s="11" t="s">
        <v>13</v>
      </c>
      <c r="B24" s="13">
        <f>B7*Assumptions!$D2</f>
        <v>0</v>
      </c>
      <c r="C24" s="13">
        <f>C7*Assumptions!$D2</f>
        <v>56000</v>
      </c>
      <c r="D24" s="13">
        <f>D7*Assumptions!$D2</f>
        <v>56000</v>
      </c>
      <c r="E24" s="13">
        <f>E7*Assumptions!$D2</f>
        <v>112000</v>
      </c>
      <c r="F24" s="13">
        <f>F7*Assumptions!$D2</f>
        <v>112000</v>
      </c>
      <c r="G24" s="13">
        <f>G7*Assumptions!$D2</f>
        <v>168000</v>
      </c>
      <c r="H24" s="13">
        <f>H7*Assumptions!$D2</f>
        <v>168000</v>
      </c>
      <c r="I24" s="13">
        <f>I7*Assumptions!$D2</f>
        <v>224000</v>
      </c>
      <c r="J24" s="13">
        <f>J7*Assumptions!$D2</f>
        <v>224000</v>
      </c>
      <c r="K24" s="13">
        <f>K7*Assumptions!$D2</f>
        <v>280000</v>
      </c>
      <c r="L24" s="13">
        <f>L7*Assumptions!$D2</f>
        <v>280000</v>
      </c>
      <c r="M24" s="13">
        <f>M7*Assumptions!$D2</f>
        <v>336000</v>
      </c>
      <c r="N24" s="13">
        <f>N7*Assumptions!$D2</f>
        <v>336000</v>
      </c>
      <c r="O24" s="13">
        <f>O7*Assumptions!$D2</f>
        <v>392000</v>
      </c>
      <c r="P24" s="13">
        <f>P7*Assumptions!$D2</f>
        <v>392000</v>
      </c>
    </row>
    <row r="25">
      <c r="A25" s="11" t="s">
        <v>14</v>
      </c>
      <c r="B25" s="13">
        <f>B8*Assumptions!$D3</f>
        <v>0</v>
      </c>
      <c r="C25" s="13">
        <f>C8*Assumptions!$D3</f>
        <v>14000</v>
      </c>
      <c r="D25" s="13">
        <f>D8*Assumptions!$D3</f>
        <v>14000</v>
      </c>
      <c r="E25" s="13">
        <f>E8*Assumptions!$D3</f>
        <v>28000</v>
      </c>
      <c r="F25" s="13">
        <f>F8*Assumptions!$D3</f>
        <v>28000</v>
      </c>
      <c r="G25" s="13">
        <f>G8*Assumptions!$D3</f>
        <v>42000</v>
      </c>
      <c r="H25" s="13">
        <f>H8*Assumptions!$D3</f>
        <v>42000</v>
      </c>
      <c r="I25" s="13">
        <f>I8*Assumptions!$D3</f>
        <v>56000</v>
      </c>
      <c r="J25" s="13">
        <f>J8*Assumptions!$D3</f>
        <v>56000</v>
      </c>
      <c r="K25" s="13">
        <f>K8*Assumptions!$D3</f>
        <v>70000</v>
      </c>
      <c r="L25" s="13">
        <f>L8*Assumptions!$D3</f>
        <v>70000</v>
      </c>
      <c r="M25" s="13">
        <f>M8*Assumptions!$D3</f>
        <v>84000</v>
      </c>
      <c r="N25" s="13">
        <f>N8*Assumptions!$D3</f>
        <v>84000</v>
      </c>
      <c r="O25" s="13">
        <f>O8*Assumptions!$D3</f>
        <v>98000</v>
      </c>
      <c r="P25" s="13">
        <f>P8*Assumptions!$D3</f>
        <v>98000</v>
      </c>
    </row>
    <row r="26">
      <c r="A26" s="11" t="s">
        <v>15</v>
      </c>
      <c r="B26" s="13">
        <f>B9*Assumptions!$D4</f>
        <v>0</v>
      </c>
      <c r="C26" s="13">
        <f>C9*Assumptions!$D4</f>
        <v>0</v>
      </c>
      <c r="D26" s="13">
        <f>D9*Assumptions!$D4</f>
        <v>0</v>
      </c>
      <c r="E26" s="13">
        <f>E9*Assumptions!$D4</f>
        <v>0</v>
      </c>
      <c r="F26" s="13">
        <f>F9*Assumptions!$D4</f>
        <v>0</v>
      </c>
      <c r="G26" s="13">
        <f>G9*Assumptions!$D4</f>
        <v>0</v>
      </c>
      <c r="H26" s="13">
        <f>H9*Assumptions!$D4</f>
        <v>0</v>
      </c>
      <c r="I26" s="13">
        <f>I9*Assumptions!$D4</f>
        <v>0</v>
      </c>
      <c r="J26" s="13">
        <f>J9*Assumptions!$D4</f>
        <v>0</v>
      </c>
      <c r="K26" s="13">
        <f>K9*Assumptions!$D4</f>
        <v>0</v>
      </c>
      <c r="L26" s="13">
        <f>L9*Assumptions!$D4</f>
        <v>0</v>
      </c>
      <c r="M26" s="13">
        <f>M9*Assumptions!$D4</f>
        <v>0</v>
      </c>
      <c r="N26" s="13">
        <f>N9*Assumptions!$D4</f>
        <v>0</v>
      </c>
      <c r="O26" s="13">
        <f>O9*Assumptions!$D4</f>
        <v>0</v>
      </c>
      <c r="P26" s="13">
        <f>P9*Assumptions!$D4</f>
        <v>0</v>
      </c>
    </row>
    <row r="27">
      <c r="A27" s="11" t="s">
        <v>58</v>
      </c>
      <c r="B27" s="13">
        <f t="shared" ref="B27:P27" si="3">SUM(B24:B26)</f>
        <v>0</v>
      </c>
      <c r="C27" s="13">
        <f t="shared" si="3"/>
        <v>70000</v>
      </c>
      <c r="D27" s="13">
        <f t="shared" si="3"/>
        <v>70000</v>
      </c>
      <c r="E27" s="13">
        <f t="shared" si="3"/>
        <v>140000</v>
      </c>
      <c r="F27" s="13">
        <f t="shared" si="3"/>
        <v>140000</v>
      </c>
      <c r="G27" s="13">
        <f t="shared" si="3"/>
        <v>210000</v>
      </c>
      <c r="H27" s="13">
        <f t="shared" si="3"/>
        <v>210000</v>
      </c>
      <c r="I27" s="13">
        <f t="shared" si="3"/>
        <v>280000</v>
      </c>
      <c r="J27" s="13">
        <f t="shared" si="3"/>
        <v>280000</v>
      </c>
      <c r="K27" s="13">
        <f t="shared" si="3"/>
        <v>350000</v>
      </c>
      <c r="L27" s="13">
        <f t="shared" si="3"/>
        <v>350000</v>
      </c>
      <c r="M27" s="13">
        <f t="shared" si="3"/>
        <v>420000</v>
      </c>
      <c r="N27" s="13">
        <f t="shared" si="3"/>
        <v>420000</v>
      </c>
      <c r="O27" s="13">
        <f t="shared" si="3"/>
        <v>490000</v>
      </c>
      <c r="P27" s="13">
        <f t="shared" si="3"/>
        <v>490000</v>
      </c>
    </row>
    <row r="28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>
      <c r="A29" s="11" t="s">
        <v>59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>
      <c r="A30" s="11" t="s">
        <v>22</v>
      </c>
      <c r="B30" s="13">
        <f>B$2*Assumptions!$D14*Assumptions!$B19</f>
        <v>0</v>
      </c>
      <c r="C30" s="13">
        <f>C$2*Assumptions!$D14*Assumptions!$B19</f>
        <v>90000</v>
      </c>
      <c r="D30" s="13">
        <f>D$2*Assumptions!$D14*Assumptions!$B19</f>
        <v>90000</v>
      </c>
      <c r="E30" s="13">
        <f>E$2*Assumptions!$D14*Assumptions!$B19</f>
        <v>180000</v>
      </c>
      <c r="F30" s="13">
        <f>F$2*Assumptions!$D14*Assumptions!$B19</f>
        <v>180000</v>
      </c>
      <c r="G30" s="13">
        <f>G$2*Assumptions!$D14*Assumptions!$B19</f>
        <v>270000</v>
      </c>
      <c r="H30" s="13">
        <f>H$2*Assumptions!$D14*Assumptions!$B19</f>
        <v>270000</v>
      </c>
      <c r="I30" s="13">
        <f>I$2*Assumptions!$D14*Assumptions!$B19</f>
        <v>360000</v>
      </c>
      <c r="J30" s="13">
        <f>J$2*Assumptions!$D14*Assumptions!$B19</f>
        <v>360000</v>
      </c>
      <c r="K30" s="13">
        <f>K$2*Assumptions!$D14*Assumptions!$B19</f>
        <v>450000</v>
      </c>
      <c r="L30" s="13">
        <f>L$2*Assumptions!$D14*Assumptions!$B19</f>
        <v>450000</v>
      </c>
      <c r="M30" s="13">
        <f>M$2*Assumptions!$D14*Assumptions!$B19</f>
        <v>540000</v>
      </c>
      <c r="N30" s="13">
        <f>N$2*Assumptions!$D14*Assumptions!$B19</f>
        <v>540000</v>
      </c>
      <c r="O30" s="13">
        <f>O$2*Assumptions!$D14*Assumptions!$B19</f>
        <v>630000</v>
      </c>
      <c r="P30" s="13">
        <f>P$2*Assumptions!$D14*Assumptions!$B19</f>
        <v>630000</v>
      </c>
    </row>
    <row r="31">
      <c r="A31" s="11" t="s">
        <v>23</v>
      </c>
      <c r="B31" s="13">
        <f>B$2*Assumptions!$D15*Assumptions!$B20</f>
        <v>0</v>
      </c>
      <c r="C31" s="13">
        <f>C$2*Assumptions!$D15*Assumptions!$B20</f>
        <v>176000</v>
      </c>
      <c r="D31" s="13">
        <f>D$2*Assumptions!$D15*Assumptions!$B20</f>
        <v>176000</v>
      </c>
      <c r="E31" s="13">
        <f>E$2*Assumptions!$D15*Assumptions!$B20</f>
        <v>352000</v>
      </c>
      <c r="F31" s="13">
        <f>F$2*Assumptions!$D15*Assumptions!$B20</f>
        <v>352000</v>
      </c>
      <c r="G31" s="13">
        <f>G$2*Assumptions!$D15*Assumptions!$B20</f>
        <v>528000</v>
      </c>
      <c r="H31" s="13">
        <f>H$2*Assumptions!$D15*Assumptions!$B20</f>
        <v>528000</v>
      </c>
      <c r="I31" s="13">
        <f>I$2*Assumptions!$D15*Assumptions!$B20</f>
        <v>704000</v>
      </c>
      <c r="J31" s="13">
        <f>J$2*Assumptions!$D15*Assumptions!$B20</f>
        <v>704000</v>
      </c>
      <c r="K31" s="13">
        <f>K$2*Assumptions!$D15*Assumptions!$B20</f>
        <v>880000</v>
      </c>
      <c r="L31" s="13">
        <f>L$2*Assumptions!$D15*Assumptions!$B20</f>
        <v>880000</v>
      </c>
      <c r="M31" s="13">
        <f>M$2*Assumptions!$D15*Assumptions!$B20</f>
        <v>1056000</v>
      </c>
      <c r="N31" s="13">
        <f>N$2*Assumptions!$D15*Assumptions!$B20</f>
        <v>1056000</v>
      </c>
      <c r="O31" s="13">
        <f>O$2*Assumptions!$D15*Assumptions!$B20</f>
        <v>1232000</v>
      </c>
      <c r="P31" s="13">
        <f>P$2*Assumptions!$D15*Assumptions!$B20</f>
        <v>1232000</v>
      </c>
    </row>
    <row r="32">
      <c r="A32" s="11" t="s">
        <v>24</v>
      </c>
      <c r="B32" s="13">
        <f>B$2*Assumptions!$D16*Assumptions!$B21</f>
        <v>0</v>
      </c>
      <c r="C32" s="13">
        <f>C$2*Assumptions!$D16*Assumptions!$B21</f>
        <v>70000</v>
      </c>
      <c r="D32" s="13">
        <f>D$2*Assumptions!$D16*Assumptions!$B21</f>
        <v>70000</v>
      </c>
      <c r="E32" s="13">
        <f>E$2*Assumptions!$D16*Assumptions!$B21</f>
        <v>140000</v>
      </c>
      <c r="F32" s="13">
        <f>F$2*Assumptions!$D16*Assumptions!$B21</f>
        <v>140000</v>
      </c>
      <c r="G32" s="13">
        <f>G$2*Assumptions!$D16*Assumptions!$B21</f>
        <v>210000</v>
      </c>
      <c r="H32" s="13">
        <f>H$2*Assumptions!$D16*Assumptions!$B21</f>
        <v>210000</v>
      </c>
      <c r="I32" s="13">
        <f>I$2*Assumptions!$D16*Assumptions!$B21</f>
        <v>280000</v>
      </c>
      <c r="J32" s="13">
        <f>J$2*Assumptions!$D16*Assumptions!$B21</f>
        <v>280000</v>
      </c>
      <c r="K32" s="13">
        <f>K$2*Assumptions!$D16*Assumptions!$B21</f>
        <v>350000</v>
      </c>
      <c r="L32" s="13">
        <f>L$2*Assumptions!$D16*Assumptions!$B21</f>
        <v>350000</v>
      </c>
      <c r="M32" s="13">
        <f>M$2*Assumptions!$D16*Assumptions!$B21</f>
        <v>420000</v>
      </c>
      <c r="N32" s="13">
        <f>N$2*Assumptions!$D16*Assumptions!$B21</f>
        <v>420000</v>
      </c>
      <c r="O32" s="13">
        <f>O$2*Assumptions!$D16*Assumptions!$B21</f>
        <v>490000</v>
      </c>
      <c r="P32" s="13">
        <f>P$2*Assumptions!$D16*Assumptions!$B21</f>
        <v>490000</v>
      </c>
    </row>
    <row r="33">
      <c r="A33" s="11" t="s">
        <v>60</v>
      </c>
      <c r="B33" s="13">
        <f t="shared" ref="B33:P33" si="4">SUM(B30:B32)</f>
        <v>0</v>
      </c>
      <c r="C33" s="13">
        <f t="shared" si="4"/>
        <v>336000</v>
      </c>
      <c r="D33" s="13">
        <f t="shared" si="4"/>
        <v>336000</v>
      </c>
      <c r="E33" s="13">
        <f t="shared" si="4"/>
        <v>672000</v>
      </c>
      <c r="F33" s="13">
        <f t="shared" si="4"/>
        <v>672000</v>
      </c>
      <c r="G33" s="13">
        <f t="shared" si="4"/>
        <v>1008000</v>
      </c>
      <c r="H33" s="13">
        <f t="shared" si="4"/>
        <v>1008000</v>
      </c>
      <c r="I33" s="13">
        <f t="shared" si="4"/>
        <v>1344000</v>
      </c>
      <c r="J33" s="13">
        <f t="shared" si="4"/>
        <v>1344000</v>
      </c>
      <c r="K33" s="13">
        <f t="shared" si="4"/>
        <v>1680000</v>
      </c>
      <c r="L33" s="13">
        <f t="shared" si="4"/>
        <v>1680000</v>
      </c>
      <c r="M33" s="13">
        <f t="shared" si="4"/>
        <v>2016000</v>
      </c>
      <c r="N33" s="13">
        <f t="shared" si="4"/>
        <v>2016000</v>
      </c>
      <c r="O33" s="13">
        <f t="shared" si="4"/>
        <v>2352000</v>
      </c>
      <c r="P33" s="13">
        <f t="shared" si="4"/>
        <v>2352000</v>
      </c>
    </row>
    <row r="34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>
      <c r="A35" s="11" t="s">
        <v>61</v>
      </c>
      <c r="B35" s="13">
        <f>B4*Assumptions!$B23</f>
        <v>0</v>
      </c>
      <c r="C35" s="13">
        <f>C4*Assumptions!$B23</f>
        <v>280000</v>
      </c>
      <c r="D35" s="13">
        <f>D4*Assumptions!$B23</f>
        <v>280000</v>
      </c>
      <c r="E35" s="13">
        <f>E4*Assumptions!$B23</f>
        <v>560000</v>
      </c>
      <c r="F35" s="13">
        <f>F4*Assumptions!$B23</f>
        <v>560000</v>
      </c>
      <c r="G35" s="13">
        <f>G4*Assumptions!$B23</f>
        <v>840000</v>
      </c>
      <c r="H35" s="13">
        <f>H4*Assumptions!$B23</f>
        <v>840000</v>
      </c>
      <c r="I35" s="13">
        <f>I4*Assumptions!$B23</f>
        <v>1120000</v>
      </c>
      <c r="J35" s="13">
        <f>J4*Assumptions!$B23</f>
        <v>1120000</v>
      </c>
      <c r="K35" s="13">
        <f>K4*Assumptions!$B23</f>
        <v>1400000</v>
      </c>
      <c r="L35" s="13">
        <f>L4*Assumptions!$B23</f>
        <v>1400000</v>
      </c>
      <c r="M35" s="13">
        <f>M4*Assumptions!$B23</f>
        <v>1680000</v>
      </c>
      <c r="N35" s="13">
        <f>N4*Assumptions!$B23</f>
        <v>1680000</v>
      </c>
      <c r="O35" s="13">
        <f>O4*Assumptions!$B23</f>
        <v>1960000</v>
      </c>
      <c r="P35" s="13">
        <f>P4*Assumptions!$B23</f>
        <v>1960000</v>
      </c>
    </row>
    <row r="36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>
      <c r="A37" s="11" t="s">
        <v>62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>
      <c r="A38" s="11" t="s">
        <v>63</v>
      </c>
      <c r="B38" s="13">
        <f>B$2*Assumptions!$D26</f>
        <v>0</v>
      </c>
      <c r="C38" s="13">
        <f>C$2*Assumptions!$D26</f>
        <v>250000</v>
      </c>
      <c r="D38" s="13">
        <f>D$2*Assumptions!$D26</f>
        <v>250000</v>
      </c>
      <c r="E38" s="13">
        <f>E$2*Assumptions!$D26</f>
        <v>500000</v>
      </c>
      <c r="F38" s="13">
        <f>F$2*Assumptions!$D26</f>
        <v>500000</v>
      </c>
      <c r="G38" s="13">
        <f>G$2*Assumptions!$D26</f>
        <v>750000</v>
      </c>
      <c r="H38" s="13">
        <f>H$2*Assumptions!$D26</f>
        <v>750000</v>
      </c>
      <c r="I38" s="13">
        <f>I$2*Assumptions!$D26</f>
        <v>1000000</v>
      </c>
      <c r="J38" s="13">
        <f>J$2*Assumptions!$D26</f>
        <v>1000000</v>
      </c>
      <c r="K38" s="13">
        <f>K$2*Assumptions!$D26</f>
        <v>1250000</v>
      </c>
      <c r="L38" s="13">
        <f>L$2*Assumptions!$D26</f>
        <v>1250000</v>
      </c>
      <c r="M38" s="13">
        <f>M$2*Assumptions!$D26</f>
        <v>1500000</v>
      </c>
      <c r="N38" s="13">
        <f>N$2*Assumptions!$D26</f>
        <v>1500000</v>
      </c>
      <c r="O38" s="13">
        <f>O$2*Assumptions!$D26</f>
        <v>1750000</v>
      </c>
      <c r="P38" s="13">
        <f>P$2*Assumptions!$D26</f>
        <v>1750000</v>
      </c>
    </row>
    <row r="39">
      <c r="A39" s="11" t="s">
        <v>64</v>
      </c>
      <c r="B39" s="13">
        <f>B$2*Assumptions!$D27</f>
        <v>0</v>
      </c>
      <c r="C39" s="13">
        <f>C$2*Assumptions!$D27</f>
        <v>100000</v>
      </c>
      <c r="D39" s="13">
        <f>D$2*Assumptions!$D27</f>
        <v>100000</v>
      </c>
      <c r="E39" s="13">
        <f>E$2*Assumptions!$D27</f>
        <v>200000</v>
      </c>
      <c r="F39" s="13">
        <f>F$2*Assumptions!$D27</f>
        <v>200000</v>
      </c>
      <c r="G39" s="13">
        <f>G$2*Assumptions!$D27</f>
        <v>300000</v>
      </c>
      <c r="H39" s="13">
        <f>H$2*Assumptions!$D27</f>
        <v>300000</v>
      </c>
      <c r="I39" s="13">
        <f>I$2*Assumptions!$D27</f>
        <v>400000</v>
      </c>
      <c r="J39" s="13">
        <f>J$2*Assumptions!$D27</f>
        <v>400000</v>
      </c>
      <c r="K39" s="13">
        <f>K$2*Assumptions!$D27</f>
        <v>500000</v>
      </c>
      <c r="L39" s="13">
        <f>L$2*Assumptions!$D27</f>
        <v>500000</v>
      </c>
      <c r="M39" s="13">
        <f>M$2*Assumptions!$D27</f>
        <v>600000</v>
      </c>
      <c r="N39" s="13">
        <f>N$2*Assumptions!$D27</f>
        <v>600000</v>
      </c>
      <c r="O39" s="13">
        <f>O$2*Assumptions!$D27</f>
        <v>700000</v>
      </c>
      <c r="P39" s="13">
        <f>P$2*Assumptions!$D27</f>
        <v>700000</v>
      </c>
    </row>
    <row r="40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>
      <c r="A41" s="11" t="s">
        <v>65</v>
      </c>
      <c r="B41" s="13">
        <f t="shared" ref="B41:P41" si="5">B39+B38+B35+B33+B27+B21</f>
        <v>0</v>
      </c>
      <c r="C41" s="13">
        <f t="shared" si="5"/>
        <v>1925000</v>
      </c>
      <c r="D41" s="13">
        <f t="shared" si="5"/>
        <v>1925000</v>
      </c>
      <c r="E41" s="13">
        <f t="shared" si="5"/>
        <v>3850000</v>
      </c>
      <c r="F41" s="13">
        <f t="shared" si="5"/>
        <v>3850000</v>
      </c>
      <c r="G41" s="13">
        <f t="shared" si="5"/>
        <v>5775000</v>
      </c>
      <c r="H41" s="13">
        <f t="shared" si="5"/>
        <v>5775000</v>
      </c>
      <c r="I41" s="13">
        <f t="shared" si="5"/>
        <v>7700000</v>
      </c>
      <c r="J41" s="13">
        <f t="shared" si="5"/>
        <v>7700000</v>
      </c>
      <c r="K41" s="13">
        <f t="shared" si="5"/>
        <v>9625000</v>
      </c>
      <c r="L41" s="13">
        <f t="shared" si="5"/>
        <v>9625000</v>
      </c>
      <c r="M41" s="13">
        <f t="shared" si="5"/>
        <v>11550000</v>
      </c>
      <c r="N41" s="13">
        <f t="shared" si="5"/>
        <v>11550000</v>
      </c>
      <c r="O41" s="13">
        <f t="shared" si="5"/>
        <v>13475000</v>
      </c>
      <c r="P41" s="13">
        <f t="shared" si="5"/>
        <v>13475000</v>
      </c>
    </row>
    <row r="42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>
      <c r="A43" s="11" t="s">
        <v>66</v>
      </c>
      <c r="B43" s="13">
        <f t="shared" ref="B43:P43" si="6">B15-B41</f>
        <v>0</v>
      </c>
      <c r="C43" s="13">
        <f t="shared" si="6"/>
        <v>805000</v>
      </c>
      <c r="D43" s="13">
        <f t="shared" si="6"/>
        <v>805000</v>
      </c>
      <c r="E43" s="13">
        <f t="shared" si="6"/>
        <v>1610000</v>
      </c>
      <c r="F43" s="13">
        <f t="shared" si="6"/>
        <v>1610000</v>
      </c>
      <c r="G43" s="13">
        <f t="shared" si="6"/>
        <v>2415000</v>
      </c>
      <c r="H43" s="13">
        <f t="shared" si="6"/>
        <v>2415000</v>
      </c>
      <c r="I43" s="13">
        <f t="shared" si="6"/>
        <v>3220000</v>
      </c>
      <c r="J43" s="13">
        <f t="shared" si="6"/>
        <v>3220000</v>
      </c>
      <c r="K43" s="13">
        <f t="shared" si="6"/>
        <v>4025000</v>
      </c>
      <c r="L43" s="13">
        <f t="shared" si="6"/>
        <v>4025000</v>
      </c>
      <c r="M43" s="13">
        <f t="shared" si="6"/>
        <v>4830000</v>
      </c>
      <c r="N43" s="13">
        <f t="shared" si="6"/>
        <v>4830000</v>
      </c>
      <c r="O43" s="13">
        <f t="shared" si="6"/>
        <v>5635000</v>
      </c>
      <c r="P43" s="13">
        <f t="shared" si="6"/>
        <v>5635000</v>
      </c>
    </row>
    <row r="44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  <row r="432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</row>
    <row r="433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</row>
    <row r="434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</row>
    <row r="435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</row>
    <row r="436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</row>
    <row r="437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</row>
    <row r="438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</row>
    <row r="439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</row>
    <row r="440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</row>
    <row r="441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</row>
    <row r="442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</row>
    <row r="443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</row>
    <row r="444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</row>
    <row r="445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</row>
    <row r="446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</row>
    <row r="447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</row>
    <row r="448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</row>
    <row r="449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</row>
    <row r="450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</row>
    <row r="451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</row>
    <row r="452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</row>
    <row r="453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</row>
    <row r="454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</row>
    <row r="455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</row>
    <row r="456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</row>
    <row r="457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</row>
    <row r="458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</row>
    <row r="459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</row>
    <row r="460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</row>
    <row r="461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</row>
    <row r="462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</row>
    <row r="463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</row>
    <row r="464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</row>
    <row r="465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</row>
    <row r="466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</row>
    <row r="467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</row>
    <row r="468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</row>
    <row r="469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</row>
    <row r="470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</row>
    <row r="471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</row>
    <row r="472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</row>
    <row r="473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</row>
    <row r="474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</row>
    <row r="475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</row>
    <row r="476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</row>
    <row r="477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</row>
    <row r="478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</row>
    <row r="479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</row>
    <row r="480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</row>
    <row r="481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</row>
    <row r="482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</row>
    <row r="483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</row>
    <row r="484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</row>
    <row r="485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</row>
    <row r="486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</row>
    <row r="487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</row>
    <row r="488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</row>
    <row r="489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</row>
    <row r="490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</row>
    <row r="493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</row>
    <row r="494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</row>
    <row r="495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</row>
    <row r="496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</row>
    <row r="497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</row>
    <row r="498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</row>
    <row r="499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</row>
    <row r="500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</row>
    <row r="501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</row>
    <row r="502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</row>
    <row r="503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</row>
    <row r="504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</row>
    <row r="505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</row>
    <row r="506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</row>
    <row r="507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</row>
    <row r="508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</row>
    <row r="509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</row>
    <row r="510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</row>
    <row r="511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</row>
    <row r="512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</row>
    <row r="513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</row>
    <row r="514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</row>
    <row r="515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</row>
    <row r="516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</row>
    <row r="517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</row>
    <row r="518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</row>
    <row r="519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</row>
    <row r="520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</row>
    <row r="521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</row>
    <row r="522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</row>
    <row r="523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</row>
    <row r="524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</row>
    <row r="525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</row>
    <row r="526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</row>
    <row r="527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</row>
    <row r="528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</row>
    <row r="529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</row>
    <row r="530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</row>
    <row r="531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</row>
    <row r="532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</row>
    <row r="533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</row>
    <row r="534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</row>
    <row r="535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</row>
    <row r="536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</row>
    <row r="537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</row>
    <row r="538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</row>
    <row r="539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</row>
    <row r="540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</row>
    <row r="541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</row>
    <row r="542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</row>
    <row r="543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</row>
    <row r="544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</row>
    <row r="545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</row>
    <row r="546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</row>
    <row r="547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</row>
    <row r="548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</row>
    <row r="549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</row>
    <row r="550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</row>
    <row r="551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</row>
    <row r="552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</row>
    <row r="553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</row>
    <row r="554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</row>
    <row r="555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</row>
    <row r="556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</row>
    <row r="557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</row>
    <row r="558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</row>
    <row r="559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</row>
    <row r="560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</row>
    <row r="561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</row>
    <row r="562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</row>
    <row r="563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</row>
    <row r="564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</row>
    <row r="565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</row>
    <row r="566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</row>
    <row r="567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</row>
    <row r="568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</row>
    <row r="569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</row>
    <row r="570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</row>
    <row r="571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</row>
    <row r="572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</row>
    <row r="573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</row>
    <row r="574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</row>
    <row r="575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</row>
    <row r="576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</row>
    <row r="577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</row>
    <row r="578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</row>
    <row r="579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</row>
    <row r="580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</row>
    <row r="581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</row>
    <row r="582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</row>
    <row r="583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</row>
    <row r="584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</row>
    <row r="585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</row>
    <row r="586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</row>
    <row r="587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</row>
    <row r="588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</row>
    <row r="589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</row>
    <row r="590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</row>
    <row r="591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</row>
    <row r="592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</row>
    <row r="593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</row>
    <row r="594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</row>
    <row r="595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</row>
    <row r="596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</row>
    <row r="597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</row>
    <row r="598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</row>
    <row r="599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</row>
    <row r="600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</row>
    <row r="601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</row>
    <row r="602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</row>
    <row r="603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</row>
    <row r="604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</row>
    <row r="605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</row>
    <row r="606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</row>
    <row r="607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</row>
    <row r="608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</row>
    <row r="609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</row>
    <row r="610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</row>
    <row r="611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</row>
    <row r="612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</row>
    <row r="613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</row>
    <row r="614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</row>
    <row r="615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</row>
    <row r="616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</row>
    <row r="617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</row>
    <row r="618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</row>
    <row r="619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</row>
    <row r="620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</row>
    <row r="621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</row>
    <row r="622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</row>
    <row r="623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</row>
    <row r="624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</row>
    <row r="625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</row>
    <row r="626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</row>
    <row r="627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</row>
    <row r="628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</row>
    <row r="629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</row>
    <row r="630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</row>
    <row r="631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</row>
    <row r="632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</row>
    <row r="633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</row>
    <row r="634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</row>
    <row r="635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</row>
    <row r="636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</row>
    <row r="637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</row>
    <row r="638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</row>
    <row r="639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</row>
    <row r="640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</row>
    <row r="641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</row>
    <row r="642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</row>
    <row r="643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</row>
    <row r="644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</row>
    <row r="645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</row>
    <row r="646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</row>
    <row r="647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</row>
    <row r="648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</row>
    <row r="649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</row>
    <row r="650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</row>
    <row r="651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</row>
    <row r="652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</row>
    <row r="653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</row>
    <row r="654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</row>
    <row r="655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</row>
    <row r="656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</row>
    <row r="657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</row>
    <row r="658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</row>
    <row r="659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</row>
    <row r="660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</row>
    <row r="661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</row>
    <row r="662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</row>
    <row r="663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</row>
    <row r="664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</row>
    <row r="665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</row>
    <row r="666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</row>
    <row r="667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</row>
    <row r="668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</row>
    <row r="669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</row>
    <row r="670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</row>
    <row r="671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</row>
    <row r="672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</row>
    <row r="673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</row>
    <row r="674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</row>
    <row r="675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</row>
    <row r="676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</row>
    <row r="677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</row>
    <row r="678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</row>
    <row r="679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</row>
    <row r="680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</row>
    <row r="681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</row>
    <row r="682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</row>
    <row r="683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</row>
    <row r="684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</row>
    <row r="685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</row>
    <row r="686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</row>
    <row r="687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</row>
    <row r="688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</row>
    <row r="689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</row>
    <row r="690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</row>
    <row r="691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</row>
    <row r="692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</row>
    <row r="693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</row>
    <row r="694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</row>
    <row r="695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</row>
    <row r="696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</row>
    <row r="697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</row>
    <row r="698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</row>
    <row r="699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</row>
    <row r="700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</row>
    <row r="701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</row>
    <row r="702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</row>
    <row r="703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</row>
    <row r="704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</row>
    <row r="705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</row>
    <row r="706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</row>
    <row r="707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</row>
    <row r="708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</row>
    <row r="709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</row>
    <row r="710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</row>
    <row r="711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</row>
    <row r="712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</row>
    <row r="713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</row>
    <row r="714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</row>
    <row r="715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</row>
    <row r="716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</row>
    <row r="717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</row>
    <row r="718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</row>
    <row r="719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</row>
    <row r="720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</row>
    <row r="721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</row>
    <row r="722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</row>
    <row r="723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</row>
    <row r="724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</row>
    <row r="725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</row>
    <row r="726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</row>
    <row r="727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</row>
    <row r="728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</row>
    <row r="729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</row>
    <row r="730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</row>
    <row r="731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</row>
    <row r="732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</row>
    <row r="733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</row>
    <row r="734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</row>
    <row r="735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</row>
    <row r="736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</row>
    <row r="737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</row>
    <row r="738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</row>
    <row r="739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</row>
    <row r="740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</row>
    <row r="741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</row>
    <row r="742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</row>
    <row r="743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</row>
    <row r="744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</row>
    <row r="745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</row>
    <row r="746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</row>
    <row r="747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</row>
    <row r="748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</row>
    <row r="749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</row>
    <row r="750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</row>
    <row r="751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</row>
    <row r="752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</row>
    <row r="753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</row>
    <row r="754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</row>
    <row r="755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</row>
    <row r="756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</row>
    <row r="757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</row>
    <row r="758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</row>
    <row r="759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</row>
    <row r="760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</row>
    <row r="761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</row>
    <row r="762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</row>
    <row r="763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</row>
    <row r="764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</row>
    <row r="765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</row>
    <row r="766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</row>
    <row r="767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</row>
    <row r="768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</row>
    <row r="769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</row>
    <row r="770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</row>
    <row r="771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</row>
    <row r="772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</row>
    <row r="773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</row>
    <row r="774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</row>
    <row r="775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</row>
    <row r="776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</row>
    <row r="777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</row>
    <row r="778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</row>
    <row r="779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</row>
    <row r="780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</row>
    <row r="781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</row>
    <row r="782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</row>
    <row r="783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</row>
    <row r="784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</row>
    <row r="785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</row>
    <row r="786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</row>
    <row r="787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</row>
    <row r="788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</row>
    <row r="789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</row>
    <row r="790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</row>
    <row r="791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</row>
    <row r="792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</row>
    <row r="793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</row>
    <row r="794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</row>
    <row r="795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</row>
    <row r="796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</row>
    <row r="797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</row>
    <row r="798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</row>
    <row r="799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</row>
    <row r="800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</row>
    <row r="801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</row>
    <row r="802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</row>
    <row r="803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</row>
    <row r="804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</row>
    <row r="805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</row>
    <row r="806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</row>
    <row r="807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</row>
    <row r="808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</row>
    <row r="809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</row>
    <row r="810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</row>
    <row r="811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</row>
    <row r="812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</row>
    <row r="813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</row>
    <row r="814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</row>
    <row r="815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</row>
    <row r="816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</row>
    <row r="817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</row>
    <row r="818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</row>
    <row r="819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</row>
    <row r="820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</row>
    <row r="821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</row>
    <row r="822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</row>
    <row r="823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</row>
    <row r="824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</row>
    <row r="825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</row>
    <row r="826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</row>
    <row r="827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</row>
    <row r="828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</row>
    <row r="829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</row>
    <row r="830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</row>
    <row r="831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</row>
    <row r="832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</row>
    <row r="833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</row>
    <row r="834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</row>
    <row r="835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</row>
    <row r="836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</row>
    <row r="837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</row>
    <row r="838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</row>
    <row r="839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</row>
    <row r="840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</row>
    <row r="841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</row>
    <row r="842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</row>
    <row r="843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</row>
    <row r="844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</row>
    <row r="845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</row>
    <row r="846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</row>
    <row r="847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</row>
    <row r="848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</row>
    <row r="849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</row>
    <row r="850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</row>
    <row r="851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</row>
    <row r="852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</row>
    <row r="853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</row>
    <row r="854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</row>
    <row r="855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</row>
    <row r="856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</row>
    <row r="857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</row>
    <row r="858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</row>
    <row r="859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</row>
    <row r="860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</row>
    <row r="861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</row>
    <row r="862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</row>
    <row r="863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</row>
    <row r="864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</row>
    <row r="865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</row>
    <row r="866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</row>
    <row r="867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</row>
    <row r="868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</row>
    <row r="869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</row>
    <row r="870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</row>
    <row r="871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</row>
    <row r="872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</row>
    <row r="873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</row>
    <row r="874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</row>
    <row r="875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</row>
    <row r="876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</row>
    <row r="877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</row>
    <row r="878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</row>
    <row r="879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</row>
    <row r="880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</row>
    <row r="881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</row>
    <row r="882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</row>
    <row r="883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</row>
    <row r="884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</row>
    <row r="885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</row>
    <row r="886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</row>
    <row r="887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</row>
    <row r="888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</row>
    <row r="889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</row>
    <row r="890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</row>
    <row r="891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</row>
    <row r="892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</row>
    <row r="893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</row>
    <row r="894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</row>
    <row r="895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</row>
    <row r="896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</row>
    <row r="897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</row>
    <row r="898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</row>
    <row r="899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</row>
    <row r="900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</row>
    <row r="901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</row>
    <row r="902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</row>
    <row r="903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</row>
    <row r="904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</row>
    <row r="905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</row>
    <row r="906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</row>
    <row r="907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</row>
    <row r="908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</row>
    <row r="909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</row>
    <row r="910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</row>
    <row r="911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</row>
    <row r="912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</row>
    <row r="913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</row>
    <row r="914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</row>
    <row r="915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</row>
    <row r="916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</row>
    <row r="917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</row>
    <row r="918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</row>
    <row r="919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</row>
    <row r="920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</row>
    <row r="921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</row>
    <row r="922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</row>
    <row r="923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</row>
    <row r="924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</row>
    <row r="925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</row>
    <row r="926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</row>
    <row r="927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</row>
    <row r="928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</row>
    <row r="929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</row>
    <row r="930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</row>
    <row r="931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</row>
    <row r="932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</row>
    <row r="933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</row>
    <row r="934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</row>
    <row r="935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</row>
    <row r="936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</row>
    <row r="937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</row>
    <row r="938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</row>
    <row r="939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</row>
    <row r="940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</row>
    <row r="941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</row>
    <row r="942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</row>
    <row r="943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</row>
    <row r="944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</row>
    <row r="945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</row>
    <row r="946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</row>
    <row r="947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</row>
    <row r="948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</row>
    <row r="949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</row>
    <row r="950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</row>
    <row r="951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</row>
    <row r="952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</row>
    <row r="953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</row>
    <row r="954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</row>
    <row r="955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</row>
    <row r="956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</row>
    <row r="957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</row>
    <row r="958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</row>
    <row r="959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</row>
    <row r="960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</row>
    <row r="961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</row>
    <row r="962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</row>
    <row r="963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</row>
    <row r="964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</row>
    <row r="965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</row>
    <row r="966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</row>
    <row r="967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</row>
    <row r="968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</row>
    <row r="969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</row>
    <row r="970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</row>
    <row r="971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</row>
    <row r="972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</row>
    <row r="973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</row>
    <row r="974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</row>
    <row r="975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</row>
    <row r="976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</row>
    <row r="977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</row>
    <row r="978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</row>
    <row r="979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</row>
    <row r="980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</row>
    <row r="981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</row>
    <row r="982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</row>
    <row r="983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</row>
    <row r="984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</row>
    <row r="985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</row>
    <row r="986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</row>
    <row r="987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</row>
    <row r="988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</row>
    <row r="989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</row>
    <row r="990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</row>
    <row r="991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</row>
    <row r="992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</row>
    <row r="993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</row>
    <row r="994"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</row>
    <row r="995"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</row>
    <row r="996"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</row>
    <row r="997"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</row>
    <row r="998"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</row>
    <row r="999"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</row>
    <row r="1000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10.13"/>
  </cols>
  <sheetData>
    <row r="1">
      <c r="A1" s="15"/>
      <c r="B1" s="18" t="s">
        <v>34</v>
      </c>
      <c r="C1" s="18" t="s">
        <v>35</v>
      </c>
      <c r="D1" s="18" t="s">
        <v>36</v>
      </c>
      <c r="E1" s="18" t="s">
        <v>37</v>
      </c>
      <c r="F1" s="18" t="s">
        <v>38</v>
      </c>
      <c r="G1" s="18" t="s">
        <v>39</v>
      </c>
      <c r="H1" s="18" t="s">
        <v>40</v>
      </c>
      <c r="I1" s="18" t="s">
        <v>41</v>
      </c>
      <c r="J1" s="18" t="s">
        <v>42</v>
      </c>
      <c r="K1" s="18" t="s">
        <v>43</v>
      </c>
      <c r="L1" s="18" t="s">
        <v>44</v>
      </c>
      <c r="M1" s="18" t="s">
        <v>45</v>
      </c>
      <c r="N1" s="18" t="s">
        <v>46</v>
      </c>
      <c r="O1" s="18" t="s">
        <v>47</v>
      </c>
      <c r="P1" s="18" t="s">
        <v>48</v>
      </c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1" t="s">
        <v>50</v>
      </c>
      <c r="B2" s="13">
        <f>'Sales and Costs-Small'!B2+'Sales and Costs-Medium'!B2+'Salaes and Costs-Large'!B2</f>
        <v>3</v>
      </c>
      <c r="C2" s="13">
        <f>'Sales and Costs-Small'!C2+'Sales and Costs-Medium'!C2+'Salaes and Costs-Large'!C2</f>
        <v>7</v>
      </c>
      <c r="D2" s="13">
        <f>'Sales and Costs-Small'!D2+'Sales and Costs-Medium'!D2+'Salaes and Costs-Large'!D2</f>
        <v>10</v>
      </c>
      <c r="E2" s="13">
        <f>'Sales and Costs-Small'!E2+'Sales and Costs-Medium'!E2+'Salaes and Costs-Large'!E2</f>
        <v>14</v>
      </c>
      <c r="F2" s="13">
        <f>'Sales and Costs-Small'!F2+'Sales and Costs-Medium'!F2+'Salaes and Costs-Large'!F2</f>
        <v>17</v>
      </c>
      <c r="G2" s="13">
        <f>'Sales and Costs-Small'!G2+'Sales and Costs-Medium'!G2+'Salaes and Costs-Large'!G2</f>
        <v>21</v>
      </c>
      <c r="H2" s="13">
        <f>'Sales and Costs-Small'!H2+'Sales and Costs-Medium'!H2+'Salaes and Costs-Large'!H2</f>
        <v>24</v>
      </c>
      <c r="I2" s="13">
        <f>'Sales and Costs-Small'!I2+'Sales and Costs-Medium'!I2+'Salaes and Costs-Large'!I2</f>
        <v>28</v>
      </c>
      <c r="J2" s="13">
        <f>'Sales and Costs-Small'!J2+'Sales and Costs-Medium'!J2+'Salaes and Costs-Large'!J2</f>
        <v>31</v>
      </c>
      <c r="K2" s="13">
        <f>'Sales and Costs-Small'!K2+'Sales and Costs-Medium'!K2+'Salaes and Costs-Large'!K2</f>
        <v>35</v>
      </c>
      <c r="L2" s="13">
        <f>'Sales and Costs-Small'!L2+'Sales and Costs-Medium'!L2+'Salaes and Costs-Large'!L2</f>
        <v>38</v>
      </c>
      <c r="M2" s="13">
        <f>'Sales and Costs-Small'!M2+'Sales and Costs-Medium'!M2+'Salaes and Costs-Large'!M2</f>
        <v>42</v>
      </c>
      <c r="N2" s="13">
        <f>'Sales and Costs-Small'!N2+'Sales and Costs-Medium'!N2+'Salaes and Costs-Large'!N2</f>
        <v>45</v>
      </c>
      <c r="O2" s="13">
        <f>'Sales and Costs-Small'!O2+'Sales and Costs-Medium'!O2+'Salaes and Costs-Large'!O2</f>
        <v>49</v>
      </c>
      <c r="P2" s="13">
        <f>'Sales and Costs-Small'!P2+'Sales and Costs-Medium'!P2+'Salaes and Costs-Large'!P2</f>
        <v>52</v>
      </c>
    </row>
    <row r="3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>
      <c r="A4" s="11" t="s">
        <v>51</v>
      </c>
      <c r="B4" s="13">
        <f>'Sales and Costs-Small'!B4+'Sales and Costs-Medium'!B4+'Salaes and Costs-Large'!B4</f>
        <v>6800</v>
      </c>
      <c r="C4" s="13">
        <f>'Sales and Costs-Small'!C4+'Sales and Costs-Medium'!C4+'Salaes and Costs-Large'!C4</f>
        <v>20600</v>
      </c>
      <c r="D4" s="13">
        <f>'Sales and Costs-Small'!D4+'Sales and Costs-Medium'!D4+'Salaes and Costs-Large'!D4</f>
        <v>27400</v>
      </c>
      <c r="E4" s="13">
        <f>'Sales and Costs-Small'!E4+'Sales and Costs-Medium'!E4+'Salaes and Costs-Large'!E4</f>
        <v>41200</v>
      </c>
      <c r="F4" s="13">
        <f>'Sales and Costs-Small'!F4+'Sales and Costs-Medium'!F4+'Salaes and Costs-Large'!F4</f>
        <v>48000</v>
      </c>
      <c r="G4" s="13">
        <f>'Sales and Costs-Small'!G4+'Sales and Costs-Medium'!G4+'Salaes and Costs-Large'!G4</f>
        <v>61800</v>
      </c>
      <c r="H4" s="13">
        <f>'Sales and Costs-Small'!H4+'Sales and Costs-Medium'!H4+'Salaes and Costs-Large'!H4</f>
        <v>68600</v>
      </c>
      <c r="I4" s="13">
        <f>'Sales and Costs-Small'!I4+'Sales and Costs-Medium'!I4+'Salaes and Costs-Large'!I4</f>
        <v>82400</v>
      </c>
      <c r="J4" s="13">
        <f>'Sales and Costs-Small'!J4+'Sales and Costs-Medium'!J4+'Salaes and Costs-Large'!J4</f>
        <v>89200</v>
      </c>
      <c r="K4" s="13">
        <f>'Sales and Costs-Small'!K4+'Sales and Costs-Medium'!K4+'Salaes and Costs-Large'!K4</f>
        <v>103000</v>
      </c>
      <c r="L4" s="13">
        <f>'Sales and Costs-Small'!L4+'Sales and Costs-Medium'!L4+'Salaes and Costs-Large'!L4</f>
        <v>109800</v>
      </c>
      <c r="M4" s="13">
        <f>'Sales and Costs-Small'!M4+'Sales and Costs-Medium'!M4+'Salaes and Costs-Large'!M4</f>
        <v>123600</v>
      </c>
      <c r="N4" s="13">
        <f>'Sales and Costs-Small'!N4+'Sales and Costs-Medium'!N4+'Salaes and Costs-Large'!N4</f>
        <v>130400</v>
      </c>
      <c r="O4" s="13">
        <f>'Sales and Costs-Small'!O4+'Sales and Costs-Medium'!O4+'Salaes and Costs-Large'!O4</f>
        <v>144200</v>
      </c>
      <c r="P4" s="13">
        <f>'Sales and Costs-Small'!P4+'Sales and Costs-Medium'!P4+'Salaes and Costs-Large'!P4</f>
        <v>151000</v>
      </c>
    </row>
    <row r="5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>
      <c r="A6" s="11" t="s">
        <v>52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>
      <c r="A7" s="11" t="s">
        <v>13</v>
      </c>
      <c r="B7" s="13">
        <f>'Sales and Costs-Small'!B7+'Sales and Costs-Medium'!B7+'Salaes and Costs-Large'!B7</f>
        <v>9040</v>
      </c>
      <c r="C7" s="13">
        <f>'Sales and Costs-Small'!C7+'Sales and Costs-Medium'!C7+'Salaes and Costs-Large'!C7</f>
        <v>29280</v>
      </c>
      <c r="D7" s="13">
        <f>'Sales and Costs-Small'!D7+'Sales and Costs-Medium'!D7+'Salaes and Costs-Large'!D7</f>
        <v>38320</v>
      </c>
      <c r="E7" s="13">
        <f>'Sales and Costs-Small'!E7+'Sales and Costs-Medium'!E7+'Salaes and Costs-Large'!E7</f>
        <v>58560</v>
      </c>
      <c r="F7" s="13">
        <f>'Sales and Costs-Small'!F7+'Sales and Costs-Medium'!F7+'Salaes and Costs-Large'!F7</f>
        <v>67600</v>
      </c>
      <c r="G7" s="13">
        <f>'Sales and Costs-Small'!G7+'Sales and Costs-Medium'!G7+'Salaes and Costs-Large'!G7</f>
        <v>87840</v>
      </c>
      <c r="H7" s="13">
        <f>'Sales and Costs-Small'!H7+'Sales and Costs-Medium'!H7+'Salaes and Costs-Large'!H7</f>
        <v>96880</v>
      </c>
      <c r="I7" s="13">
        <f>'Sales and Costs-Small'!I7+'Sales and Costs-Medium'!I7+'Salaes and Costs-Large'!I7</f>
        <v>117120</v>
      </c>
      <c r="J7" s="13">
        <f>'Sales and Costs-Small'!J7+'Sales and Costs-Medium'!J7+'Salaes and Costs-Large'!J7</f>
        <v>126160</v>
      </c>
      <c r="K7" s="13">
        <f>'Sales and Costs-Small'!K7+'Sales and Costs-Medium'!K7+'Salaes and Costs-Large'!K7</f>
        <v>146400</v>
      </c>
      <c r="L7" s="13">
        <f>'Sales and Costs-Small'!L7+'Sales and Costs-Medium'!L7+'Salaes and Costs-Large'!L7</f>
        <v>155440</v>
      </c>
      <c r="M7" s="13">
        <f>'Sales and Costs-Small'!M7+'Sales and Costs-Medium'!M7+'Salaes and Costs-Large'!M7</f>
        <v>175680</v>
      </c>
      <c r="N7" s="13">
        <f>'Sales and Costs-Small'!N7+'Sales and Costs-Medium'!N7+'Salaes and Costs-Large'!N7</f>
        <v>184720</v>
      </c>
      <c r="O7" s="13">
        <f>'Sales and Costs-Small'!O7+'Sales and Costs-Medium'!O7+'Salaes and Costs-Large'!O7</f>
        <v>204960</v>
      </c>
      <c r="P7" s="13">
        <f>'Sales and Costs-Small'!P7+'Sales and Costs-Medium'!P7+'Salaes and Costs-Large'!P7</f>
        <v>214000</v>
      </c>
    </row>
    <row r="8">
      <c r="A8" s="11" t="s">
        <v>14</v>
      </c>
      <c r="B8" s="13">
        <f>'Sales and Costs-Small'!B8+'Sales and Costs-Medium'!B8+'Salaes and Costs-Large'!B8</f>
        <v>2400</v>
      </c>
      <c r="C8" s="13">
        <f>'Sales and Costs-Small'!C8+'Sales and Costs-Medium'!C8+'Salaes and Costs-Large'!C8</f>
        <v>8300</v>
      </c>
      <c r="D8" s="13">
        <f>'Sales and Costs-Small'!D8+'Sales and Costs-Medium'!D8+'Salaes and Costs-Large'!D8</f>
        <v>10700</v>
      </c>
      <c r="E8" s="13">
        <f>'Sales and Costs-Small'!E8+'Sales and Costs-Medium'!E8+'Salaes and Costs-Large'!E8</f>
        <v>16600</v>
      </c>
      <c r="F8" s="13">
        <f>'Sales and Costs-Small'!F8+'Sales and Costs-Medium'!F8+'Salaes and Costs-Large'!F8</f>
        <v>19000</v>
      </c>
      <c r="G8" s="13">
        <f>'Sales and Costs-Small'!G8+'Sales and Costs-Medium'!G8+'Salaes and Costs-Large'!G8</f>
        <v>24900</v>
      </c>
      <c r="H8" s="13">
        <f>'Sales and Costs-Small'!H8+'Sales and Costs-Medium'!H8+'Salaes and Costs-Large'!H8</f>
        <v>27300</v>
      </c>
      <c r="I8" s="13">
        <f>'Sales and Costs-Small'!I8+'Sales and Costs-Medium'!I8+'Salaes and Costs-Large'!I8</f>
        <v>33200</v>
      </c>
      <c r="J8" s="13">
        <f>'Sales and Costs-Small'!J8+'Sales and Costs-Medium'!J8+'Salaes and Costs-Large'!J8</f>
        <v>35600</v>
      </c>
      <c r="K8" s="13">
        <f>'Sales and Costs-Small'!K8+'Sales and Costs-Medium'!K8+'Salaes and Costs-Large'!K8</f>
        <v>41500</v>
      </c>
      <c r="L8" s="13">
        <f>'Sales and Costs-Small'!L8+'Sales and Costs-Medium'!L8+'Salaes and Costs-Large'!L8</f>
        <v>43900</v>
      </c>
      <c r="M8" s="13">
        <f>'Sales and Costs-Small'!M8+'Sales and Costs-Medium'!M8+'Salaes and Costs-Large'!M8</f>
        <v>49800</v>
      </c>
      <c r="N8" s="13">
        <f>'Sales and Costs-Small'!N8+'Sales and Costs-Medium'!N8+'Salaes and Costs-Large'!N8</f>
        <v>52200</v>
      </c>
      <c r="O8" s="13">
        <f>'Sales and Costs-Small'!O8+'Sales and Costs-Medium'!O8+'Salaes and Costs-Large'!O8</f>
        <v>58100</v>
      </c>
      <c r="P8" s="13">
        <f>'Sales and Costs-Small'!P8+'Sales and Costs-Medium'!P8+'Salaes and Costs-Large'!P8</f>
        <v>60500</v>
      </c>
    </row>
    <row r="9">
      <c r="A9" s="11" t="s">
        <v>15</v>
      </c>
      <c r="B9" s="13">
        <f>'Sales and Costs-Small'!B9+'Sales and Costs-Medium'!B9+'Salaes and Costs-Large'!B9</f>
        <v>3760</v>
      </c>
      <c r="C9" s="13">
        <f>'Sales and Costs-Small'!C9+'Sales and Costs-Medium'!C9+'Salaes and Costs-Large'!C9</f>
        <v>12770</v>
      </c>
      <c r="D9" s="13">
        <f>'Sales and Costs-Small'!D9+'Sales and Costs-Medium'!D9+'Salaes and Costs-Large'!D9</f>
        <v>16530</v>
      </c>
      <c r="E9" s="13">
        <f>'Sales and Costs-Small'!E9+'Sales and Costs-Medium'!E9+'Salaes and Costs-Large'!E9</f>
        <v>25540</v>
      </c>
      <c r="F9" s="13">
        <f>'Sales and Costs-Small'!F9+'Sales and Costs-Medium'!F9+'Salaes and Costs-Large'!F9</f>
        <v>29300</v>
      </c>
      <c r="G9" s="13">
        <f>'Sales and Costs-Small'!G9+'Sales and Costs-Medium'!G9+'Salaes and Costs-Large'!G9</f>
        <v>38310</v>
      </c>
      <c r="H9" s="13">
        <f>'Sales and Costs-Small'!H9+'Sales and Costs-Medium'!H9+'Salaes and Costs-Large'!H9</f>
        <v>42070</v>
      </c>
      <c r="I9" s="13">
        <f>'Sales and Costs-Small'!I9+'Sales and Costs-Medium'!I9+'Salaes and Costs-Large'!I9</f>
        <v>51080</v>
      </c>
      <c r="J9" s="13">
        <f>'Sales and Costs-Small'!J9+'Sales and Costs-Medium'!J9+'Salaes and Costs-Large'!J9</f>
        <v>54840</v>
      </c>
      <c r="K9" s="13">
        <f>'Sales and Costs-Small'!K9+'Sales and Costs-Medium'!K9+'Salaes and Costs-Large'!K9</f>
        <v>63850</v>
      </c>
      <c r="L9" s="13">
        <f>'Sales and Costs-Small'!L9+'Sales and Costs-Medium'!L9+'Salaes and Costs-Large'!L9</f>
        <v>67610</v>
      </c>
      <c r="M9" s="13">
        <f>'Sales and Costs-Small'!M9+'Sales and Costs-Medium'!M9+'Salaes and Costs-Large'!M9</f>
        <v>76620</v>
      </c>
      <c r="N9" s="13">
        <f>'Sales and Costs-Small'!N9+'Sales and Costs-Medium'!N9+'Salaes and Costs-Large'!N9</f>
        <v>80380</v>
      </c>
      <c r="O9" s="13">
        <f>'Sales and Costs-Small'!O9+'Sales and Costs-Medium'!O9+'Salaes and Costs-Large'!O9</f>
        <v>89390</v>
      </c>
      <c r="P9" s="13">
        <f>'Sales and Costs-Small'!P9+'Sales and Costs-Medium'!P9+'Salaes and Costs-Large'!P9</f>
        <v>93150</v>
      </c>
    </row>
    <row r="10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>
      <c r="A11" s="11" t="s">
        <v>53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>
      <c r="A12" s="11" t="s">
        <v>13</v>
      </c>
      <c r="B12" s="13">
        <f>'Sales and Costs-Small'!B12+'Sales and Costs-Medium'!B12+'Salaes and Costs-Large'!B12</f>
        <v>1808000</v>
      </c>
      <c r="C12" s="13">
        <f>'Sales and Costs-Small'!C12+'Sales and Costs-Medium'!C12+'Salaes and Costs-Large'!C12</f>
        <v>5856000</v>
      </c>
      <c r="D12" s="13">
        <f>'Sales and Costs-Small'!D12+'Sales and Costs-Medium'!D12+'Salaes and Costs-Large'!D12</f>
        <v>7664000</v>
      </c>
      <c r="E12" s="13">
        <f>'Sales and Costs-Small'!E12+'Sales and Costs-Medium'!E12+'Salaes and Costs-Large'!E12</f>
        <v>11712000</v>
      </c>
      <c r="F12" s="13">
        <f>'Sales and Costs-Small'!F12+'Sales and Costs-Medium'!F12+'Salaes and Costs-Large'!F12</f>
        <v>13520000</v>
      </c>
      <c r="G12" s="13">
        <f>'Sales and Costs-Small'!G12+'Sales and Costs-Medium'!G12+'Salaes and Costs-Large'!G12</f>
        <v>17568000</v>
      </c>
      <c r="H12" s="13">
        <f>'Sales and Costs-Small'!H12+'Sales and Costs-Medium'!H12+'Salaes and Costs-Large'!H12</f>
        <v>19376000</v>
      </c>
      <c r="I12" s="13">
        <f>'Sales and Costs-Small'!I12+'Sales and Costs-Medium'!I12+'Salaes and Costs-Large'!I12</f>
        <v>23424000</v>
      </c>
      <c r="J12" s="13">
        <f>'Sales and Costs-Small'!J12+'Sales and Costs-Medium'!J12+'Salaes and Costs-Large'!J12</f>
        <v>25232000</v>
      </c>
      <c r="K12" s="13">
        <f>'Sales and Costs-Small'!K12+'Sales and Costs-Medium'!K12+'Salaes and Costs-Large'!K12</f>
        <v>29280000</v>
      </c>
      <c r="L12" s="13">
        <f>'Sales and Costs-Small'!L12+'Sales and Costs-Medium'!L12+'Salaes and Costs-Large'!L12</f>
        <v>31088000</v>
      </c>
      <c r="M12" s="13">
        <f>'Sales and Costs-Small'!M12+'Sales and Costs-Medium'!M12+'Salaes and Costs-Large'!M12</f>
        <v>35136000</v>
      </c>
      <c r="N12" s="13">
        <f>'Sales and Costs-Small'!N12+'Sales and Costs-Medium'!N12+'Salaes and Costs-Large'!N12</f>
        <v>36944000</v>
      </c>
      <c r="O12" s="13">
        <f>'Sales and Costs-Small'!O12+'Sales and Costs-Medium'!O12+'Salaes and Costs-Large'!O12</f>
        <v>40992000</v>
      </c>
      <c r="P12" s="13">
        <f>'Sales and Costs-Small'!P12+'Sales and Costs-Medium'!P12+'Salaes and Costs-Large'!P12</f>
        <v>42800000</v>
      </c>
    </row>
    <row r="13">
      <c r="A13" s="11" t="s">
        <v>14</v>
      </c>
      <c r="B13" s="13">
        <f>'Sales and Costs-Small'!B13+'Sales and Costs-Medium'!B13+'Salaes and Costs-Large'!B13</f>
        <v>192000</v>
      </c>
      <c r="C13" s="13">
        <f>'Sales and Costs-Small'!C13+'Sales and Costs-Medium'!C13+'Salaes and Costs-Large'!C13</f>
        <v>664000</v>
      </c>
      <c r="D13" s="13">
        <f>'Sales and Costs-Small'!D13+'Sales and Costs-Medium'!D13+'Salaes and Costs-Large'!D13</f>
        <v>856000</v>
      </c>
      <c r="E13" s="13">
        <f>'Sales and Costs-Small'!E13+'Sales and Costs-Medium'!E13+'Salaes and Costs-Large'!E13</f>
        <v>1328000</v>
      </c>
      <c r="F13" s="13">
        <f>'Sales and Costs-Small'!F13+'Sales and Costs-Medium'!F13+'Salaes and Costs-Large'!F13</f>
        <v>1520000</v>
      </c>
      <c r="G13" s="13">
        <f>'Sales and Costs-Small'!G13+'Sales and Costs-Medium'!G13+'Salaes and Costs-Large'!G13</f>
        <v>1992000</v>
      </c>
      <c r="H13" s="13">
        <f>'Sales and Costs-Small'!H13+'Sales and Costs-Medium'!H13+'Salaes and Costs-Large'!H13</f>
        <v>2184000</v>
      </c>
      <c r="I13" s="13">
        <f>'Sales and Costs-Small'!I13+'Sales and Costs-Medium'!I13+'Salaes and Costs-Large'!I13</f>
        <v>2656000</v>
      </c>
      <c r="J13" s="13">
        <f>'Sales and Costs-Small'!J13+'Sales and Costs-Medium'!J13+'Salaes and Costs-Large'!J13</f>
        <v>2848000</v>
      </c>
      <c r="K13" s="13">
        <f>'Sales and Costs-Small'!K13+'Sales and Costs-Medium'!K13+'Salaes and Costs-Large'!K13</f>
        <v>3320000</v>
      </c>
      <c r="L13" s="13">
        <f>'Sales and Costs-Small'!L13+'Sales and Costs-Medium'!L13+'Salaes and Costs-Large'!L13</f>
        <v>3512000</v>
      </c>
      <c r="M13" s="13">
        <f>'Sales and Costs-Small'!M13+'Sales and Costs-Medium'!M13+'Salaes and Costs-Large'!M13</f>
        <v>3984000</v>
      </c>
      <c r="N13" s="13">
        <f>'Sales and Costs-Small'!N13+'Sales and Costs-Medium'!N13+'Salaes and Costs-Large'!N13</f>
        <v>4176000</v>
      </c>
      <c r="O13" s="13">
        <f>'Sales and Costs-Small'!O13+'Sales and Costs-Medium'!O13+'Salaes and Costs-Large'!O13</f>
        <v>4648000</v>
      </c>
      <c r="P13" s="13">
        <f>'Sales and Costs-Small'!P13+'Sales and Costs-Medium'!P13+'Salaes and Costs-Large'!P13</f>
        <v>4840000</v>
      </c>
    </row>
    <row r="14">
      <c r="A14" s="11" t="s">
        <v>15</v>
      </c>
      <c r="B14" s="13">
        <f>'Sales and Costs-Small'!B14+'Sales and Costs-Medium'!B14+'Salaes and Costs-Large'!B14</f>
        <v>150400</v>
      </c>
      <c r="C14" s="13">
        <f>'Sales and Costs-Small'!C14+'Sales and Costs-Medium'!C14+'Salaes and Costs-Large'!C14</f>
        <v>510800</v>
      </c>
      <c r="D14" s="13">
        <f>'Sales and Costs-Small'!D14+'Sales and Costs-Medium'!D14+'Salaes and Costs-Large'!D14</f>
        <v>661200</v>
      </c>
      <c r="E14" s="13">
        <f>'Sales and Costs-Small'!E14+'Sales and Costs-Medium'!E14+'Salaes and Costs-Large'!E14</f>
        <v>1021600</v>
      </c>
      <c r="F14" s="13">
        <f>'Sales and Costs-Small'!F14+'Sales and Costs-Medium'!F14+'Salaes and Costs-Large'!F14</f>
        <v>1172000</v>
      </c>
      <c r="G14" s="13">
        <f>'Sales and Costs-Small'!G14+'Sales and Costs-Medium'!G14+'Salaes and Costs-Large'!G14</f>
        <v>1532400</v>
      </c>
      <c r="H14" s="13">
        <f>'Sales and Costs-Small'!H14+'Sales and Costs-Medium'!H14+'Salaes and Costs-Large'!H14</f>
        <v>1682800</v>
      </c>
      <c r="I14" s="13">
        <f>'Sales and Costs-Small'!I14+'Sales and Costs-Medium'!I14+'Salaes and Costs-Large'!I14</f>
        <v>2043200</v>
      </c>
      <c r="J14" s="13">
        <f>'Sales and Costs-Small'!J14+'Sales and Costs-Medium'!J14+'Salaes and Costs-Large'!J14</f>
        <v>2193600</v>
      </c>
      <c r="K14" s="13">
        <f>'Sales and Costs-Small'!K14+'Sales and Costs-Medium'!K14+'Salaes and Costs-Large'!K14</f>
        <v>2554000</v>
      </c>
      <c r="L14" s="13">
        <f>'Sales and Costs-Small'!L14+'Sales and Costs-Medium'!L14+'Salaes and Costs-Large'!L14</f>
        <v>2704400</v>
      </c>
      <c r="M14" s="13">
        <f>'Sales and Costs-Small'!M14+'Sales and Costs-Medium'!M14+'Salaes and Costs-Large'!M14</f>
        <v>3064800</v>
      </c>
      <c r="N14" s="13">
        <f>'Sales and Costs-Small'!N14+'Sales and Costs-Medium'!N14+'Salaes and Costs-Large'!N14</f>
        <v>3215200</v>
      </c>
      <c r="O14" s="13">
        <f>'Sales and Costs-Small'!O14+'Sales and Costs-Medium'!O14+'Salaes and Costs-Large'!O14</f>
        <v>3575600</v>
      </c>
      <c r="P14" s="13">
        <f>'Sales and Costs-Small'!P14+'Sales and Costs-Medium'!P14+'Salaes and Costs-Large'!P14</f>
        <v>3726000</v>
      </c>
    </row>
    <row r="15">
      <c r="A15" s="11" t="s">
        <v>54</v>
      </c>
      <c r="B15" s="13">
        <f t="shared" ref="B15:P15" si="1">SUM(B12:B14)</f>
        <v>2150400</v>
      </c>
      <c r="C15" s="13">
        <f t="shared" si="1"/>
        <v>7030800</v>
      </c>
      <c r="D15" s="13">
        <f t="shared" si="1"/>
        <v>9181200</v>
      </c>
      <c r="E15" s="13">
        <f t="shared" si="1"/>
        <v>14061600</v>
      </c>
      <c r="F15" s="13">
        <f t="shared" si="1"/>
        <v>16212000</v>
      </c>
      <c r="G15" s="13">
        <f t="shared" si="1"/>
        <v>21092400</v>
      </c>
      <c r="H15" s="13">
        <f t="shared" si="1"/>
        <v>23242800</v>
      </c>
      <c r="I15" s="13">
        <f t="shared" si="1"/>
        <v>28123200</v>
      </c>
      <c r="J15" s="13">
        <f t="shared" si="1"/>
        <v>30273600</v>
      </c>
      <c r="K15" s="13">
        <f t="shared" si="1"/>
        <v>35154000</v>
      </c>
      <c r="L15" s="13">
        <f t="shared" si="1"/>
        <v>37304400</v>
      </c>
      <c r="M15" s="13">
        <f t="shared" si="1"/>
        <v>42184800</v>
      </c>
      <c r="N15" s="13">
        <f t="shared" si="1"/>
        <v>44335200</v>
      </c>
      <c r="O15" s="13">
        <f t="shared" si="1"/>
        <v>49215600</v>
      </c>
      <c r="P15" s="13">
        <f t="shared" si="1"/>
        <v>51366000</v>
      </c>
    </row>
    <row r="16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>
      <c r="A17" s="11" t="s">
        <v>55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>
      <c r="A18" s="11" t="s">
        <v>13</v>
      </c>
      <c r="B18" s="13">
        <f>'Sales and Costs-Small'!B18+'Sales and Costs-Medium'!B18+'Salaes and Costs-Large'!B18</f>
        <v>542400</v>
      </c>
      <c r="C18" s="13">
        <f>'Sales and Costs-Small'!C18+'Sales and Costs-Medium'!C18+'Salaes and Costs-Large'!C18</f>
        <v>1756800</v>
      </c>
      <c r="D18" s="13">
        <f>'Sales and Costs-Small'!D18+'Sales and Costs-Medium'!D18+'Salaes and Costs-Large'!D18</f>
        <v>2299200</v>
      </c>
      <c r="E18" s="13">
        <f>'Sales and Costs-Small'!E18+'Sales and Costs-Medium'!E18+'Salaes and Costs-Large'!E18</f>
        <v>3513600</v>
      </c>
      <c r="F18" s="13">
        <f>'Sales and Costs-Small'!F18+'Sales and Costs-Medium'!F18+'Salaes and Costs-Large'!F18</f>
        <v>4056000</v>
      </c>
      <c r="G18" s="13">
        <f>'Sales and Costs-Small'!G18+'Sales and Costs-Medium'!G18+'Salaes and Costs-Large'!G18</f>
        <v>5270400</v>
      </c>
      <c r="H18" s="13">
        <f>'Sales and Costs-Small'!H18+'Sales and Costs-Medium'!H18+'Salaes and Costs-Large'!H18</f>
        <v>5812800</v>
      </c>
      <c r="I18" s="13">
        <f>'Sales and Costs-Small'!I18+'Sales and Costs-Medium'!I18+'Salaes and Costs-Large'!I18</f>
        <v>7027200</v>
      </c>
      <c r="J18" s="13">
        <f>'Sales and Costs-Small'!J18+'Sales and Costs-Medium'!J18+'Salaes and Costs-Large'!J18</f>
        <v>7569600</v>
      </c>
      <c r="K18" s="13">
        <f>'Sales and Costs-Small'!K18+'Sales and Costs-Medium'!K18+'Salaes and Costs-Large'!K18</f>
        <v>8784000</v>
      </c>
      <c r="L18" s="13">
        <f>'Sales and Costs-Small'!L18+'Sales and Costs-Medium'!L18+'Salaes and Costs-Large'!L18</f>
        <v>9326400</v>
      </c>
      <c r="M18" s="13">
        <f>'Sales and Costs-Small'!M18+'Sales and Costs-Medium'!M18+'Salaes and Costs-Large'!M18</f>
        <v>10540800</v>
      </c>
      <c r="N18" s="13">
        <f>'Sales and Costs-Small'!N18+'Sales and Costs-Medium'!N18+'Salaes and Costs-Large'!N18</f>
        <v>11083200</v>
      </c>
      <c r="O18" s="13">
        <f>'Sales and Costs-Small'!O18+'Sales and Costs-Medium'!O18+'Salaes and Costs-Large'!O18</f>
        <v>12297600</v>
      </c>
      <c r="P18" s="13">
        <f>'Sales and Costs-Small'!P18+'Sales and Costs-Medium'!P18+'Salaes and Costs-Large'!P18</f>
        <v>12840000</v>
      </c>
    </row>
    <row r="19">
      <c r="A19" s="11" t="s">
        <v>14</v>
      </c>
      <c r="B19" s="13">
        <f>'Sales and Costs-Small'!B19+'Sales and Costs-Medium'!B19+'Salaes and Costs-Large'!B19</f>
        <v>48000</v>
      </c>
      <c r="C19" s="13">
        <f>'Sales and Costs-Small'!C19+'Sales and Costs-Medium'!C19+'Salaes and Costs-Large'!C19</f>
        <v>166000</v>
      </c>
      <c r="D19" s="13">
        <f>'Sales and Costs-Small'!D19+'Sales and Costs-Medium'!D19+'Salaes and Costs-Large'!D19</f>
        <v>214000</v>
      </c>
      <c r="E19" s="13">
        <f>'Sales and Costs-Small'!E19+'Sales and Costs-Medium'!E19+'Salaes and Costs-Large'!E19</f>
        <v>332000</v>
      </c>
      <c r="F19" s="13">
        <f>'Sales and Costs-Small'!F19+'Sales and Costs-Medium'!F19+'Salaes and Costs-Large'!F19</f>
        <v>380000</v>
      </c>
      <c r="G19" s="13">
        <f>'Sales and Costs-Small'!G19+'Sales and Costs-Medium'!G19+'Salaes and Costs-Large'!G19</f>
        <v>498000</v>
      </c>
      <c r="H19" s="13">
        <f>'Sales and Costs-Small'!H19+'Sales and Costs-Medium'!H19+'Salaes and Costs-Large'!H19</f>
        <v>546000</v>
      </c>
      <c r="I19" s="13">
        <f>'Sales and Costs-Small'!I19+'Sales and Costs-Medium'!I19+'Salaes and Costs-Large'!I19</f>
        <v>664000</v>
      </c>
      <c r="J19" s="13">
        <f>'Sales and Costs-Small'!J19+'Sales and Costs-Medium'!J19+'Salaes and Costs-Large'!J19</f>
        <v>712000</v>
      </c>
      <c r="K19" s="13">
        <f>'Sales and Costs-Small'!K19+'Sales and Costs-Medium'!K19+'Salaes and Costs-Large'!K19</f>
        <v>830000</v>
      </c>
      <c r="L19" s="13">
        <f>'Sales and Costs-Small'!L19+'Sales and Costs-Medium'!L19+'Salaes and Costs-Large'!L19</f>
        <v>878000</v>
      </c>
      <c r="M19" s="13">
        <f>'Sales and Costs-Small'!M19+'Sales and Costs-Medium'!M19+'Salaes and Costs-Large'!M19</f>
        <v>996000</v>
      </c>
      <c r="N19" s="13">
        <f>'Sales and Costs-Small'!N19+'Sales and Costs-Medium'!N19+'Salaes and Costs-Large'!N19</f>
        <v>1044000</v>
      </c>
      <c r="O19" s="13">
        <f>'Sales and Costs-Small'!O19+'Sales and Costs-Medium'!O19+'Salaes and Costs-Large'!O19</f>
        <v>1162000</v>
      </c>
      <c r="P19" s="13">
        <f>'Sales and Costs-Small'!P19+'Sales and Costs-Medium'!P19+'Salaes and Costs-Large'!P19</f>
        <v>1210000</v>
      </c>
    </row>
    <row r="20">
      <c r="A20" s="11" t="s">
        <v>15</v>
      </c>
      <c r="B20" s="13">
        <f>'Sales and Costs-Small'!B20+'Sales and Costs-Medium'!B20+'Salaes and Costs-Large'!B20</f>
        <v>105280</v>
      </c>
      <c r="C20" s="13">
        <f>'Sales and Costs-Small'!C20+'Sales and Costs-Medium'!C20+'Salaes and Costs-Large'!C20</f>
        <v>357560</v>
      </c>
      <c r="D20" s="13">
        <f>'Sales and Costs-Small'!D20+'Sales and Costs-Medium'!D20+'Salaes and Costs-Large'!D20</f>
        <v>462840</v>
      </c>
      <c r="E20" s="13">
        <f>'Sales and Costs-Small'!E20+'Sales and Costs-Medium'!E20+'Salaes and Costs-Large'!E20</f>
        <v>715120</v>
      </c>
      <c r="F20" s="13">
        <f>'Sales and Costs-Small'!F20+'Sales and Costs-Medium'!F20+'Salaes and Costs-Large'!F20</f>
        <v>820400</v>
      </c>
      <c r="G20" s="13">
        <f>'Sales and Costs-Small'!G20+'Sales and Costs-Medium'!G20+'Salaes and Costs-Large'!G20</f>
        <v>1072680</v>
      </c>
      <c r="H20" s="13">
        <f>'Sales and Costs-Small'!H20+'Sales and Costs-Medium'!H20+'Salaes and Costs-Large'!H20</f>
        <v>1177960</v>
      </c>
      <c r="I20" s="13">
        <f>'Sales and Costs-Small'!I20+'Sales and Costs-Medium'!I20+'Salaes and Costs-Large'!I20</f>
        <v>1430240</v>
      </c>
      <c r="J20" s="13">
        <f>'Sales and Costs-Small'!J20+'Sales and Costs-Medium'!J20+'Salaes and Costs-Large'!J20</f>
        <v>1535520</v>
      </c>
      <c r="K20" s="13">
        <f>'Sales and Costs-Small'!K20+'Sales and Costs-Medium'!K20+'Salaes and Costs-Large'!K20</f>
        <v>1787800</v>
      </c>
      <c r="L20" s="13">
        <f>'Sales and Costs-Small'!L20+'Sales and Costs-Medium'!L20+'Salaes and Costs-Large'!L20</f>
        <v>1893080</v>
      </c>
      <c r="M20" s="13">
        <f>'Sales and Costs-Small'!M20+'Sales and Costs-Medium'!M20+'Salaes and Costs-Large'!M20</f>
        <v>2145360</v>
      </c>
      <c r="N20" s="13">
        <f>'Sales and Costs-Small'!N20+'Sales and Costs-Medium'!N20+'Salaes and Costs-Large'!N20</f>
        <v>2250640</v>
      </c>
      <c r="O20" s="13">
        <f>'Sales and Costs-Small'!O20+'Sales and Costs-Medium'!O20+'Salaes and Costs-Large'!O20</f>
        <v>2502920</v>
      </c>
      <c r="P20" s="13">
        <f>'Sales and Costs-Small'!P20+'Sales and Costs-Medium'!P20+'Salaes and Costs-Large'!P20</f>
        <v>2608200</v>
      </c>
    </row>
    <row r="21">
      <c r="A21" s="11" t="s">
        <v>56</v>
      </c>
      <c r="B21" s="13">
        <f t="shared" ref="B21:P21" si="2">SUM(B18:B20)</f>
        <v>695680</v>
      </c>
      <c r="C21" s="13">
        <f t="shared" si="2"/>
        <v>2280360</v>
      </c>
      <c r="D21" s="13">
        <f t="shared" si="2"/>
        <v>2976040</v>
      </c>
      <c r="E21" s="13">
        <f t="shared" si="2"/>
        <v>4560720</v>
      </c>
      <c r="F21" s="13">
        <f t="shared" si="2"/>
        <v>5256400</v>
      </c>
      <c r="G21" s="13">
        <f t="shared" si="2"/>
        <v>6841080</v>
      </c>
      <c r="H21" s="13">
        <f t="shared" si="2"/>
        <v>7536760</v>
      </c>
      <c r="I21" s="13">
        <f t="shared" si="2"/>
        <v>9121440</v>
      </c>
      <c r="J21" s="13">
        <f t="shared" si="2"/>
        <v>9817120</v>
      </c>
      <c r="K21" s="13">
        <f t="shared" si="2"/>
        <v>11401800</v>
      </c>
      <c r="L21" s="13">
        <f t="shared" si="2"/>
        <v>12097480</v>
      </c>
      <c r="M21" s="13">
        <f t="shared" si="2"/>
        <v>13682160</v>
      </c>
      <c r="N21" s="13">
        <f t="shared" si="2"/>
        <v>14377840</v>
      </c>
      <c r="O21" s="13">
        <f t="shared" si="2"/>
        <v>15962520</v>
      </c>
      <c r="P21" s="13">
        <f t="shared" si="2"/>
        <v>16658200</v>
      </c>
    </row>
    <row r="22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>
      <c r="A23" s="11" t="s">
        <v>57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>
      <c r="A24" s="11" t="s">
        <v>13</v>
      </c>
      <c r="B24" s="13">
        <f>'Sales and Costs-Small'!B24+'Sales and Costs-Medium'!B24+'Salaes and Costs-Large'!B24</f>
        <v>45200</v>
      </c>
      <c r="C24" s="13">
        <f>'Sales and Costs-Small'!C24+'Sales and Costs-Medium'!C24+'Salaes and Costs-Large'!C24</f>
        <v>146400</v>
      </c>
      <c r="D24" s="13">
        <f>'Sales and Costs-Small'!D24+'Sales and Costs-Medium'!D24+'Salaes and Costs-Large'!D24</f>
        <v>191600</v>
      </c>
      <c r="E24" s="13">
        <f>'Sales and Costs-Small'!E24+'Sales and Costs-Medium'!E24+'Salaes and Costs-Large'!E24</f>
        <v>292800</v>
      </c>
      <c r="F24" s="13">
        <f>'Sales and Costs-Small'!F24+'Sales and Costs-Medium'!F24+'Salaes and Costs-Large'!F24</f>
        <v>338000</v>
      </c>
      <c r="G24" s="13">
        <f>'Sales and Costs-Small'!G24+'Sales and Costs-Medium'!G24+'Salaes and Costs-Large'!G24</f>
        <v>439200</v>
      </c>
      <c r="H24" s="13">
        <f>'Sales and Costs-Small'!H24+'Sales and Costs-Medium'!H24+'Salaes and Costs-Large'!H24</f>
        <v>484400</v>
      </c>
      <c r="I24" s="13">
        <f>'Sales and Costs-Small'!I24+'Sales and Costs-Medium'!I24+'Salaes and Costs-Large'!I24</f>
        <v>585600</v>
      </c>
      <c r="J24" s="13">
        <f>'Sales and Costs-Small'!J24+'Sales and Costs-Medium'!J24+'Salaes and Costs-Large'!J24</f>
        <v>630800</v>
      </c>
      <c r="K24" s="13">
        <f>'Sales and Costs-Small'!K24+'Sales and Costs-Medium'!K24+'Salaes and Costs-Large'!K24</f>
        <v>732000</v>
      </c>
      <c r="L24" s="13">
        <f>'Sales and Costs-Small'!L24+'Sales and Costs-Medium'!L24+'Salaes and Costs-Large'!L24</f>
        <v>777200</v>
      </c>
      <c r="M24" s="13">
        <f>'Sales and Costs-Small'!M24+'Sales and Costs-Medium'!M24+'Salaes and Costs-Large'!M24</f>
        <v>878400</v>
      </c>
      <c r="N24" s="13">
        <f>'Sales and Costs-Small'!N24+'Sales and Costs-Medium'!N24+'Salaes and Costs-Large'!N24</f>
        <v>923600</v>
      </c>
      <c r="O24" s="13">
        <f>'Sales and Costs-Small'!O24+'Sales and Costs-Medium'!O24+'Salaes and Costs-Large'!O24</f>
        <v>1024800</v>
      </c>
      <c r="P24" s="13">
        <f>'Sales and Costs-Small'!P24+'Sales and Costs-Medium'!P24+'Salaes and Costs-Large'!P24</f>
        <v>1070000</v>
      </c>
    </row>
    <row r="25">
      <c r="A25" s="11" t="s">
        <v>14</v>
      </c>
      <c r="B25" s="13">
        <f>'Sales and Costs-Small'!B25+'Sales and Costs-Medium'!B25+'Salaes and Costs-Large'!B25</f>
        <v>9600</v>
      </c>
      <c r="C25" s="13">
        <f>'Sales and Costs-Small'!C25+'Sales and Costs-Medium'!C25+'Salaes and Costs-Large'!C25</f>
        <v>33200</v>
      </c>
      <c r="D25" s="13">
        <f>'Sales and Costs-Small'!D25+'Sales and Costs-Medium'!D25+'Salaes and Costs-Large'!D25</f>
        <v>42800</v>
      </c>
      <c r="E25" s="13">
        <f>'Sales and Costs-Small'!E25+'Sales and Costs-Medium'!E25+'Salaes and Costs-Large'!E25</f>
        <v>66400</v>
      </c>
      <c r="F25" s="13">
        <f>'Sales and Costs-Small'!F25+'Sales and Costs-Medium'!F25+'Salaes and Costs-Large'!F25</f>
        <v>76000</v>
      </c>
      <c r="G25" s="13">
        <f>'Sales and Costs-Small'!G25+'Sales and Costs-Medium'!G25+'Salaes and Costs-Large'!G25</f>
        <v>99600</v>
      </c>
      <c r="H25" s="13">
        <f>'Sales and Costs-Small'!H25+'Sales and Costs-Medium'!H25+'Salaes and Costs-Large'!H25</f>
        <v>109200</v>
      </c>
      <c r="I25" s="13">
        <f>'Sales and Costs-Small'!I25+'Sales and Costs-Medium'!I25+'Salaes and Costs-Large'!I25</f>
        <v>132800</v>
      </c>
      <c r="J25" s="13">
        <f>'Sales and Costs-Small'!J25+'Sales and Costs-Medium'!J25+'Salaes and Costs-Large'!J25</f>
        <v>142400</v>
      </c>
      <c r="K25" s="13">
        <f>'Sales and Costs-Small'!K25+'Sales and Costs-Medium'!K25+'Salaes and Costs-Large'!K25</f>
        <v>166000</v>
      </c>
      <c r="L25" s="13">
        <f>'Sales and Costs-Small'!L25+'Sales and Costs-Medium'!L25+'Salaes and Costs-Large'!L25</f>
        <v>175600</v>
      </c>
      <c r="M25" s="13">
        <f>'Sales and Costs-Small'!M25+'Sales and Costs-Medium'!M25+'Salaes and Costs-Large'!M25</f>
        <v>199200</v>
      </c>
      <c r="N25" s="13">
        <f>'Sales and Costs-Small'!N25+'Sales and Costs-Medium'!N25+'Salaes and Costs-Large'!N25</f>
        <v>208800</v>
      </c>
      <c r="O25" s="13">
        <f>'Sales and Costs-Small'!O25+'Sales and Costs-Medium'!O25+'Salaes and Costs-Large'!O25</f>
        <v>232400</v>
      </c>
      <c r="P25" s="13">
        <f>'Sales and Costs-Small'!P25+'Sales and Costs-Medium'!P25+'Salaes and Costs-Large'!P25</f>
        <v>242000</v>
      </c>
    </row>
    <row r="26">
      <c r="A26" s="11" t="s">
        <v>15</v>
      </c>
      <c r="B26" s="13">
        <f>'Sales and Costs-Small'!B26+'Sales and Costs-Medium'!B26+'Salaes and Costs-Large'!B26</f>
        <v>0</v>
      </c>
      <c r="C26" s="13">
        <f>'Sales and Costs-Small'!C26+'Sales and Costs-Medium'!C26+'Salaes and Costs-Large'!C26</f>
        <v>0</v>
      </c>
      <c r="D26" s="13">
        <f>'Sales and Costs-Small'!D26+'Sales and Costs-Medium'!D26+'Salaes and Costs-Large'!D26</f>
        <v>0</v>
      </c>
      <c r="E26" s="13">
        <f>'Sales and Costs-Small'!E26+'Sales and Costs-Medium'!E26+'Salaes and Costs-Large'!E26</f>
        <v>0</v>
      </c>
      <c r="F26" s="13">
        <f>'Sales and Costs-Small'!F26+'Sales and Costs-Medium'!F26+'Salaes and Costs-Large'!F26</f>
        <v>0</v>
      </c>
      <c r="G26" s="13">
        <f>'Sales and Costs-Small'!G26+'Sales and Costs-Medium'!G26+'Salaes and Costs-Large'!G26</f>
        <v>0</v>
      </c>
      <c r="H26" s="13">
        <f>'Sales and Costs-Small'!H26+'Sales and Costs-Medium'!H26+'Salaes and Costs-Large'!H26</f>
        <v>0</v>
      </c>
      <c r="I26" s="13">
        <f>'Sales and Costs-Small'!I26+'Sales and Costs-Medium'!I26+'Salaes and Costs-Large'!I26</f>
        <v>0</v>
      </c>
      <c r="J26" s="13">
        <f>'Sales and Costs-Small'!J26+'Sales and Costs-Medium'!J26+'Salaes and Costs-Large'!J26</f>
        <v>0</v>
      </c>
      <c r="K26" s="13">
        <f>'Sales and Costs-Small'!K26+'Sales and Costs-Medium'!K26+'Salaes and Costs-Large'!K26</f>
        <v>0</v>
      </c>
      <c r="L26" s="13">
        <f>'Sales and Costs-Small'!L26+'Sales and Costs-Medium'!L26+'Salaes and Costs-Large'!L26</f>
        <v>0</v>
      </c>
      <c r="M26" s="13">
        <f>'Sales and Costs-Small'!M26+'Sales and Costs-Medium'!M26+'Salaes and Costs-Large'!M26</f>
        <v>0</v>
      </c>
      <c r="N26" s="13">
        <f>'Sales and Costs-Small'!N26+'Sales and Costs-Medium'!N26+'Salaes and Costs-Large'!N26</f>
        <v>0</v>
      </c>
      <c r="O26" s="13">
        <f>'Sales and Costs-Small'!O26+'Sales and Costs-Medium'!O26+'Salaes and Costs-Large'!O26</f>
        <v>0</v>
      </c>
      <c r="P26" s="13">
        <f>'Sales and Costs-Small'!P26+'Sales and Costs-Medium'!P26+'Salaes and Costs-Large'!P26</f>
        <v>0</v>
      </c>
    </row>
    <row r="27">
      <c r="A27" s="11" t="s">
        <v>58</v>
      </c>
      <c r="B27" s="13">
        <f t="shared" ref="B27:P27" si="3">SUM(B24:B26)</f>
        <v>54800</v>
      </c>
      <c r="C27" s="13">
        <f t="shared" si="3"/>
        <v>179600</v>
      </c>
      <c r="D27" s="13">
        <f t="shared" si="3"/>
        <v>234400</v>
      </c>
      <c r="E27" s="13">
        <f t="shared" si="3"/>
        <v>359200</v>
      </c>
      <c r="F27" s="13">
        <f t="shared" si="3"/>
        <v>414000</v>
      </c>
      <c r="G27" s="13">
        <f t="shared" si="3"/>
        <v>538800</v>
      </c>
      <c r="H27" s="13">
        <f t="shared" si="3"/>
        <v>593600</v>
      </c>
      <c r="I27" s="13">
        <f t="shared" si="3"/>
        <v>718400</v>
      </c>
      <c r="J27" s="13">
        <f t="shared" si="3"/>
        <v>773200</v>
      </c>
      <c r="K27" s="13">
        <f t="shared" si="3"/>
        <v>898000</v>
      </c>
      <c r="L27" s="13">
        <f t="shared" si="3"/>
        <v>952800</v>
      </c>
      <c r="M27" s="13">
        <f t="shared" si="3"/>
        <v>1077600</v>
      </c>
      <c r="N27" s="13">
        <f t="shared" si="3"/>
        <v>1132400</v>
      </c>
      <c r="O27" s="13">
        <f t="shared" si="3"/>
        <v>1257200</v>
      </c>
      <c r="P27" s="13">
        <f t="shared" si="3"/>
        <v>1312000</v>
      </c>
    </row>
    <row r="28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>
      <c r="A29" s="11" t="s">
        <v>59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>
      <c r="A30" s="11" t="s">
        <v>22</v>
      </c>
      <c r="B30" s="13">
        <f>'Sales and Costs-Small'!B30+'Sales and Costs-Medium'!B30+'Salaes and Costs-Large'!B30</f>
        <v>72000</v>
      </c>
      <c r="C30" s="13">
        <f>'Sales and Costs-Small'!C30+'Sales and Costs-Medium'!C30+'Salaes and Costs-Large'!C30</f>
        <v>234000</v>
      </c>
      <c r="D30" s="13">
        <f>'Sales and Costs-Small'!D30+'Sales and Costs-Medium'!D30+'Salaes and Costs-Large'!D30</f>
        <v>306000</v>
      </c>
      <c r="E30" s="13">
        <f>'Sales and Costs-Small'!E30+'Sales and Costs-Medium'!E30+'Salaes and Costs-Large'!E30</f>
        <v>468000</v>
      </c>
      <c r="F30" s="13">
        <f>'Sales and Costs-Small'!F30+'Sales and Costs-Medium'!F30+'Salaes and Costs-Large'!F30</f>
        <v>540000</v>
      </c>
      <c r="G30" s="13">
        <f>'Sales and Costs-Small'!G30+'Sales and Costs-Medium'!G30+'Salaes and Costs-Large'!G30</f>
        <v>702000</v>
      </c>
      <c r="H30" s="13">
        <f>'Sales and Costs-Small'!H30+'Sales and Costs-Medium'!H30+'Salaes and Costs-Large'!H30</f>
        <v>774000</v>
      </c>
      <c r="I30" s="13">
        <f>'Sales and Costs-Small'!I30+'Sales and Costs-Medium'!I30+'Salaes and Costs-Large'!I30</f>
        <v>936000</v>
      </c>
      <c r="J30" s="13">
        <f>'Sales and Costs-Small'!J30+'Sales and Costs-Medium'!J30+'Salaes and Costs-Large'!J30</f>
        <v>1008000</v>
      </c>
      <c r="K30" s="13">
        <f>'Sales and Costs-Small'!K30+'Sales and Costs-Medium'!K30+'Salaes and Costs-Large'!K30</f>
        <v>1170000</v>
      </c>
      <c r="L30" s="13">
        <f>'Sales and Costs-Small'!L30+'Sales and Costs-Medium'!L30+'Salaes and Costs-Large'!L30</f>
        <v>1242000</v>
      </c>
      <c r="M30" s="13">
        <f>'Sales and Costs-Small'!M30+'Sales and Costs-Medium'!M30+'Salaes and Costs-Large'!M30</f>
        <v>1404000</v>
      </c>
      <c r="N30" s="13">
        <f>'Sales and Costs-Small'!N30+'Sales and Costs-Medium'!N30+'Salaes and Costs-Large'!N30</f>
        <v>1476000</v>
      </c>
      <c r="O30" s="13">
        <f>'Sales and Costs-Small'!O30+'Sales and Costs-Medium'!O30+'Salaes and Costs-Large'!O30</f>
        <v>1638000</v>
      </c>
      <c r="P30" s="13">
        <f>'Sales and Costs-Small'!P30+'Sales and Costs-Medium'!P30+'Salaes and Costs-Large'!P30</f>
        <v>1710000</v>
      </c>
    </row>
    <row r="31">
      <c r="A31" s="11" t="s">
        <v>23</v>
      </c>
      <c r="B31" s="13">
        <f>'Sales and Costs-Small'!B31+'Sales and Costs-Medium'!B31+'Salaes and Costs-Large'!B31</f>
        <v>154000</v>
      </c>
      <c r="C31" s="13">
        <f>'Sales and Costs-Small'!C31+'Sales and Costs-Medium'!C31+'Salaes and Costs-Large'!C31</f>
        <v>484000</v>
      </c>
      <c r="D31" s="13">
        <f>'Sales and Costs-Small'!D31+'Sales and Costs-Medium'!D31+'Salaes and Costs-Large'!D31</f>
        <v>638000</v>
      </c>
      <c r="E31" s="13">
        <f>'Sales and Costs-Small'!E31+'Sales and Costs-Medium'!E31+'Salaes and Costs-Large'!E31</f>
        <v>968000</v>
      </c>
      <c r="F31" s="13">
        <f>'Sales and Costs-Small'!F31+'Sales and Costs-Medium'!F31+'Salaes and Costs-Large'!F31</f>
        <v>1122000</v>
      </c>
      <c r="G31" s="13">
        <f>'Sales and Costs-Small'!G31+'Sales and Costs-Medium'!G31+'Salaes and Costs-Large'!G31</f>
        <v>1452000</v>
      </c>
      <c r="H31" s="13">
        <f>'Sales and Costs-Small'!H31+'Sales and Costs-Medium'!H31+'Salaes and Costs-Large'!H31</f>
        <v>1606000</v>
      </c>
      <c r="I31" s="13">
        <f>'Sales and Costs-Small'!I31+'Sales and Costs-Medium'!I31+'Salaes and Costs-Large'!I31</f>
        <v>1936000</v>
      </c>
      <c r="J31" s="13">
        <f>'Sales and Costs-Small'!J31+'Sales and Costs-Medium'!J31+'Salaes and Costs-Large'!J31</f>
        <v>2090000</v>
      </c>
      <c r="K31" s="13">
        <f>'Sales and Costs-Small'!K31+'Sales and Costs-Medium'!K31+'Salaes and Costs-Large'!K31</f>
        <v>2420000</v>
      </c>
      <c r="L31" s="13">
        <f>'Sales and Costs-Small'!L31+'Sales and Costs-Medium'!L31+'Salaes and Costs-Large'!L31</f>
        <v>2574000</v>
      </c>
      <c r="M31" s="13">
        <f>'Sales and Costs-Small'!M31+'Sales and Costs-Medium'!M31+'Salaes and Costs-Large'!M31</f>
        <v>2904000</v>
      </c>
      <c r="N31" s="13">
        <f>'Sales and Costs-Small'!N31+'Sales and Costs-Medium'!N31+'Salaes and Costs-Large'!N31</f>
        <v>3058000</v>
      </c>
      <c r="O31" s="13">
        <f>'Sales and Costs-Small'!O31+'Sales and Costs-Medium'!O31+'Salaes and Costs-Large'!O31</f>
        <v>3388000</v>
      </c>
      <c r="P31" s="13">
        <f>'Sales and Costs-Small'!P31+'Sales and Costs-Medium'!P31+'Salaes and Costs-Large'!P31</f>
        <v>3542000</v>
      </c>
    </row>
    <row r="32">
      <c r="A32" s="11" t="s">
        <v>24</v>
      </c>
      <c r="B32" s="13">
        <f>'Sales and Costs-Small'!B32+'Sales and Costs-Medium'!B32+'Salaes and Costs-Large'!B32</f>
        <v>105000</v>
      </c>
      <c r="C32" s="13">
        <f>'Sales and Costs-Small'!C32+'Sales and Costs-Medium'!C32+'Salaes and Costs-Large'!C32</f>
        <v>280000</v>
      </c>
      <c r="D32" s="13">
        <f>'Sales and Costs-Small'!D32+'Sales and Costs-Medium'!D32+'Salaes and Costs-Large'!D32</f>
        <v>385000</v>
      </c>
      <c r="E32" s="13">
        <f>'Sales and Costs-Small'!E32+'Sales and Costs-Medium'!E32+'Salaes and Costs-Large'!E32</f>
        <v>560000</v>
      </c>
      <c r="F32" s="13">
        <f>'Sales and Costs-Small'!F32+'Sales and Costs-Medium'!F32+'Salaes and Costs-Large'!F32</f>
        <v>665000</v>
      </c>
      <c r="G32" s="13">
        <f>'Sales and Costs-Small'!G32+'Sales and Costs-Medium'!G32+'Salaes and Costs-Large'!G32</f>
        <v>840000</v>
      </c>
      <c r="H32" s="13">
        <f>'Sales and Costs-Small'!H32+'Sales and Costs-Medium'!H32+'Salaes and Costs-Large'!H32</f>
        <v>945000</v>
      </c>
      <c r="I32" s="13">
        <f>'Sales and Costs-Small'!I32+'Sales and Costs-Medium'!I32+'Salaes and Costs-Large'!I32</f>
        <v>1120000</v>
      </c>
      <c r="J32" s="13">
        <f>'Sales and Costs-Small'!J32+'Sales and Costs-Medium'!J32+'Salaes and Costs-Large'!J32</f>
        <v>1225000</v>
      </c>
      <c r="K32" s="13">
        <f>'Sales and Costs-Small'!K32+'Sales and Costs-Medium'!K32+'Salaes and Costs-Large'!K32</f>
        <v>1400000</v>
      </c>
      <c r="L32" s="13">
        <f>'Sales and Costs-Small'!L32+'Sales and Costs-Medium'!L32+'Salaes and Costs-Large'!L32</f>
        <v>1505000</v>
      </c>
      <c r="M32" s="13">
        <f>'Sales and Costs-Small'!M32+'Sales and Costs-Medium'!M32+'Salaes and Costs-Large'!M32</f>
        <v>1680000</v>
      </c>
      <c r="N32" s="13">
        <f>'Sales and Costs-Small'!N32+'Sales and Costs-Medium'!N32+'Salaes and Costs-Large'!N32</f>
        <v>1785000</v>
      </c>
      <c r="O32" s="13">
        <f>'Sales and Costs-Small'!O32+'Sales and Costs-Medium'!O32+'Salaes and Costs-Large'!O32</f>
        <v>1960000</v>
      </c>
      <c r="P32" s="13">
        <f>'Sales and Costs-Small'!P32+'Sales and Costs-Medium'!P32+'Salaes and Costs-Large'!P32</f>
        <v>2065000</v>
      </c>
    </row>
    <row r="33">
      <c r="A33" s="11" t="s">
        <v>60</v>
      </c>
      <c r="B33" s="13">
        <f t="shared" ref="B33:P33" si="4">SUM(B30:B32)</f>
        <v>331000</v>
      </c>
      <c r="C33" s="13">
        <f t="shared" si="4"/>
        <v>998000</v>
      </c>
      <c r="D33" s="13">
        <f t="shared" si="4"/>
        <v>1329000</v>
      </c>
      <c r="E33" s="13">
        <f t="shared" si="4"/>
        <v>1996000</v>
      </c>
      <c r="F33" s="13">
        <f t="shared" si="4"/>
        <v>2327000</v>
      </c>
      <c r="G33" s="13">
        <f t="shared" si="4"/>
        <v>2994000</v>
      </c>
      <c r="H33" s="13">
        <f t="shared" si="4"/>
        <v>3325000</v>
      </c>
      <c r="I33" s="13">
        <f t="shared" si="4"/>
        <v>3992000</v>
      </c>
      <c r="J33" s="13">
        <f t="shared" si="4"/>
        <v>4323000</v>
      </c>
      <c r="K33" s="13">
        <f t="shared" si="4"/>
        <v>4990000</v>
      </c>
      <c r="L33" s="13">
        <f t="shared" si="4"/>
        <v>5321000</v>
      </c>
      <c r="M33" s="13">
        <f t="shared" si="4"/>
        <v>5988000</v>
      </c>
      <c r="N33" s="13">
        <f t="shared" si="4"/>
        <v>6319000</v>
      </c>
      <c r="O33" s="13">
        <f t="shared" si="4"/>
        <v>6986000</v>
      </c>
      <c r="P33" s="13">
        <f t="shared" si="4"/>
        <v>7317000</v>
      </c>
    </row>
    <row r="34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>
      <c r="A35" s="11" t="s">
        <v>61</v>
      </c>
      <c r="B35" s="13">
        <f>'Sales and Costs-Small'!B35+'Sales and Costs-Medium'!B35+'Salaes and Costs-Large'!B35</f>
        <v>272000</v>
      </c>
      <c r="C35" s="13">
        <f>'Sales and Costs-Small'!C35+'Sales and Costs-Medium'!C35+'Salaes and Costs-Large'!C35</f>
        <v>824000</v>
      </c>
      <c r="D35" s="13">
        <f>'Sales and Costs-Small'!D35+'Sales and Costs-Medium'!D35+'Salaes and Costs-Large'!D35</f>
        <v>1096000</v>
      </c>
      <c r="E35" s="13">
        <f>'Sales and Costs-Small'!E35+'Sales and Costs-Medium'!E35+'Salaes and Costs-Large'!E35</f>
        <v>1648000</v>
      </c>
      <c r="F35" s="13">
        <f>'Sales and Costs-Small'!F35+'Sales and Costs-Medium'!F35+'Salaes and Costs-Large'!F35</f>
        <v>1920000</v>
      </c>
      <c r="G35" s="13">
        <f>'Sales and Costs-Small'!G35+'Sales and Costs-Medium'!G35+'Salaes and Costs-Large'!G35</f>
        <v>2472000</v>
      </c>
      <c r="H35" s="13">
        <f>'Sales and Costs-Small'!H35+'Sales and Costs-Medium'!H35+'Salaes and Costs-Large'!H35</f>
        <v>2744000</v>
      </c>
      <c r="I35" s="13">
        <f>'Sales and Costs-Small'!I35+'Sales and Costs-Medium'!I35+'Salaes and Costs-Large'!I35</f>
        <v>3296000</v>
      </c>
      <c r="J35" s="13">
        <f>'Sales and Costs-Small'!J35+'Sales and Costs-Medium'!J35+'Salaes and Costs-Large'!J35</f>
        <v>3568000</v>
      </c>
      <c r="K35" s="13">
        <f>'Sales and Costs-Small'!K35+'Sales and Costs-Medium'!K35+'Salaes and Costs-Large'!K35</f>
        <v>4120000</v>
      </c>
      <c r="L35" s="13">
        <f>'Sales and Costs-Small'!L35+'Sales and Costs-Medium'!L35+'Salaes and Costs-Large'!L35</f>
        <v>4392000</v>
      </c>
      <c r="M35" s="13">
        <f>'Sales and Costs-Small'!M35+'Sales and Costs-Medium'!M35+'Salaes and Costs-Large'!M35</f>
        <v>4944000</v>
      </c>
      <c r="N35" s="13">
        <f>'Sales and Costs-Small'!N35+'Sales and Costs-Medium'!N35+'Salaes and Costs-Large'!N35</f>
        <v>5216000</v>
      </c>
      <c r="O35" s="13">
        <f>'Sales and Costs-Small'!O35+'Sales and Costs-Medium'!O35+'Salaes and Costs-Large'!O35</f>
        <v>5768000</v>
      </c>
      <c r="P35" s="13">
        <f>'Sales and Costs-Small'!P35+'Sales and Costs-Medium'!P35+'Salaes and Costs-Large'!P35</f>
        <v>6040000</v>
      </c>
    </row>
    <row r="36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>
      <c r="A37" s="11" t="s">
        <v>62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>
      <c r="A38" s="11" t="s">
        <v>63</v>
      </c>
      <c r="B38" s="13">
        <f>'Sales and Costs-Small'!B38+'Sales and Costs-Medium'!B38+'Salaes and Costs-Large'!B38</f>
        <v>125000</v>
      </c>
      <c r="C38" s="13">
        <f>'Sales and Costs-Small'!C38+'Sales and Costs-Medium'!C38+'Salaes and Costs-Large'!C38</f>
        <v>500000</v>
      </c>
      <c r="D38" s="13">
        <f>'Sales and Costs-Small'!D38+'Sales and Costs-Medium'!D38+'Salaes and Costs-Large'!D38</f>
        <v>625000</v>
      </c>
      <c r="E38" s="13">
        <f>'Sales and Costs-Small'!E38+'Sales and Costs-Medium'!E38+'Salaes and Costs-Large'!E38</f>
        <v>1000000</v>
      </c>
      <c r="F38" s="13">
        <f>'Sales and Costs-Small'!F38+'Sales and Costs-Medium'!F38+'Salaes and Costs-Large'!F38</f>
        <v>1125000</v>
      </c>
      <c r="G38" s="13">
        <f>'Sales and Costs-Small'!G38+'Sales and Costs-Medium'!G38+'Salaes and Costs-Large'!G38</f>
        <v>1500000</v>
      </c>
      <c r="H38" s="13">
        <f>'Sales and Costs-Small'!H38+'Sales and Costs-Medium'!H38+'Salaes and Costs-Large'!H38</f>
        <v>1625000</v>
      </c>
      <c r="I38" s="13">
        <f>'Sales and Costs-Small'!I38+'Sales and Costs-Medium'!I38+'Salaes and Costs-Large'!I38</f>
        <v>2000000</v>
      </c>
      <c r="J38" s="13">
        <f>'Sales and Costs-Small'!J38+'Sales and Costs-Medium'!J38+'Salaes and Costs-Large'!J38</f>
        <v>2125000</v>
      </c>
      <c r="K38" s="13">
        <f>'Sales and Costs-Small'!K38+'Sales and Costs-Medium'!K38+'Salaes and Costs-Large'!K38</f>
        <v>2500000</v>
      </c>
      <c r="L38" s="13">
        <f>'Sales and Costs-Small'!L38+'Sales and Costs-Medium'!L38+'Salaes and Costs-Large'!L38</f>
        <v>2625000</v>
      </c>
      <c r="M38" s="13">
        <f>'Sales and Costs-Small'!M38+'Sales and Costs-Medium'!M38+'Salaes and Costs-Large'!M38</f>
        <v>3000000</v>
      </c>
      <c r="N38" s="13">
        <f>'Sales and Costs-Small'!N38+'Sales and Costs-Medium'!N38+'Salaes and Costs-Large'!N38</f>
        <v>3125000</v>
      </c>
      <c r="O38" s="13">
        <f>'Sales and Costs-Small'!O38+'Sales and Costs-Medium'!O38+'Salaes and Costs-Large'!O38</f>
        <v>3500000</v>
      </c>
      <c r="P38" s="13">
        <f>'Sales and Costs-Small'!P38+'Sales and Costs-Medium'!P38+'Salaes and Costs-Large'!P38</f>
        <v>3625000</v>
      </c>
    </row>
    <row r="39">
      <c r="A39" s="11" t="s">
        <v>64</v>
      </c>
      <c r="B39" s="13">
        <f>'Sales and Costs-Small'!B39+'Sales and Costs-Medium'!B39+'Salaes and Costs-Large'!B39</f>
        <v>75000</v>
      </c>
      <c r="C39" s="13">
        <f>'Sales and Costs-Small'!C39+'Sales and Costs-Medium'!C39+'Salaes and Costs-Large'!C39</f>
        <v>250000</v>
      </c>
      <c r="D39" s="13">
        <f>'Sales and Costs-Small'!D39+'Sales and Costs-Medium'!D39+'Salaes and Costs-Large'!D39</f>
        <v>325000</v>
      </c>
      <c r="E39" s="13">
        <f>'Sales and Costs-Small'!E39+'Sales and Costs-Medium'!E39+'Salaes and Costs-Large'!E39</f>
        <v>500000</v>
      </c>
      <c r="F39" s="13">
        <f>'Sales and Costs-Small'!F39+'Sales and Costs-Medium'!F39+'Salaes and Costs-Large'!F39</f>
        <v>575000</v>
      </c>
      <c r="G39" s="13">
        <f>'Sales and Costs-Small'!G39+'Sales and Costs-Medium'!G39+'Salaes and Costs-Large'!G39</f>
        <v>750000</v>
      </c>
      <c r="H39" s="13">
        <f>'Sales and Costs-Small'!H39+'Sales and Costs-Medium'!H39+'Salaes and Costs-Large'!H39</f>
        <v>825000</v>
      </c>
      <c r="I39" s="13">
        <f>'Sales and Costs-Small'!I39+'Sales and Costs-Medium'!I39+'Salaes and Costs-Large'!I39</f>
        <v>1000000</v>
      </c>
      <c r="J39" s="13">
        <f>'Sales and Costs-Small'!J39+'Sales and Costs-Medium'!J39+'Salaes and Costs-Large'!J39</f>
        <v>1075000</v>
      </c>
      <c r="K39" s="13">
        <f>'Sales and Costs-Small'!K39+'Sales and Costs-Medium'!K39+'Salaes and Costs-Large'!K39</f>
        <v>1250000</v>
      </c>
      <c r="L39" s="13">
        <f>'Sales and Costs-Small'!L39+'Sales and Costs-Medium'!L39+'Salaes and Costs-Large'!L39</f>
        <v>1325000</v>
      </c>
      <c r="M39" s="13">
        <f>'Sales and Costs-Small'!M39+'Sales and Costs-Medium'!M39+'Salaes and Costs-Large'!M39</f>
        <v>1500000</v>
      </c>
      <c r="N39" s="13">
        <f>'Sales and Costs-Small'!N39+'Sales and Costs-Medium'!N39+'Salaes and Costs-Large'!N39</f>
        <v>1575000</v>
      </c>
      <c r="O39" s="13">
        <f>'Sales and Costs-Small'!O39+'Sales and Costs-Medium'!O39+'Salaes and Costs-Large'!O39</f>
        <v>1750000</v>
      </c>
      <c r="P39" s="13">
        <f>'Sales and Costs-Small'!P39+'Sales and Costs-Medium'!P39+'Salaes and Costs-Large'!P39</f>
        <v>1825000</v>
      </c>
    </row>
    <row r="40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>
      <c r="A41" s="11" t="s">
        <v>65</v>
      </c>
      <c r="B41" s="13">
        <f t="shared" ref="B41:P41" si="5">B39+B38+B35+B33+B27+B21</f>
        <v>1553480</v>
      </c>
      <c r="C41" s="13">
        <f t="shared" si="5"/>
        <v>5031960</v>
      </c>
      <c r="D41" s="13">
        <f t="shared" si="5"/>
        <v>6585440</v>
      </c>
      <c r="E41" s="13">
        <f t="shared" si="5"/>
        <v>10063920</v>
      </c>
      <c r="F41" s="13">
        <f t="shared" si="5"/>
        <v>11617400</v>
      </c>
      <c r="G41" s="13">
        <f t="shared" si="5"/>
        <v>15095880</v>
      </c>
      <c r="H41" s="13">
        <f t="shared" si="5"/>
        <v>16649360</v>
      </c>
      <c r="I41" s="13">
        <f t="shared" si="5"/>
        <v>20127840</v>
      </c>
      <c r="J41" s="13">
        <f t="shared" si="5"/>
        <v>21681320</v>
      </c>
      <c r="K41" s="13">
        <f t="shared" si="5"/>
        <v>25159800</v>
      </c>
      <c r="L41" s="13">
        <f t="shared" si="5"/>
        <v>26713280</v>
      </c>
      <c r="M41" s="13">
        <f t="shared" si="5"/>
        <v>30191760</v>
      </c>
      <c r="N41" s="13">
        <f t="shared" si="5"/>
        <v>31745240</v>
      </c>
      <c r="O41" s="13">
        <f t="shared" si="5"/>
        <v>35223720</v>
      </c>
      <c r="P41" s="13">
        <f t="shared" si="5"/>
        <v>36777200</v>
      </c>
    </row>
    <row r="42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>
      <c r="A43" s="11" t="s">
        <v>66</v>
      </c>
      <c r="B43" s="13">
        <f t="shared" ref="B43:P43" si="6">B15-B41</f>
        <v>596920</v>
      </c>
      <c r="C43" s="13">
        <f t="shared" si="6"/>
        <v>1998840</v>
      </c>
      <c r="D43" s="13">
        <f t="shared" si="6"/>
        <v>2595760</v>
      </c>
      <c r="E43" s="13">
        <f t="shared" si="6"/>
        <v>3997680</v>
      </c>
      <c r="F43" s="13">
        <f t="shared" si="6"/>
        <v>4594600</v>
      </c>
      <c r="G43" s="13">
        <f t="shared" si="6"/>
        <v>5996520</v>
      </c>
      <c r="H43" s="13">
        <f t="shared" si="6"/>
        <v>6593440</v>
      </c>
      <c r="I43" s="13">
        <f t="shared" si="6"/>
        <v>7995360</v>
      </c>
      <c r="J43" s="13">
        <f t="shared" si="6"/>
        <v>8592280</v>
      </c>
      <c r="K43" s="13">
        <f t="shared" si="6"/>
        <v>9994200</v>
      </c>
      <c r="L43" s="13">
        <f t="shared" si="6"/>
        <v>10591120</v>
      </c>
      <c r="M43" s="13">
        <f t="shared" si="6"/>
        <v>11993040</v>
      </c>
      <c r="N43" s="13">
        <f t="shared" si="6"/>
        <v>12589960</v>
      </c>
      <c r="O43" s="13">
        <f t="shared" si="6"/>
        <v>13991880</v>
      </c>
      <c r="P43" s="13">
        <f t="shared" si="6"/>
        <v>14588800</v>
      </c>
    </row>
    <row r="44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  <row r="432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</row>
    <row r="433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</row>
    <row r="434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</row>
    <row r="435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</row>
    <row r="436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</row>
    <row r="437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</row>
    <row r="438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</row>
    <row r="439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</row>
    <row r="440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</row>
    <row r="441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</row>
    <row r="442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</row>
    <row r="443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</row>
    <row r="444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</row>
    <row r="445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</row>
    <row r="446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</row>
    <row r="447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</row>
    <row r="448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</row>
    <row r="449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</row>
    <row r="450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</row>
    <row r="451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</row>
    <row r="452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</row>
    <row r="453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</row>
    <row r="454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</row>
    <row r="455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</row>
    <row r="456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</row>
    <row r="457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</row>
    <row r="458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</row>
    <row r="459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</row>
    <row r="460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</row>
    <row r="461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</row>
    <row r="462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</row>
    <row r="463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</row>
    <row r="464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</row>
    <row r="465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</row>
    <row r="466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</row>
    <row r="467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</row>
    <row r="468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</row>
    <row r="469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</row>
    <row r="470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</row>
    <row r="471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</row>
    <row r="472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</row>
    <row r="473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</row>
    <row r="474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</row>
    <row r="475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</row>
    <row r="476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</row>
    <row r="477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</row>
    <row r="478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</row>
    <row r="479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</row>
    <row r="480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</row>
    <row r="481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</row>
    <row r="482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</row>
    <row r="483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</row>
    <row r="484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</row>
    <row r="485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</row>
    <row r="486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</row>
    <row r="487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</row>
    <row r="488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</row>
    <row r="489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</row>
    <row r="490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</row>
    <row r="493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</row>
    <row r="494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</row>
    <row r="495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</row>
    <row r="496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</row>
    <row r="497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</row>
    <row r="498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</row>
    <row r="499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</row>
    <row r="500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</row>
    <row r="501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</row>
    <row r="502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</row>
    <row r="503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</row>
    <row r="504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</row>
    <row r="505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</row>
    <row r="506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</row>
    <row r="507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</row>
    <row r="508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</row>
    <row r="509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</row>
    <row r="510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</row>
    <row r="511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</row>
    <row r="512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</row>
    <row r="513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</row>
    <row r="514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</row>
    <row r="515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</row>
    <row r="516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</row>
    <row r="517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</row>
    <row r="518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</row>
    <row r="519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</row>
    <row r="520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</row>
    <row r="521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</row>
    <row r="522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</row>
    <row r="523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</row>
    <row r="524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</row>
    <row r="525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</row>
    <row r="526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</row>
    <row r="527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</row>
    <row r="528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</row>
    <row r="529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</row>
    <row r="530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</row>
    <row r="531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</row>
    <row r="532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</row>
    <row r="533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</row>
    <row r="534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</row>
    <row r="535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</row>
    <row r="536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</row>
    <row r="537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</row>
    <row r="538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</row>
    <row r="539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</row>
    <row r="540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</row>
    <row r="541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</row>
    <row r="542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</row>
    <row r="543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</row>
    <row r="544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</row>
    <row r="545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</row>
    <row r="546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</row>
    <row r="547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</row>
    <row r="548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</row>
    <row r="549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</row>
    <row r="550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</row>
    <row r="551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</row>
    <row r="552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</row>
    <row r="553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</row>
    <row r="554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</row>
    <row r="555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</row>
    <row r="556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</row>
    <row r="557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</row>
    <row r="558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</row>
    <row r="559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</row>
    <row r="560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</row>
    <row r="561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</row>
    <row r="562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</row>
    <row r="563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</row>
    <row r="564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</row>
    <row r="565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</row>
    <row r="566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</row>
    <row r="567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</row>
    <row r="568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</row>
    <row r="569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</row>
    <row r="570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</row>
    <row r="571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</row>
    <row r="572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</row>
    <row r="573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</row>
    <row r="574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</row>
    <row r="575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</row>
    <row r="576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</row>
    <row r="577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</row>
    <row r="578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</row>
    <row r="579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</row>
    <row r="580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</row>
    <row r="581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</row>
    <row r="582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</row>
    <row r="583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</row>
    <row r="584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</row>
    <row r="585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</row>
    <row r="586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</row>
    <row r="587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</row>
    <row r="588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</row>
    <row r="589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</row>
    <row r="590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</row>
    <row r="591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</row>
    <row r="592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</row>
    <row r="593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</row>
    <row r="594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</row>
    <row r="595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</row>
    <row r="596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</row>
    <row r="597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</row>
    <row r="598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</row>
    <row r="599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</row>
    <row r="600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</row>
    <row r="601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</row>
    <row r="602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</row>
    <row r="603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</row>
    <row r="604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</row>
    <row r="605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</row>
    <row r="606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</row>
    <row r="607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</row>
    <row r="608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</row>
    <row r="609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</row>
    <row r="610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</row>
    <row r="611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</row>
    <row r="612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</row>
    <row r="613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</row>
    <row r="614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</row>
    <row r="615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</row>
    <row r="616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</row>
    <row r="617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</row>
    <row r="618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</row>
    <row r="619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</row>
    <row r="620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</row>
    <row r="621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</row>
    <row r="622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</row>
    <row r="623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</row>
    <row r="624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</row>
    <row r="625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</row>
    <row r="626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</row>
    <row r="627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</row>
    <row r="628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</row>
    <row r="629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</row>
    <row r="630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</row>
    <row r="631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</row>
    <row r="632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</row>
    <row r="633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</row>
    <row r="634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</row>
    <row r="635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</row>
    <row r="636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</row>
    <row r="637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</row>
    <row r="638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</row>
    <row r="639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</row>
    <row r="640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</row>
    <row r="641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</row>
    <row r="642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</row>
    <row r="643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</row>
    <row r="644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</row>
    <row r="645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</row>
    <row r="646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</row>
    <row r="647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</row>
    <row r="648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</row>
    <row r="649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</row>
    <row r="650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</row>
    <row r="651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</row>
    <row r="652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</row>
    <row r="653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</row>
    <row r="654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</row>
    <row r="655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</row>
    <row r="656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</row>
    <row r="657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</row>
    <row r="658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</row>
    <row r="659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</row>
    <row r="660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</row>
    <row r="661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</row>
    <row r="662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</row>
    <row r="663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</row>
    <row r="664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</row>
    <row r="665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</row>
    <row r="666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</row>
    <row r="667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</row>
    <row r="668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</row>
    <row r="669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</row>
    <row r="670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</row>
    <row r="671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</row>
    <row r="672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</row>
    <row r="673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</row>
    <row r="674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</row>
    <row r="675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</row>
    <row r="676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</row>
    <row r="677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</row>
    <row r="678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</row>
    <row r="679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</row>
    <row r="680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</row>
    <row r="681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</row>
    <row r="682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</row>
    <row r="683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</row>
    <row r="684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</row>
    <row r="685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</row>
    <row r="686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</row>
    <row r="687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</row>
    <row r="688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</row>
    <row r="689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</row>
    <row r="690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</row>
    <row r="691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</row>
    <row r="692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</row>
    <row r="693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</row>
    <row r="694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</row>
    <row r="695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</row>
    <row r="696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</row>
    <row r="697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</row>
    <row r="698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</row>
    <row r="699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</row>
    <row r="700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</row>
    <row r="701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</row>
    <row r="702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</row>
    <row r="703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</row>
    <row r="704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</row>
    <row r="705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</row>
    <row r="706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</row>
    <row r="707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</row>
    <row r="708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</row>
    <row r="709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</row>
    <row r="710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</row>
    <row r="711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</row>
    <row r="712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</row>
    <row r="713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</row>
    <row r="714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</row>
    <row r="715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</row>
    <row r="716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</row>
    <row r="717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</row>
    <row r="718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</row>
    <row r="719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</row>
    <row r="720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</row>
    <row r="721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</row>
    <row r="722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</row>
    <row r="723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</row>
    <row r="724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</row>
    <row r="725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</row>
    <row r="726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</row>
    <row r="727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</row>
    <row r="728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</row>
    <row r="729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</row>
    <row r="730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</row>
    <row r="731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</row>
    <row r="732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</row>
    <row r="733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</row>
    <row r="734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</row>
    <row r="735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</row>
    <row r="736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</row>
    <row r="737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</row>
    <row r="738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</row>
    <row r="739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</row>
    <row r="740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</row>
    <row r="741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</row>
    <row r="742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</row>
    <row r="743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</row>
    <row r="744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</row>
    <row r="745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</row>
    <row r="746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</row>
    <row r="747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</row>
    <row r="748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</row>
    <row r="749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</row>
    <row r="750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</row>
    <row r="751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</row>
    <row r="752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</row>
    <row r="753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</row>
    <row r="754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</row>
    <row r="755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</row>
    <row r="756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</row>
    <row r="757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</row>
    <row r="758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</row>
    <row r="759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</row>
    <row r="760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</row>
    <row r="761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</row>
    <row r="762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</row>
    <row r="763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</row>
    <row r="764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</row>
    <row r="765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</row>
    <row r="766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</row>
    <row r="767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</row>
    <row r="768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</row>
    <row r="769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</row>
    <row r="770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</row>
    <row r="771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</row>
    <row r="772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</row>
    <row r="773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</row>
    <row r="774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</row>
    <row r="775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</row>
    <row r="776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</row>
    <row r="777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</row>
    <row r="778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</row>
    <row r="779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</row>
    <row r="780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</row>
    <row r="781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</row>
    <row r="782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</row>
    <row r="783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</row>
    <row r="784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</row>
    <row r="785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</row>
    <row r="786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</row>
    <row r="787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</row>
    <row r="788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</row>
    <row r="789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</row>
    <row r="790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</row>
    <row r="791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</row>
    <row r="792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</row>
    <row r="793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</row>
    <row r="794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</row>
    <row r="795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</row>
    <row r="796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</row>
    <row r="797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</row>
    <row r="798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</row>
    <row r="799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</row>
    <row r="800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</row>
    <row r="801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</row>
    <row r="802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</row>
    <row r="803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</row>
    <row r="804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</row>
    <row r="805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</row>
    <row r="806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</row>
    <row r="807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</row>
    <row r="808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</row>
    <row r="809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</row>
    <row r="810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</row>
    <row r="811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</row>
    <row r="812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</row>
    <row r="813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</row>
    <row r="814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</row>
    <row r="815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</row>
    <row r="816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</row>
    <row r="817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</row>
    <row r="818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</row>
    <row r="819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</row>
    <row r="820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</row>
    <row r="821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</row>
    <row r="822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</row>
    <row r="823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</row>
    <row r="824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</row>
    <row r="825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</row>
    <row r="826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</row>
    <row r="827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</row>
    <row r="828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</row>
    <row r="829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</row>
    <row r="830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</row>
    <row r="831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</row>
    <row r="832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</row>
    <row r="833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</row>
    <row r="834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</row>
    <row r="835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</row>
    <row r="836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</row>
    <row r="837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</row>
    <row r="838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</row>
    <row r="839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</row>
    <row r="840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</row>
    <row r="841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</row>
    <row r="842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</row>
    <row r="843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</row>
    <row r="844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</row>
    <row r="845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</row>
    <row r="846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</row>
    <row r="847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</row>
    <row r="848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</row>
    <row r="849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</row>
    <row r="850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</row>
    <row r="851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</row>
    <row r="852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</row>
    <row r="853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</row>
    <row r="854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</row>
    <row r="855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</row>
    <row r="856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</row>
    <row r="857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</row>
    <row r="858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</row>
    <row r="859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</row>
    <row r="860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</row>
    <row r="861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</row>
    <row r="862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</row>
    <row r="863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</row>
    <row r="864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</row>
    <row r="865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</row>
    <row r="866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</row>
    <row r="867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</row>
    <row r="868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</row>
    <row r="869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</row>
    <row r="870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</row>
    <row r="871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</row>
    <row r="872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</row>
    <row r="873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</row>
    <row r="874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</row>
    <row r="875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</row>
    <row r="876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</row>
    <row r="877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</row>
    <row r="878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</row>
    <row r="879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</row>
    <row r="880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</row>
    <row r="881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</row>
    <row r="882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</row>
    <row r="883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</row>
    <row r="884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</row>
    <row r="885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</row>
    <row r="886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</row>
    <row r="887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</row>
    <row r="888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</row>
    <row r="889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</row>
    <row r="890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</row>
    <row r="891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</row>
    <row r="892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</row>
    <row r="893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</row>
    <row r="894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</row>
    <row r="895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</row>
    <row r="896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</row>
    <row r="897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</row>
    <row r="898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</row>
    <row r="899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</row>
    <row r="900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</row>
    <row r="901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</row>
    <row r="902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</row>
    <row r="903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</row>
    <row r="904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</row>
    <row r="905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</row>
    <row r="906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</row>
    <row r="907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</row>
    <row r="908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</row>
    <row r="909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</row>
    <row r="910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</row>
    <row r="911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</row>
    <row r="912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</row>
    <row r="913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</row>
    <row r="914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</row>
    <row r="915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</row>
    <row r="916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</row>
    <row r="917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</row>
    <row r="918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</row>
    <row r="919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</row>
    <row r="920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</row>
    <row r="921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</row>
    <row r="922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</row>
    <row r="923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</row>
    <row r="924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</row>
    <row r="925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</row>
    <row r="926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</row>
    <row r="927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</row>
    <row r="928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</row>
    <row r="929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</row>
    <row r="930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</row>
    <row r="931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</row>
    <row r="932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</row>
    <row r="933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</row>
    <row r="934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</row>
    <row r="935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</row>
    <row r="936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</row>
    <row r="937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</row>
    <row r="938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</row>
    <row r="939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</row>
    <row r="940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</row>
    <row r="941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</row>
    <row r="942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</row>
    <row r="943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</row>
    <row r="944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</row>
    <row r="945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</row>
    <row r="946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</row>
    <row r="947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</row>
    <row r="948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</row>
    <row r="949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</row>
    <row r="950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</row>
    <row r="951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</row>
    <row r="952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</row>
    <row r="953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</row>
    <row r="954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</row>
    <row r="955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</row>
    <row r="956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</row>
    <row r="957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</row>
    <row r="958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</row>
    <row r="959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</row>
    <row r="960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</row>
    <row r="961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</row>
    <row r="962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</row>
    <row r="963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</row>
    <row r="964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</row>
    <row r="965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</row>
    <row r="966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</row>
    <row r="967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</row>
    <row r="968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</row>
    <row r="969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</row>
    <row r="970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</row>
    <row r="971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</row>
    <row r="972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</row>
    <row r="973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</row>
    <row r="974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</row>
    <row r="975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</row>
    <row r="976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</row>
    <row r="977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</row>
    <row r="978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</row>
    <row r="979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</row>
    <row r="980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</row>
    <row r="981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</row>
    <row r="982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</row>
    <row r="983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</row>
    <row r="984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</row>
    <row r="985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</row>
    <row r="986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</row>
    <row r="987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</row>
    <row r="988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</row>
    <row r="989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</row>
    <row r="990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</row>
    <row r="991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</row>
    <row r="992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</row>
    <row r="993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</row>
    <row r="994"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</row>
    <row r="995"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</row>
    <row r="996"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</row>
    <row r="997"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</row>
    <row r="998"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</row>
    <row r="999"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</row>
    <row r="1000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13"/>
  </cols>
  <sheetData>
    <row r="1">
      <c r="A1" s="15"/>
      <c r="B1" s="16" t="s">
        <v>34</v>
      </c>
      <c r="C1" s="16" t="s">
        <v>35</v>
      </c>
      <c r="D1" s="16" t="s">
        <v>36</v>
      </c>
      <c r="E1" s="16" t="s">
        <v>37</v>
      </c>
      <c r="F1" s="16" t="s">
        <v>38</v>
      </c>
      <c r="G1" s="16" t="s">
        <v>39</v>
      </c>
      <c r="H1" s="16" t="s">
        <v>40</v>
      </c>
      <c r="I1" s="16" t="s">
        <v>41</v>
      </c>
      <c r="J1" s="16" t="s">
        <v>42</v>
      </c>
      <c r="K1" s="16" t="s">
        <v>43</v>
      </c>
      <c r="L1" s="16" t="s">
        <v>44</v>
      </c>
      <c r="M1" s="16" t="s">
        <v>45</v>
      </c>
      <c r="N1" s="16" t="s">
        <v>46</v>
      </c>
      <c r="O1" s="16" t="s">
        <v>47</v>
      </c>
      <c r="P1" s="16" t="s">
        <v>48</v>
      </c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1" t="s">
        <v>67</v>
      </c>
    </row>
    <row r="3">
      <c r="A3" s="11" t="s">
        <v>13</v>
      </c>
      <c r="B3" s="13">
        <f>'Sales and Costs-Cons'!B18</f>
        <v>542400</v>
      </c>
      <c r="C3" s="13">
        <f>'Sales and Costs-Cons'!C18</f>
        <v>1756800</v>
      </c>
      <c r="D3" s="13">
        <f>'Sales and Costs-Cons'!D18</f>
        <v>2299200</v>
      </c>
      <c r="E3" s="13">
        <f>'Sales and Costs-Cons'!E18</f>
        <v>3513600</v>
      </c>
      <c r="F3" s="13">
        <f>'Sales and Costs-Cons'!F18</f>
        <v>4056000</v>
      </c>
      <c r="G3" s="13">
        <f>'Sales and Costs-Cons'!G18</f>
        <v>5270400</v>
      </c>
      <c r="H3" s="13">
        <f>'Sales and Costs-Cons'!H18</f>
        <v>5812800</v>
      </c>
      <c r="I3" s="13">
        <f>'Sales and Costs-Cons'!I18</f>
        <v>7027200</v>
      </c>
      <c r="J3" s="13">
        <f>'Sales and Costs-Cons'!J18</f>
        <v>7569600</v>
      </c>
      <c r="K3" s="13">
        <f>'Sales and Costs-Cons'!K18</f>
        <v>8784000</v>
      </c>
      <c r="L3" s="13">
        <f>'Sales and Costs-Cons'!L18</f>
        <v>9326400</v>
      </c>
      <c r="M3" s="13">
        <f>'Sales and Costs-Cons'!M18</f>
        <v>10540800</v>
      </c>
      <c r="N3" s="13">
        <f>'Sales and Costs-Cons'!N18</f>
        <v>11083200</v>
      </c>
      <c r="O3" s="13">
        <f>'Sales and Costs-Cons'!O18</f>
        <v>12297600</v>
      </c>
      <c r="P3" s="13">
        <f>'Sales and Costs-Cons'!P18</f>
        <v>12840000</v>
      </c>
    </row>
    <row r="4">
      <c r="A4" s="11" t="s">
        <v>14</v>
      </c>
      <c r="B4" s="13">
        <f>'Sales and Costs-Cons'!B19</f>
        <v>48000</v>
      </c>
      <c r="C4" s="13">
        <f>'Sales and Costs-Cons'!C19</f>
        <v>166000</v>
      </c>
      <c r="D4" s="13">
        <f>'Sales and Costs-Cons'!D19</f>
        <v>214000</v>
      </c>
      <c r="E4" s="13">
        <f>'Sales and Costs-Cons'!E19</f>
        <v>332000</v>
      </c>
      <c r="F4" s="13">
        <f>'Sales and Costs-Cons'!F19</f>
        <v>380000</v>
      </c>
      <c r="G4" s="13">
        <f>'Sales and Costs-Cons'!G19</f>
        <v>498000</v>
      </c>
      <c r="H4" s="13">
        <f>'Sales and Costs-Cons'!H19</f>
        <v>546000</v>
      </c>
      <c r="I4" s="13">
        <f>'Sales and Costs-Cons'!I19</f>
        <v>664000</v>
      </c>
      <c r="J4" s="13">
        <f>'Sales and Costs-Cons'!J19</f>
        <v>712000</v>
      </c>
      <c r="K4" s="13">
        <f>'Sales and Costs-Cons'!K19</f>
        <v>830000</v>
      </c>
      <c r="L4" s="13">
        <f>'Sales and Costs-Cons'!L19</f>
        <v>878000</v>
      </c>
      <c r="M4" s="13">
        <f>'Sales and Costs-Cons'!M19</f>
        <v>996000</v>
      </c>
      <c r="N4" s="13">
        <f>'Sales and Costs-Cons'!N19</f>
        <v>1044000</v>
      </c>
      <c r="O4" s="13">
        <f>'Sales and Costs-Cons'!O19</f>
        <v>1162000</v>
      </c>
      <c r="P4" s="13">
        <f>'Sales and Costs-Cons'!P19</f>
        <v>1210000</v>
      </c>
    </row>
    <row r="5">
      <c r="A5" s="11" t="s">
        <v>15</v>
      </c>
      <c r="B5" s="13">
        <f>'Sales and Costs-Cons'!B20</f>
        <v>105280</v>
      </c>
      <c r="C5" s="13">
        <f>'Sales and Costs-Cons'!C20</f>
        <v>357560</v>
      </c>
      <c r="D5" s="13">
        <f>'Sales and Costs-Cons'!D20</f>
        <v>462840</v>
      </c>
      <c r="E5" s="13">
        <f>'Sales and Costs-Cons'!E20</f>
        <v>715120</v>
      </c>
      <c r="F5" s="13">
        <f>'Sales and Costs-Cons'!F20</f>
        <v>820400</v>
      </c>
      <c r="G5" s="13">
        <f>'Sales and Costs-Cons'!G20</f>
        <v>1072680</v>
      </c>
      <c r="H5" s="13">
        <f>'Sales and Costs-Cons'!H20</f>
        <v>1177960</v>
      </c>
      <c r="I5" s="13">
        <f>'Sales and Costs-Cons'!I20</f>
        <v>1430240</v>
      </c>
      <c r="J5" s="13">
        <f>'Sales and Costs-Cons'!J20</f>
        <v>1535520</v>
      </c>
      <c r="K5" s="13">
        <f>'Sales and Costs-Cons'!K20</f>
        <v>1787800</v>
      </c>
      <c r="L5" s="13">
        <f>'Sales and Costs-Cons'!L20</f>
        <v>1893080</v>
      </c>
      <c r="M5" s="13">
        <f>'Sales and Costs-Cons'!M20</f>
        <v>2145360</v>
      </c>
      <c r="N5" s="13">
        <f>'Sales and Costs-Cons'!N20</f>
        <v>2250640</v>
      </c>
      <c r="O5" s="13">
        <f>'Sales and Costs-Cons'!O20</f>
        <v>2502920</v>
      </c>
      <c r="P5" s="13">
        <f>'Sales and Costs-Cons'!P20</f>
        <v>2608200</v>
      </c>
    </row>
    <row r="6">
      <c r="A6" s="11" t="s">
        <v>68</v>
      </c>
      <c r="B6" s="13">
        <f t="shared" ref="B6:P6" si="1">SUM(B3:B5)</f>
        <v>695680</v>
      </c>
      <c r="C6" s="13">
        <f t="shared" si="1"/>
        <v>2280360</v>
      </c>
      <c r="D6" s="13">
        <f t="shared" si="1"/>
        <v>2976040</v>
      </c>
      <c r="E6" s="13">
        <f t="shared" si="1"/>
        <v>4560720</v>
      </c>
      <c r="F6" s="13">
        <f t="shared" si="1"/>
        <v>5256400</v>
      </c>
      <c r="G6" s="13">
        <f t="shared" si="1"/>
        <v>6841080</v>
      </c>
      <c r="H6" s="13">
        <f t="shared" si="1"/>
        <v>7536760</v>
      </c>
      <c r="I6" s="13">
        <f t="shared" si="1"/>
        <v>9121440</v>
      </c>
      <c r="J6" s="13">
        <f t="shared" si="1"/>
        <v>9817120</v>
      </c>
      <c r="K6" s="13">
        <f t="shared" si="1"/>
        <v>11401800</v>
      </c>
      <c r="L6" s="13">
        <f t="shared" si="1"/>
        <v>12097480</v>
      </c>
      <c r="M6" s="13">
        <f t="shared" si="1"/>
        <v>13682160</v>
      </c>
      <c r="N6" s="13">
        <f t="shared" si="1"/>
        <v>14377840</v>
      </c>
      <c r="O6" s="13">
        <f t="shared" si="1"/>
        <v>15962520</v>
      </c>
      <c r="P6" s="13">
        <f t="shared" si="1"/>
        <v>16658200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10.88"/>
  </cols>
  <sheetData>
    <row r="1">
      <c r="A1" s="19"/>
      <c r="B1" s="18" t="s">
        <v>34</v>
      </c>
      <c r="C1" s="18" t="s">
        <v>35</v>
      </c>
      <c r="D1" s="18" t="s">
        <v>36</v>
      </c>
      <c r="E1" s="18" t="s">
        <v>37</v>
      </c>
      <c r="F1" s="18" t="s">
        <v>38</v>
      </c>
      <c r="G1" s="18" t="s">
        <v>39</v>
      </c>
      <c r="H1" s="18" t="s">
        <v>40</v>
      </c>
      <c r="I1" s="18" t="s">
        <v>41</v>
      </c>
      <c r="J1" s="18" t="s">
        <v>42</v>
      </c>
      <c r="K1" s="18" t="s">
        <v>43</v>
      </c>
      <c r="L1" s="18" t="s">
        <v>44</v>
      </c>
      <c r="M1" s="18" t="s">
        <v>45</v>
      </c>
      <c r="N1" s="18" t="s">
        <v>46</v>
      </c>
      <c r="O1" s="18" t="s">
        <v>47</v>
      </c>
      <c r="P1" s="18" t="s">
        <v>48</v>
      </c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20" t="s">
        <v>69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>
      <c r="A3" s="21" t="s">
        <v>70</v>
      </c>
      <c r="B3" s="13">
        <f>'Sales and Costs-Cons'!B15</f>
        <v>2150400</v>
      </c>
      <c r="C3" s="13">
        <f>'Sales and Costs-Cons'!C15</f>
        <v>7030800</v>
      </c>
      <c r="D3" s="13">
        <f>'Sales and Costs-Cons'!D15</f>
        <v>9181200</v>
      </c>
      <c r="E3" s="13">
        <f>'Sales and Costs-Cons'!E15</f>
        <v>14061600</v>
      </c>
      <c r="F3" s="13">
        <f>'Sales and Costs-Cons'!F15</f>
        <v>16212000</v>
      </c>
      <c r="G3" s="13">
        <f>'Sales and Costs-Cons'!G15</f>
        <v>21092400</v>
      </c>
      <c r="H3" s="13">
        <f>'Sales and Costs-Cons'!H15</f>
        <v>23242800</v>
      </c>
      <c r="I3" s="13">
        <f>'Sales and Costs-Cons'!I15</f>
        <v>28123200</v>
      </c>
      <c r="J3" s="13">
        <f>'Sales and Costs-Cons'!J15</f>
        <v>30273600</v>
      </c>
      <c r="K3" s="13">
        <f>'Sales and Costs-Cons'!K15</f>
        <v>35154000</v>
      </c>
      <c r="L3" s="13">
        <f>'Sales and Costs-Cons'!L15</f>
        <v>37304400</v>
      </c>
      <c r="M3" s="13">
        <f>'Sales and Costs-Cons'!M15</f>
        <v>42184800</v>
      </c>
      <c r="N3" s="13">
        <f>'Sales and Costs-Cons'!N15</f>
        <v>44335200</v>
      </c>
      <c r="O3" s="13">
        <f>'Sales and Costs-Cons'!O15</f>
        <v>49215600</v>
      </c>
      <c r="P3" s="13">
        <f>'Sales and Costs-Cons'!P15</f>
        <v>51366000</v>
      </c>
    </row>
    <row r="4">
      <c r="A4" s="2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>
      <c r="A5" s="20" t="s">
        <v>71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>
      <c r="A6" s="21" t="s">
        <v>72</v>
      </c>
      <c r="B6" s="13">
        <f>Purchases!B6</f>
        <v>695680</v>
      </c>
      <c r="C6" s="13">
        <f>Purchases!C6</f>
        <v>2280360</v>
      </c>
      <c r="D6" s="13">
        <f>Purchases!D6</f>
        <v>2976040</v>
      </c>
      <c r="E6" s="13">
        <f>Purchases!E6</f>
        <v>4560720</v>
      </c>
      <c r="F6" s="13">
        <f>Purchases!F6</f>
        <v>5256400</v>
      </c>
      <c r="G6" s="13">
        <f>Purchases!G6</f>
        <v>6841080</v>
      </c>
      <c r="H6" s="13">
        <f>Purchases!H6</f>
        <v>7536760</v>
      </c>
      <c r="I6" s="13">
        <f>Purchases!I6</f>
        <v>9121440</v>
      </c>
      <c r="J6" s="13">
        <f>Purchases!J6</f>
        <v>9817120</v>
      </c>
      <c r="K6" s="13">
        <f>Purchases!K6</f>
        <v>11401800</v>
      </c>
      <c r="L6" s="13">
        <f>Purchases!L6</f>
        <v>12097480</v>
      </c>
      <c r="M6" s="13">
        <f>Purchases!M6</f>
        <v>13682160</v>
      </c>
      <c r="N6" s="13">
        <f>Purchases!N6</f>
        <v>14377840</v>
      </c>
      <c r="O6" s="13">
        <f>Purchases!O6</f>
        <v>15962520</v>
      </c>
      <c r="P6" s="13">
        <f>Purchases!P6</f>
        <v>16658200</v>
      </c>
    </row>
    <row r="7">
      <c r="A7" s="21" t="s">
        <v>73</v>
      </c>
      <c r="B7" s="13">
        <f>'Sales and Costs-Cons'!B39+'Sales and Costs-Cons'!B38+'Sales and Costs-Cons'!B35+'Sales and Costs-Cons'!B33+'Sales and Costs-Cons'!B27</f>
        <v>857800</v>
      </c>
      <c r="C7" s="13">
        <f>'Sales and Costs-Cons'!C39+'Sales and Costs-Cons'!C38+'Sales and Costs-Cons'!C35+'Sales and Costs-Cons'!C33+'Sales and Costs-Cons'!C27</f>
        <v>2751600</v>
      </c>
      <c r="D7" s="13">
        <f>'Sales and Costs-Cons'!D39+'Sales and Costs-Cons'!D38+'Sales and Costs-Cons'!D35+'Sales and Costs-Cons'!D33+'Sales and Costs-Cons'!D27</f>
        <v>3609400</v>
      </c>
      <c r="E7" s="13">
        <f>'Sales and Costs-Cons'!E39+'Sales and Costs-Cons'!E38+'Sales and Costs-Cons'!E35+'Sales and Costs-Cons'!E33+'Sales and Costs-Cons'!E27</f>
        <v>5503200</v>
      </c>
      <c r="F7" s="13">
        <f>'Sales and Costs-Cons'!F39+'Sales and Costs-Cons'!F38+'Sales and Costs-Cons'!F35+'Sales and Costs-Cons'!F33+'Sales and Costs-Cons'!F27</f>
        <v>6361000</v>
      </c>
      <c r="G7" s="13">
        <f>'Sales and Costs-Cons'!G39+'Sales and Costs-Cons'!G38+'Sales and Costs-Cons'!G35+'Sales and Costs-Cons'!G33+'Sales and Costs-Cons'!G27</f>
        <v>8254800</v>
      </c>
      <c r="H7" s="13">
        <f>'Sales and Costs-Cons'!H39+'Sales and Costs-Cons'!H38+'Sales and Costs-Cons'!H35+'Sales and Costs-Cons'!H33+'Sales and Costs-Cons'!H27</f>
        <v>9112600</v>
      </c>
      <c r="I7" s="13">
        <f>'Sales and Costs-Cons'!I39+'Sales and Costs-Cons'!I38+'Sales and Costs-Cons'!I35+'Sales and Costs-Cons'!I33+'Sales and Costs-Cons'!I27</f>
        <v>11006400</v>
      </c>
      <c r="J7" s="13">
        <f>'Sales and Costs-Cons'!J39+'Sales and Costs-Cons'!J38+'Sales and Costs-Cons'!J35+'Sales and Costs-Cons'!J33+'Sales and Costs-Cons'!J27</f>
        <v>11864200</v>
      </c>
      <c r="K7" s="13">
        <f>'Sales and Costs-Cons'!K39+'Sales and Costs-Cons'!K38+'Sales and Costs-Cons'!K35+'Sales and Costs-Cons'!K33+'Sales and Costs-Cons'!K27</f>
        <v>13758000</v>
      </c>
      <c r="L7" s="13">
        <f>'Sales and Costs-Cons'!L39+'Sales and Costs-Cons'!L38+'Sales and Costs-Cons'!L35+'Sales and Costs-Cons'!L33+'Sales and Costs-Cons'!L27</f>
        <v>14615800</v>
      </c>
      <c r="M7" s="13">
        <f>'Sales and Costs-Cons'!M39+'Sales and Costs-Cons'!M38+'Sales and Costs-Cons'!M35+'Sales and Costs-Cons'!M33+'Sales and Costs-Cons'!M27</f>
        <v>16509600</v>
      </c>
      <c r="N7" s="13">
        <f>'Sales and Costs-Cons'!N39+'Sales and Costs-Cons'!N38+'Sales and Costs-Cons'!N35+'Sales and Costs-Cons'!N33+'Sales and Costs-Cons'!N27</f>
        <v>17367400</v>
      </c>
      <c r="O7" s="13">
        <f>'Sales and Costs-Cons'!O39+'Sales and Costs-Cons'!O38+'Sales and Costs-Cons'!O35+'Sales and Costs-Cons'!O33+'Sales and Costs-Cons'!O27</f>
        <v>19261200</v>
      </c>
      <c r="P7" s="13">
        <f>'Sales and Costs-Cons'!P39+'Sales and Costs-Cons'!P38+'Sales and Costs-Cons'!P35+'Sales and Costs-Cons'!P33+'Sales and Costs-Cons'!P27</f>
        <v>20119000</v>
      </c>
    </row>
    <row r="8">
      <c r="A8" s="20" t="s">
        <v>74</v>
      </c>
      <c r="B8" s="13">
        <f t="shared" ref="B8:P8" si="1">B3-B6-B7</f>
        <v>596920</v>
      </c>
      <c r="C8" s="13">
        <f t="shared" si="1"/>
        <v>1998840</v>
      </c>
      <c r="D8" s="13">
        <f t="shared" si="1"/>
        <v>2595760</v>
      </c>
      <c r="E8" s="13">
        <f t="shared" si="1"/>
        <v>3997680</v>
      </c>
      <c r="F8" s="13">
        <f t="shared" si="1"/>
        <v>4594600</v>
      </c>
      <c r="G8" s="13">
        <f t="shared" si="1"/>
        <v>5996520</v>
      </c>
      <c r="H8" s="13">
        <f t="shared" si="1"/>
        <v>6593440</v>
      </c>
      <c r="I8" s="13">
        <f t="shared" si="1"/>
        <v>7995360</v>
      </c>
      <c r="J8" s="13">
        <f t="shared" si="1"/>
        <v>8592280</v>
      </c>
      <c r="K8" s="13">
        <f t="shared" si="1"/>
        <v>9994200</v>
      </c>
      <c r="L8" s="13">
        <f t="shared" si="1"/>
        <v>10591120</v>
      </c>
      <c r="M8" s="13">
        <f t="shared" si="1"/>
        <v>11993040</v>
      </c>
      <c r="N8" s="13">
        <f t="shared" si="1"/>
        <v>12589960</v>
      </c>
      <c r="O8" s="13">
        <f t="shared" si="1"/>
        <v>13991880</v>
      </c>
      <c r="P8" s="13">
        <f t="shared" si="1"/>
        <v>14588800</v>
      </c>
    </row>
    <row r="9">
      <c r="A9" s="2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>
      <c r="A10" s="20" t="s">
        <v>75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>
      <c r="A11" s="21" t="s">
        <v>76</v>
      </c>
      <c r="B11" s="10">
        <v>0.0</v>
      </c>
      <c r="C11" s="13">
        <f t="shared" ref="C11:P11" si="2">B13</f>
        <v>596920</v>
      </c>
      <c r="D11" s="13">
        <f t="shared" si="2"/>
        <v>2595760</v>
      </c>
      <c r="E11" s="13">
        <f t="shared" si="2"/>
        <v>5191520</v>
      </c>
      <c r="F11" s="13">
        <f t="shared" si="2"/>
        <v>9189200</v>
      </c>
      <c r="G11" s="13">
        <f t="shared" si="2"/>
        <v>13783800</v>
      </c>
      <c r="H11" s="13">
        <f t="shared" si="2"/>
        <v>19780320</v>
      </c>
      <c r="I11" s="13">
        <f t="shared" si="2"/>
        <v>26373760</v>
      </c>
      <c r="J11" s="13">
        <f t="shared" si="2"/>
        <v>34369120</v>
      </c>
      <c r="K11" s="13">
        <f t="shared" si="2"/>
        <v>42961400</v>
      </c>
      <c r="L11" s="13">
        <f t="shared" si="2"/>
        <v>52955600</v>
      </c>
      <c r="M11" s="13">
        <f t="shared" si="2"/>
        <v>63546720</v>
      </c>
      <c r="N11" s="13">
        <f t="shared" si="2"/>
        <v>75539760</v>
      </c>
      <c r="O11" s="13">
        <f t="shared" si="2"/>
        <v>88129720</v>
      </c>
      <c r="P11" s="13">
        <f t="shared" si="2"/>
        <v>102121600</v>
      </c>
    </row>
    <row r="12">
      <c r="A12" s="21" t="s">
        <v>74</v>
      </c>
      <c r="B12" s="13">
        <f t="shared" ref="B12:P12" si="3">B8</f>
        <v>596920</v>
      </c>
      <c r="C12" s="13">
        <f t="shared" si="3"/>
        <v>1998840</v>
      </c>
      <c r="D12" s="13">
        <f t="shared" si="3"/>
        <v>2595760</v>
      </c>
      <c r="E12" s="13">
        <f t="shared" si="3"/>
        <v>3997680</v>
      </c>
      <c r="F12" s="13">
        <f t="shared" si="3"/>
        <v>4594600</v>
      </c>
      <c r="G12" s="13">
        <f t="shared" si="3"/>
        <v>5996520</v>
      </c>
      <c r="H12" s="13">
        <f t="shared" si="3"/>
        <v>6593440</v>
      </c>
      <c r="I12" s="13">
        <f t="shared" si="3"/>
        <v>7995360</v>
      </c>
      <c r="J12" s="13">
        <f t="shared" si="3"/>
        <v>8592280</v>
      </c>
      <c r="K12" s="13">
        <f t="shared" si="3"/>
        <v>9994200</v>
      </c>
      <c r="L12" s="13">
        <f t="shared" si="3"/>
        <v>10591120</v>
      </c>
      <c r="M12" s="13">
        <f t="shared" si="3"/>
        <v>11993040</v>
      </c>
      <c r="N12" s="13">
        <f t="shared" si="3"/>
        <v>12589960</v>
      </c>
      <c r="O12" s="13">
        <f t="shared" si="3"/>
        <v>13991880</v>
      </c>
      <c r="P12" s="13">
        <f t="shared" si="3"/>
        <v>14588800</v>
      </c>
    </row>
    <row r="13">
      <c r="A13" s="21" t="s">
        <v>77</v>
      </c>
      <c r="B13" s="13">
        <f t="shared" ref="B13:P13" si="4">SUM(B11:B12)</f>
        <v>596920</v>
      </c>
      <c r="C13" s="13">
        <f t="shared" si="4"/>
        <v>2595760</v>
      </c>
      <c r="D13" s="13">
        <f t="shared" si="4"/>
        <v>5191520</v>
      </c>
      <c r="E13" s="13">
        <f t="shared" si="4"/>
        <v>9189200</v>
      </c>
      <c r="F13" s="13">
        <f t="shared" si="4"/>
        <v>13783800</v>
      </c>
      <c r="G13" s="13">
        <f t="shared" si="4"/>
        <v>19780320</v>
      </c>
      <c r="H13" s="13">
        <f t="shared" si="4"/>
        <v>26373760</v>
      </c>
      <c r="I13" s="13">
        <f t="shared" si="4"/>
        <v>34369120</v>
      </c>
      <c r="J13" s="13">
        <f t="shared" si="4"/>
        <v>42961400</v>
      </c>
      <c r="K13" s="13">
        <f t="shared" si="4"/>
        <v>52955600</v>
      </c>
      <c r="L13" s="13">
        <f t="shared" si="4"/>
        <v>63546720</v>
      </c>
      <c r="M13" s="13">
        <f t="shared" si="4"/>
        <v>75539760</v>
      </c>
      <c r="N13" s="13">
        <f t="shared" si="4"/>
        <v>88129720</v>
      </c>
      <c r="O13" s="13">
        <f t="shared" si="4"/>
        <v>102121600</v>
      </c>
      <c r="P13" s="13">
        <f t="shared" si="4"/>
        <v>116710400</v>
      </c>
    </row>
    <row r="14">
      <c r="A14" s="2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>
      <c r="A15" s="2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>
      <c r="A16" s="2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>
      <c r="A17" s="2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>
      <c r="A18" s="2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>
      <c r="A19" s="2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>
      <c r="A20" s="2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>
      <c r="A21" s="2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>
      <c r="A22" s="2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>
      <c r="A23" s="2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>
      <c r="A24" s="2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>
      <c r="A25" s="2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>
      <c r="A26" s="2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>
      <c r="A27" s="2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>
      <c r="A28" s="2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>
      <c r="A29" s="2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>
      <c r="A30" s="2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>
      <c r="A31" s="2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>
      <c r="A32" s="2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>
      <c r="A33" s="2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>
      <c r="A34" s="2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>
      <c r="A35" s="2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>
      <c r="A36" s="2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>
      <c r="A37" s="2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>
      <c r="A38" s="2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>
      <c r="A39" s="2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>
      <c r="A40" s="2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>
      <c r="A41" s="2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>
      <c r="A42" s="2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>
      <c r="A43" s="2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>
      <c r="A44" s="2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>
      <c r="A45" s="2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>
      <c r="A46" s="2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>
      <c r="A47" s="2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>
      <c r="A48" s="2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>
      <c r="A49" s="2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>
      <c r="A50" s="2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>
      <c r="A51" s="2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>
      <c r="A52" s="2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>
      <c r="A53" s="2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>
      <c r="A54" s="2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>
      <c r="A55" s="2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>
      <c r="A56" s="2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>
      <c r="A57" s="2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>
      <c r="A58" s="2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>
      <c r="A59" s="2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>
      <c r="A60" s="2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>
      <c r="A61" s="2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>
      <c r="A62" s="2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>
      <c r="A63" s="2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>
      <c r="A64" s="2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>
      <c r="A65" s="2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>
      <c r="A66" s="2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>
      <c r="A67" s="2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>
      <c r="A68" s="2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>
      <c r="A69" s="2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>
      <c r="A70" s="2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>
      <c r="A71" s="2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>
      <c r="A72" s="2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>
      <c r="A73" s="2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>
      <c r="A74" s="2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>
      <c r="A75" s="2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>
      <c r="A76" s="2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>
      <c r="A77" s="2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>
      <c r="A78" s="2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>
      <c r="A79" s="2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>
      <c r="A80" s="2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>
      <c r="A81" s="2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>
      <c r="A82" s="2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>
      <c r="A83" s="2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>
      <c r="A84" s="2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>
      <c r="A85" s="2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>
      <c r="A86" s="2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>
      <c r="A87" s="2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>
      <c r="A88" s="2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>
      <c r="A89" s="2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>
      <c r="A90" s="2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>
      <c r="A91" s="2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>
      <c r="A92" s="2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>
      <c r="A93" s="2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>
      <c r="A94" s="2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>
      <c r="A95" s="2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>
      <c r="A96" s="2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>
      <c r="A97" s="2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>
      <c r="A98" s="2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>
      <c r="A99" s="2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>
      <c r="A100" s="2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>
      <c r="A101" s="2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>
      <c r="A102" s="2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>
      <c r="A103" s="2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>
      <c r="A104" s="2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>
      <c r="A105" s="2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>
      <c r="A106" s="2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>
      <c r="A107" s="2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>
      <c r="A108" s="2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>
      <c r="A109" s="2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>
      <c r="A110" s="2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>
      <c r="A111" s="2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>
      <c r="A112" s="2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>
      <c r="A113" s="2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>
      <c r="A114" s="2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>
      <c r="A115" s="2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>
      <c r="A116" s="2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>
      <c r="A117" s="2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>
      <c r="A118" s="2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>
      <c r="A119" s="2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>
      <c r="A120" s="2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>
      <c r="A121" s="2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>
      <c r="A122" s="2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>
      <c r="A123" s="2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>
      <c r="A124" s="2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>
      <c r="A125" s="2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>
      <c r="A126" s="2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>
      <c r="A127" s="21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>
      <c r="A128" s="2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>
      <c r="A129" s="21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>
      <c r="A130" s="2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>
      <c r="A131" s="21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>
      <c r="A132" s="21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>
      <c r="A133" s="2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>
      <c r="A134" s="21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>
      <c r="A135" s="21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>
      <c r="A136" s="21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>
      <c r="A137" s="21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>
      <c r="A138" s="21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>
      <c r="A139" s="21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>
      <c r="A140" s="21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>
      <c r="A141" s="21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>
      <c r="A142" s="21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>
      <c r="A143" s="21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>
      <c r="A144" s="21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>
      <c r="A145" s="21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>
      <c r="A146" s="21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>
      <c r="A147" s="21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>
      <c r="A148" s="21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>
      <c r="A149" s="21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>
      <c r="A150" s="21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>
      <c r="A151" s="21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>
      <c r="A152" s="21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>
      <c r="A153" s="21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>
      <c r="A154" s="21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>
      <c r="A155" s="21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>
      <c r="A156" s="21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>
      <c r="A157" s="21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>
      <c r="A158" s="2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>
      <c r="A159" s="21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>
      <c r="A160" s="21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>
      <c r="A161" s="21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>
      <c r="A162" s="21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>
      <c r="A163" s="21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>
      <c r="A164" s="21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>
      <c r="A165" s="21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>
      <c r="A166" s="21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>
      <c r="A167" s="21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>
      <c r="A168" s="21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>
      <c r="A169" s="21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>
      <c r="A170" s="21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>
      <c r="A171" s="21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>
      <c r="A172" s="21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>
      <c r="A173" s="21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>
      <c r="A174" s="21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>
      <c r="A175" s="21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>
      <c r="A176" s="21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>
      <c r="A177" s="21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>
      <c r="A178" s="21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>
      <c r="A179" s="21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>
      <c r="A180" s="21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>
      <c r="A181" s="21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>
      <c r="A182" s="21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>
      <c r="A183" s="21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>
      <c r="A184" s="21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>
      <c r="A185" s="21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>
      <c r="A186" s="21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>
      <c r="A187" s="21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>
      <c r="A188" s="21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>
      <c r="A189" s="21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>
      <c r="A190" s="21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>
      <c r="A191" s="21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>
      <c r="A192" s="21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>
      <c r="A193" s="21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>
      <c r="A194" s="21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>
      <c r="A195" s="21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>
      <c r="A196" s="21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>
      <c r="A197" s="21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>
      <c r="A198" s="21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>
      <c r="A199" s="21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>
      <c r="A200" s="21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>
      <c r="A201" s="21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>
      <c r="A202" s="21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>
      <c r="A203" s="21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>
      <c r="A204" s="21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>
      <c r="A205" s="21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>
      <c r="A206" s="21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>
      <c r="A207" s="21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>
      <c r="A208" s="21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>
      <c r="A209" s="21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>
      <c r="A210" s="21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>
      <c r="A211" s="21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>
      <c r="A212" s="21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>
      <c r="A213" s="21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>
      <c r="A214" s="21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>
      <c r="A215" s="21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>
      <c r="A216" s="21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>
      <c r="A217" s="21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>
      <c r="A218" s="21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>
      <c r="A219" s="21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>
      <c r="A220" s="21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>
      <c r="A221" s="21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>
      <c r="A222" s="21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>
      <c r="A223" s="21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>
      <c r="A224" s="21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>
      <c r="A225" s="21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>
      <c r="A226" s="21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>
      <c r="A227" s="21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>
      <c r="A228" s="21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>
      <c r="A229" s="21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>
      <c r="A230" s="21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>
      <c r="A231" s="21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>
      <c r="A232" s="21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>
      <c r="A233" s="21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>
      <c r="A234" s="21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>
      <c r="A235" s="21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>
      <c r="A236" s="21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>
      <c r="A237" s="21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>
      <c r="A238" s="21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>
      <c r="A239" s="21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>
      <c r="A240" s="21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>
      <c r="A241" s="21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>
      <c r="A242" s="21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>
      <c r="A243" s="21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>
      <c r="A244" s="21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>
      <c r="A245" s="21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>
      <c r="A246" s="21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>
      <c r="A247" s="21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>
      <c r="A248" s="21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>
      <c r="A249" s="21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>
      <c r="A250" s="21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>
      <c r="A251" s="21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>
      <c r="A252" s="21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>
      <c r="A253" s="21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>
      <c r="A254" s="21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>
      <c r="A255" s="21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>
      <c r="A256" s="21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>
      <c r="A257" s="21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>
      <c r="A258" s="21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>
      <c r="A259" s="21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>
      <c r="A260" s="21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>
      <c r="A261" s="21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>
      <c r="A262" s="21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>
      <c r="A263" s="21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>
      <c r="A264" s="21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>
      <c r="A265" s="21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>
      <c r="A266" s="21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>
      <c r="A267" s="21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>
      <c r="A268" s="21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>
      <c r="A269" s="21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>
      <c r="A270" s="21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>
      <c r="A271" s="21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>
      <c r="A272" s="21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>
      <c r="A273" s="21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>
      <c r="A274" s="21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>
      <c r="A275" s="21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>
      <c r="A276" s="21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>
      <c r="A277" s="21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>
      <c r="A278" s="21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>
      <c r="A279" s="21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>
      <c r="A280" s="21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>
      <c r="A281" s="21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>
      <c r="A282" s="21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>
      <c r="A283" s="21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>
      <c r="A284" s="21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>
      <c r="A285" s="21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>
      <c r="A286" s="21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>
      <c r="A287" s="21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>
      <c r="A288" s="21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>
      <c r="A289" s="21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>
      <c r="A290" s="21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>
      <c r="A291" s="21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>
      <c r="A292" s="21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>
      <c r="A293" s="21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>
      <c r="A294" s="21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>
      <c r="A295" s="21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>
      <c r="A296" s="21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>
      <c r="A297" s="21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>
      <c r="A298" s="21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>
      <c r="A299" s="21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>
      <c r="A300" s="21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>
      <c r="A301" s="21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>
      <c r="A302" s="21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>
      <c r="A303" s="21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>
      <c r="A304" s="21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>
      <c r="A305" s="21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>
      <c r="A306" s="21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>
      <c r="A307" s="21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>
      <c r="A308" s="21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>
      <c r="A309" s="21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>
      <c r="A310" s="21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>
      <c r="A311" s="21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>
      <c r="A312" s="21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>
      <c r="A313" s="21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>
      <c r="A314" s="21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>
      <c r="A315" s="21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>
      <c r="A316" s="21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>
      <c r="A317" s="21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>
      <c r="A318" s="21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>
      <c r="A319" s="21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>
      <c r="A320" s="21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>
      <c r="A321" s="21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>
      <c r="A322" s="21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>
      <c r="A323" s="21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>
      <c r="A324" s="21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>
      <c r="A325" s="21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>
      <c r="A326" s="21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>
      <c r="A327" s="21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>
      <c r="A328" s="21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>
      <c r="A329" s="21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>
      <c r="A330" s="21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>
      <c r="A331" s="21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>
      <c r="A332" s="21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>
      <c r="A333" s="21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>
      <c r="A334" s="21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>
      <c r="A335" s="21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>
      <c r="A336" s="21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>
      <c r="A337" s="21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>
      <c r="A338" s="21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>
      <c r="A339" s="21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>
      <c r="A340" s="21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>
      <c r="A341" s="21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>
      <c r="A342" s="21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>
      <c r="A343" s="21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>
      <c r="A344" s="21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>
      <c r="A345" s="21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>
      <c r="A346" s="21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>
      <c r="A347" s="21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>
      <c r="A348" s="21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>
      <c r="A349" s="21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>
      <c r="A350" s="21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>
      <c r="A351" s="21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>
      <c r="A352" s="21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>
      <c r="A353" s="21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>
      <c r="A354" s="21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>
      <c r="A355" s="21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>
      <c r="A356" s="21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>
      <c r="A357" s="21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>
      <c r="A358" s="21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>
      <c r="A359" s="21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>
      <c r="A360" s="21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>
      <c r="A361" s="21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>
      <c r="A362" s="21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>
      <c r="A363" s="21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>
      <c r="A364" s="21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>
      <c r="A365" s="21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>
      <c r="A366" s="21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>
      <c r="A367" s="21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>
      <c r="A368" s="21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>
      <c r="A369" s="21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>
      <c r="A370" s="21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>
      <c r="A371" s="21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>
      <c r="A372" s="21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>
      <c r="A373" s="21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>
      <c r="A374" s="21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>
      <c r="A375" s="21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>
      <c r="A376" s="21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>
      <c r="A377" s="21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>
      <c r="A378" s="21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>
      <c r="A379" s="21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>
      <c r="A380" s="21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>
      <c r="A381" s="21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>
      <c r="A382" s="21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>
      <c r="A383" s="21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>
      <c r="A384" s="21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>
      <c r="A385" s="21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>
      <c r="A386" s="21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>
      <c r="A387" s="21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>
      <c r="A388" s="21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>
      <c r="A389" s="21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>
      <c r="A390" s="21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>
      <c r="A391" s="21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>
      <c r="A392" s="21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>
      <c r="A393" s="21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>
      <c r="A394" s="21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>
      <c r="A395" s="21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>
      <c r="A396" s="21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>
      <c r="A397" s="21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>
      <c r="A398" s="21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>
      <c r="A399" s="21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>
      <c r="A400" s="21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>
      <c r="A401" s="21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>
      <c r="A402" s="21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>
      <c r="A403" s="21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>
      <c r="A404" s="21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>
      <c r="A405" s="21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>
      <c r="A406" s="21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>
      <c r="A407" s="21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>
      <c r="A408" s="21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>
      <c r="A409" s="21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>
      <c r="A410" s="21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>
      <c r="A411" s="21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>
      <c r="A412" s="21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>
      <c r="A413" s="21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>
      <c r="A414" s="21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>
      <c r="A415" s="21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>
      <c r="A416" s="21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>
      <c r="A417" s="21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>
      <c r="A418" s="21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>
      <c r="A419" s="21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>
      <c r="A420" s="21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>
      <c r="A421" s="21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>
      <c r="A422" s="21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>
      <c r="A423" s="21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>
      <c r="A424" s="21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>
      <c r="A425" s="21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>
      <c r="A426" s="21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>
      <c r="A427" s="21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>
      <c r="A428" s="21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>
      <c r="A429" s="21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>
      <c r="A430" s="21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>
      <c r="A431" s="21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  <row r="432">
      <c r="A432" s="21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</row>
    <row r="433">
      <c r="A433" s="21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</row>
    <row r="434">
      <c r="A434" s="21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</row>
    <row r="435">
      <c r="A435" s="21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</row>
    <row r="436">
      <c r="A436" s="21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</row>
    <row r="437">
      <c r="A437" s="21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</row>
    <row r="438">
      <c r="A438" s="21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</row>
    <row r="439">
      <c r="A439" s="21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</row>
    <row r="440">
      <c r="A440" s="21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</row>
    <row r="441">
      <c r="A441" s="21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</row>
    <row r="442">
      <c r="A442" s="21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</row>
    <row r="443">
      <c r="A443" s="21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</row>
    <row r="444">
      <c r="A444" s="21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</row>
    <row r="445">
      <c r="A445" s="21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</row>
    <row r="446">
      <c r="A446" s="21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</row>
    <row r="447">
      <c r="A447" s="21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</row>
    <row r="448">
      <c r="A448" s="21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</row>
    <row r="449">
      <c r="A449" s="21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</row>
    <row r="450">
      <c r="A450" s="21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</row>
    <row r="451">
      <c r="A451" s="21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</row>
    <row r="452">
      <c r="A452" s="21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</row>
    <row r="453">
      <c r="A453" s="21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</row>
    <row r="454">
      <c r="A454" s="21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</row>
    <row r="455">
      <c r="A455" s="21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</row>
    <row r="456">
      <c r="A456" s="21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</row>
    <row r="457">
      <c r="A457" s="21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</row>
    <row r="458">
      <c r="A458" s="21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</row>
    <row r="459">
      <c r="A459" s="21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</row>
    <row r="460">
      <c r="A460" s="21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</row>
    <row r="461">
      <c r="A461" s="21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</row>
    <row r="462">
      <c r="A462" s="21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</row>
    <row r="463">
      <c r="A463" s="21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</row>
    <row r="464">
      <c r="A464" s="21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</row>
    <row r="465">
      <c r="A465" s="21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</row>
    <row r="466">
      <c r="A466" s="21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</row>
    <row r="467">
      <c r="A467" s="21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</row>
    <row r="468">
      <c r="A468" s="21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</row>
    <row r="469">
      <c r="A469" s="21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</row>
    <row r="470">
      <c r="A470" s="21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</row>
    <row r="471">
      <c r="A471" s="21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</row>
    <row r="472">
      <c r="A472" s="21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</row>
    <row r="473">
      <c r="A473" s="21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</row>
    <row r="474">
      <c r="A474" s="21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</row>
    <row r="475">
      <c r="A475" s="21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</row>
    <row r="476">
      <c r="A476" s="21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</row>
    <row r="477">
      <c r="A477" s="21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</row>
    <row r="478">
      <c r="A478" s="21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</row>
    <row r="479">
      <c r="A479" s="21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</row>
    <row r="480">
      <c r="A480" s="21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</row>
    <row r="481">
      <c r="A481" s="21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</row>
    <row r="482">
      <c r="A482" s="21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</row>
    <row r="483">
      <c r="A483" s="21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</row>
    <row r="484">
      <c r="A484" s="21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</row>
    <row r="485">
      <c r="A485" s="21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</row>
    <row r="486">
      <c r="A486" s="21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</row>
    <row r="487">
      <c r="A487" s="21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</row>
    <row r="488">
      <c r="A488" s="21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</row>
    <row r="489">
      <c r="A489" s="21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</row>
    <row r="490">
      <c r="A490" s="21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>
      <c r="A491" s="21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>
      <c r="A492" s="21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</row>
    <row r="493">
      <c r="A493" s="21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</row>
    <row r="494">
      <c r="A494" s="21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</row>
    <row r="495">
      <c r="A495" s="21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</row>
    <row r="496">
      <c r="A496" s="21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</row>
    <row r="497">
      <c r="A497" s="21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</row>
    <row r="498">
      <c r="A498" s="21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</row>
    <row r="499">
      <c r="A499" s="21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</row>
    <row r="500">
      <c r="A500" s="21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</row>
    <row r="501">
      <c r="A501" s="21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</row>
    <row r="502">
      <c r="A502" s="21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</row>
    <row r="503">
      <c r="A503" s="21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</row>
    <row r="504">
      <c r="A504" s="21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</row>
    <row r="505">
      <c r="A505" s="21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</row>
    <row r="506">
      <c r="A506" s="21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</row>
    <row r="507">
      <c r="A507" s="21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</row>
    <row r="508">
      <c r="A508" s="21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</row>
    <row r="509">
      <c r="A509" s="21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</row>
    <row r="510">
      <c r="A510" s="21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</row>
    <row r="511">
      <c r="A511" s="21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</row>
    <row r="512">
      <c r="A512" s="21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</row>
    <row r="513">
      <c r="A513" s="21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</row>
    <row r="514">
      <c r="A514" s="21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</row>
    <row r="515">
      <c r="A515" s="21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</row>
    <row r="516">
      <c r="A516" s="21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</row>
    <row r="517">
      <c r="A517" s="21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</row>
    <row r="518">
      <c r="A518" s="21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</row>
    <row r="519">
      <c r="A519" s="21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</row>
    <row r="520">
      <c r="A520" s="21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</row>
    <row r="521">
      <c r="A521" s="21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</row>
    <row r="522">
      <c r="A522" s="21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</row>
    <row r="523">
      <c r="A523" s="21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</row>
    <row r="524">
      <c r="A524" s="21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</row>
    <row r="525">
      <c r="A525" s="21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</row>
    <row r="526">
      <c r="A526" s="21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</row>
    <row r="527">
      <c r="A527" s="21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</row>
    <row r="528">
      <c r="A528" s="21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</row>
    <row r="529">
      <c r="A529" s="21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</row>
    <row r="530">
      <c r="A530" s="21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</row>
    <row r="531">
      <c r="A531" s="21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</row>
    <row r="532">
      <c r="A532" s="21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</row>
    <row r="533">
      <c r="A533" s="21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</row>
    <row r="534">
      <c r="A534" s="21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</row>
    <row r="535">
      <c r="A535" s="21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</row>
    <row r="536">
      <c r="A536" s="21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</row>
    <row r="537">
      <c r="A537" s="21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</row>
    <row r="538">
      <c r="A538" s="21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</row>
    <row r="539">
      <c r="A539" s="21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</row>
    <row r="540">
      <c r="A540" s="21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</row>
    <row r="541">
      <c r="A541" s="21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</row>
    <row r="542">
      <c r="A542" s="21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</row>
    <row r="543">
      <c r="A543" s="21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</row>
    <row r="544">
      <c r="A544" s="21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</row>
    <row r="545">
      <c r="A545" s="21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</row>
    <row r="546">
      <c r="A546" s="21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</row>
    <row r="547">
      <c r="A547" s="21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</row>
    <row r="548">
      <c r="A548" s="21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</row>
    <row r="549">
      <c r="A549" s="21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</row>
    <row r="550">
      <c r="A550" s="21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</row>
    <row r="551">
      <c r="A551" s="21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</row>
    <row r="552">
      <c r="A552" s="21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</row>
    <row r="553">
      <c r="A553" s="21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</row>
    <row r="554">
      <c r="A554" s="21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</row>
    <row r="555">
      <c r="A555" s="21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</row>
    <row r="556">
      <c r="A556" s="21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</row>
    <row r="557">
      <c r="A557" s="21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</row>
    <row r="558">
      <c r="A558" s="21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</row>
    <row r="559">
      <c r="A559" s="21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</row>
    <row r="560">
      <c r="A560" s="21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</row>
    <row r="561">
      <c r="A561" s="21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</row>
    <row r="562">
      <c r="A562" s="21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</row>
    <row r="563">
      <c r="A563" s="21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</row>
    <row r="564">
      <c r="A564" s="21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</row>
    <row r="565">
      <c r="A565" s="21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</row>
    <row r="566">
      <c r="A566" s="21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</row>
    <row r="567">
      <c r="A567" s="21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</row>
    <row r="568">
      <c r="A568" s="21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</row>
    <row r="569">
      <c r="A569" s="21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</row>
    <row r="570">
      <c r="A570" s="21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</row>
    <row r="571">
      <c r="A571" s="21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</row>
    <row r="572">
      <c r="A572" s="21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</row>
    <row r="573">
      <c r="A573" s="21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</row>
    <row r="574">
      <c r="A574" s="21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</row>
    <row r="575">
      <c r="A575" s="21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</row>
    <row r="576">
      <c r="A576" s="21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</row>
    <row r="577">
      <c r="A577" s="21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</row>
    <row r="578">
      <c r="A578" s="21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</row>
    <row r="579">
      <c r="A579" s="21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</row>
    <row r="580">
      <c r="A580" s="21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</row>
    <row r="581">
      <c r="A581" s="21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</row>
    <row r="582">
      <c r="A582" s="21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</row>
    <row r="583">
      <c r="A583" s="21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</row>
    <row r="584">
      <c r="A584" s="21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</row>
    <row r="585">
      <c r="A585" s="21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</row>
    <row r="586">
      <c r="A586" s="21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</row>
    <row r="587">
      <c r="A587" s="21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</row>
    <row r="588">
      <c r="A588" s="21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</row>
    <row r="589">
      <c r="A589" s="21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</row>
    <row r="590">
      <c r="A590" s="21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</row>
    <row r="591">
      <c r="A591" s="21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</row>
    <row r="592">
      <c r="A592" s="21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</row>
    <row r="593">
      <c r="A593" s="21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</row>
    <row r="594">
      <c r="A594" s="21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</row>
    <row r="595">
      <c r="A595" s="21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</row>
    <row r="596">
      <c r="A596" s="21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</row>
    <row r="597">
      <c r="A597" s="21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</row>
    <row r="598">
      <c r="A598" s="21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</row>
    <row r="599">
      <c r="A599" s="21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</row>
    <row r="600">
      <c r="A600" s="21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</row>
    <row r="601">
      <c r="A601" s="21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</row>
    <row r="602">
      <c r="A602" s="21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</row>
    <row r="603">
      <c r="A603" s="21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</row>
    <row r="604">
      <c r="A604" s="21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</row>
    <row r="605">
      <c r="A605" s="21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</row>
    <row r="606">
      <c r="A606" s="21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</row>
    <row r="607">
      <c r="A607" s="21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</row>
    <row r="608">
      <c r="A608" s="21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</row>
    <row r="609">
      <c r="A609" s="21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</row>
    <row r="610">
      <c r="A610" s="21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</row>
    <row r="611">
      <c r="A611" s="21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</row>
    <row r="612">
      <c r="A612" s="21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</row>
    <row r="613">
      <c r="A613" s="21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</row>
    <row r="614">
      <c r="A614" s="21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</row>
    <row r="615">
      <c r="A615" s="21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</row>
    <row r="616">
      <c r="A616" s="21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</row>
    <row r="617">
      <c r="A617" s="21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</row>
    <row r="618">
      <c r="A618" s="21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</row>
    <row r="619">
      <c r="A619" s="21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</row>
    <row r="620">
      <c r="A620" s="21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</row>
    <row r="621">
      <c r="A621" s="21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</row>
    <row r="622">
      <c r="A622" s="21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</row>
    <row r="623">
      <c r="A623" s="21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</row>
    <row r="624">
      <c r="A624" s="21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</row>
    <row r="625">
      <c r="A625" s="21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</row>
    <row r="626">
      <c r="A626" s="21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</row>
    <row r="627">
      <c r="A627" s="21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</row>
    <row r="628">
      <c r="A628" s="21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</row>
    <row r="629">
      <c r="A629" s="21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</row>
    <row r="630">
      <c r="A630" s="21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</row>
    <row r="631">
      <c r="A631" s="21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</row>
    <row r="632">
      <c r="A632" s="21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</row>
    <row r="633">
      <c r="A633" s="21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</row>
    <row r="634">
      <c r="A634" s="21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</row>
    <row r="635">
      <c r="A635" s="21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</row>
    <row r="636">
      <c r="A636" s="21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</row>
    <row r="637">
      <c r="A637" s="21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</row>
    <row r="638">
      <c r="A638" s="21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</row>
    <row r="639">
      <c r="A639" s="21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</row>
    <row r="640">
      <c r="A640" s="21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</row>
    <row r="641">
      <c r="A641" s="21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</row>
    <row r="642">
      <c r="A642" s="21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</row>
    <row r="643">
      <c r="A643" s="21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</row>
    <row r="644">
      <c r="A644" s="21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</row>
    <row r="645">
      <c r="A645" s="21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</row>
    <row r="646">
      <c r="A646" s="21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</row>
    <row r="647">
      <c r="A647" s="21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</row>
    <row r="648">
      <c r="A648" s="21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</row>
    <row r="649">
      <c r="A649" s="21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</row>
    <row r="650">
      <c r="A650" s="21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</row>
    <row r="651">
      <c r="A651" s="21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</row>
    <row r="652">
      <c r="A652" s="21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</row>
    <row r="653">
      <c r="A653" s="21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</row>
    <row r="654">
      <c r="A654" s="21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</row>
    <row r="655">
      <c r="A655" s="21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</row>
    <row r="656">
      <c r="A656" s="21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</row>
    <row r="657">
      <c r="A657" s="21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</row>
    <row r="658">
      <c r="A658" s="21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</row>
    <row r="659">
      <c r="A659" s="21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</row>
    <row r="660">
      <c r="A660" s="21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</row>
    <row r="661">
      <c r="A661" s="21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</row>
    <row r="662">
      <c r="A662" s="21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</row>
    <row r="663">
      <c r="A663" s="21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</row>
    <row r="664">
      <c r="A664" s="21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</row>
    <row r="665">
      <c r="A665" s="21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</row>
    <row r="666">
      <c r="A666" s="21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</row>
    <row r="667">
      <c r="A667" s="21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</row>
    <row r="668">
      <c r="A668" s="21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</row>
    <row r="669">
      <c r="A669" s="21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</row>
    <row r="670">
      <c r="A670" s="21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</row>
    <row r="671">
      <c r="A671" s="21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</row>
    <row r="672">
      <c r="A672" s="21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</row>
    <row r="673">
      <c r="A673" s="21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</row>
    <row r="674">
      <c r="A674" s="21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</row>
    <row r="675">
      <c r="A675" s="21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</row>
    <row r="676">
      <c r="A676" s="21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</row>
    <row r="677">
      <c r="A677" s="21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</row>
    <row r="678">
      <c r="A678" s="21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</row>
    <row r="679">
      <c r="A679" s="21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</row>
    <row r="680">
      <c r="A680" s="21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</row>
    <row r="681">
      <c r="A681" s="21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</row>
    <row r="682">
      <c r="A682" s="21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</row>
    <row r="683">
      <c r="A683" s="21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</row>
    <row r="684">
      <c r="A684" s="21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</row>
    <row r="685">
      <c r="A685" s="21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</row>
    <row r="686">
      <c r="A686" s="21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</row>
    <row r="687">
      <c r="A687" s="21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</row>
    <row r="688">
      <c r="A688" s="21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</row>
    <row r="689">
      <c r="A689" s="21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</row>
    <row r="690">
      <c r="A690" s="21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</row>
    <row r="691">
      <c r="A691" s="21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</row>
    <row r="692">
      <c r="A692" s="21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</row>
    <row r="693">
      <c r="A693" s="21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</row>
    <row r="694">
      <c r="A694" s="21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</row>
    <row r="695">
      <c r="A695" s="21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</row>
    <row r="696">
      <c r="A696" s="21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</row>
    <row r="697">
      <c r="A697" s="21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</row>
    <row r="698">
      <c r="A698" s="21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</row>
    <row r="699">
      <c r="A699" s="21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</row>
    <row r="700">
      <c r="A700" s="21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</row>
    <row r="701">
      <c r="A701" s="21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</row>
    <row r="702">
      <c r="A702" s="21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</row>
    <row r="703">
      <c r="A703" s="21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</row>
    <row r="704">
      <c r="A704" s="21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</row>
    <row r="705">
      <c r="A705" s="21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</row>
    <row r="706">
      <c r="A706" s="21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</row>
    <row r="707">
      <c r="A707" s="21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</row>
    <row r="708">
      <c r="A708" s="21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</row>
    <row r="709">
      <c r="A709" s="21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</row>
    <row r="710">
      <c r="A710" s="21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</row>
    <row r="711">
      <c r="A711" s="21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</row>
    <row r="712">
      <c r="A712" s="21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</row>
    <row r="713">
      <c r="A713" s="21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</row>
    <row r="714">
      <c r="A714" s="21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</row>
    <row r="715">
      <c r="A715" s="21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</row>
    <row r="716">
      <c r="A716" s="21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</row>
    <row r="717">
      <c r="A717" s="21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</row>
    <row r="718">
      <c r="A718" s="21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</row>
    <row r="719">
      <c r="A719" s="21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</row>
    <row r="720">
      <c r="A720" s="21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</row>
    <row r="721">
      <c r="A721" s="21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</row>
    <row r="722">
      <c r="A722" s="21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</row>
    <row r="723">
      <c r="A723" s="21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</row>
    <row r="724">
      <c r="A724" s="21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</row>
    <row r="725">
      <c r="A725" s="21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</row>
    <row r="726">
      <c r="A726" s="21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</row>
    <row r="727">
      <c r="A727" s="21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</row>
    <row r="728">
      <c r="A728" s="21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</row>
    <row r="729">
      <c r="A729" s="21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</row>
    <row r="730">
      <c r="A730" s="21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</row>
    <row r="731">
      <c r="A731" s="21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</row>
    <row r="732">
      <c r="A732" s="21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</row>
    <row r="733">
      <c r="A733" s="21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</row>
    <row r="734">
      <c r="A734" s="21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</row>
    <row r="735">
      <c r="A735" s="21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</row>
    <row r="736">
      <c r="A736" s="21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</row>
    <row r="737">
      <c r="A737" s="21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</row>
    <row r="738">
      <c r="A738" s="21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</row>
    <row r="739">
      <c r="A739" s="21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</row>
    <row r="740">
      <c r="A740" s="21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</row>
    <row r="741">
      <c r="A741" s="21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</row>
    <row r="742">
      <c r="A742" s="21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</row>
    <row r="743">
      <c r="A743" s="21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</row>
    <row r="744">
      <c r="A744" s="21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</row>
    <row r="745">
      <c r="A745" s="21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</row>
    <row r="746">
      <c r="A746" s="21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</row>
    <row r="747">
      <c r="A747" s="21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</row>
    <row r="748">
      <c r="A748" s="21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</row>
    <row r="749">
      <c r="A749" s="21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</row>
    <row r="750">
      <c r="A750" s="21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</row>
    <row r="751">
      <c r="A751" s="21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</row>
    <row r="752">
      <c r="A752" s="21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</row>
    <row r="753">
      <c r="A753" s="21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</row>
    <row r="754">
      <c r="A754" s="21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</row>
    <row r="755">
      <c r="A755" s="21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</row>
    <row r="756">
      <c r="A756" s="21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</row>
    <row r="757">
      <c r="A757" s="21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</row>
    <row r="758">
      <c r="A758" s="21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</row>
    <row r="759">
      <c r="A759" s="21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</row>
    <row r="760">
      <c r="A760" s="21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</row>
    <row r="761">
      <c r="A761" s="21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</row>
    <row r="762">
      <c r="A762" s="21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</row>
    <row r="763">
      <c r="A763" s="21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</row>
    <row r="764">
      <c r="A764" s="21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</row>
    <row r="765">
      <c r="A765" s="21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</row>
    <row r="766">
      <c r="A766" s="21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</row>
    <row r="767">
      <c r="A767" s="21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</row>
    <row r="768">
      <c r="A768" s="21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</row>
    <row r="769">
      <c r="A769" s="21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</row>
    <row r="770">
      <c r="A770" s="21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</row>
    <row r="771">
      <c r="A771" s="21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</row>
    <row r="772">
      <c r="A772" s="21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</row>
    <row r="773">
      <c r="A773" s="21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</row>
    <row r="774">
      <c r="A774" s="21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</row>
    <row r="775">
      <c r="A775" s="21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</row>
    <row r="776">
      <c r="A776" s="21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</row>
    <row r="777">
      <c r="A777" s="21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</row>
    <row r="778">
      <c r="A778" s="21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</row>
    <row r="779">
      <c r="A779" s="21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</row>
    <row r="780">
      <c r="A780" s="21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</row>
    <row r="781">
      <c r="A781" s="21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</row>
    <row r="782">
      <c r="A782" s="21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</row>
    <row r="783">
      <c r="A783" s="21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</row>
    <row r="784">
      <c r="A784" s="21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</row>
    <row r="785">
      <c r="A785" s="21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</row>
    <row r="786">
      <c r="A786" s="21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</row>
    <row r="787">
      <c r="A787" s="21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</row>
    <row r="788">
      <c r="A788" s="21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</row>
    <row r="789">
      <c r="A789" s="21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</row>
    <row r="790">
      <c r="A790" s="21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</row>
    <row r="791">
      <c r="A791" s="21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</row>
    <row r="792">
      <c r="A792" s="21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</row>
    <row r="793">
      <c r="A793" s="21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</row>
    <row r="794">
      <c r="A794" s="21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</row>
    <row r="795">
      <c r="A795" s="21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</row>
    <row r="796">
      <c r="A796" s="21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</row>
    <row r="797">
      <c r="A797" s="21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</row>
    <row r="798">
      <c r="A798" s="21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</row>
    <row r="799">
      <c r="A799" s="21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</row>
    <row r="800">
      <c r="A800" s="21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</row>
    <row r="801">
      <c r="A801" s="21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</row>
    <row r="802">
      <c r="A802" s="21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</row>
    <row r="803">
      <c r="A803" s="21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</row>
    <row r="804">
      <c r="A804" s="21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</row>
    <row r="805">
      <c r="A805" s="21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</row>
    <row r="806">
      <c r="A806" s="21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</row>
    <row r="807">
      <c r="A807" s="21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</row>
    <row r="808">
      <c r="A808" s="21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</row>
    <row r="809">
      <c r="A809" s="21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</row>
    <row r="810">
      <c r="A810" s="21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</row>
    <row r="811">
      <c r="A811" s="21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</row>
    <row r="812">
      <c r="A812" s="21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</row>
    <row r="813">
      <c r="A813" s="21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</row>
    <row r="814">
      <c r="A814" s="21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</row>
    <row r="815">
      <c r="A815" s="21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</row>
    <row r="816">
      <c r="A816" s="21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</row>
    <row r="817">
      <c r="A817" s="21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</row>
    <row r="818">
      <c r="A818" s="21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</row>
    <row r="819">
      <c r="A819" s="21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</row>
    <row r="820">
      <c r="A820" s="21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</row>
    <row r="821">
      <c r="A821" s="21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</row>
    <row r="822">
      <c r="A822" s="21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</row>
    <row r="823">
      <c r="A823" s="21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</row>
    <row r="824">
      <c r="A824" s="21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</row>
    <row r="825">
      <c r="A825" s="21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</row>
    <row r="826">
      <c r="A826" s="21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</row>
    <row r="827">
      <c r="A827" s="21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</row>
    <row r="828">
      <c r="A828" s="21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</row>
    <row r="829">
      <c r="A829" s="21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</row>
    <row r="830">
      <c r="A830" s="21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</row>
    <row r="831">
      <c r="A831" s="21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</row>
    <row r="832">
      <c r="A832" s="21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</row>
    <row r="833">
      <c r="A833" s="21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</row>
    <row r="834">
      <c r="A834" s="21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</row>
    <row r="835">
      <c r="A835" s="21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</row>
    <row r="836">
      <c r="A836" s="21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</row>
    <row r="837">
      <c r="A837" s="21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</row>
    <row r="838">
      <c r="A838" s="21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</row>
    <row r="839">
      <c r="A839" s="21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</row>
    <row r="840">
      <c r="A840" s="21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</row>
    <row r="841">
      <c r="A841" s="21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</row>
    <row r="842">
      <c r="A842" s="21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</row>
    <row r="843">
      <c r="A843" s="21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</row>
    <row r="844">
      <c r="A844" s="21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</row>
    <row r="845">
      <c r="A845" s="21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</row>
    <row r="846">
      <c r="A846" s="21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</row>
    <row r="847">
      <c r="A847" s="21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</row>
    <row r="848">
      <c r="A848" s="21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</row>
    <row r="849">
      <c r="A849" s="21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</row>
    <row r="850">
      <c r="A850" s="21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</row>
    <row r="851">
      <c r="A851" s="21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</row>
    <row r="852">
      <c r="A852" s="21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</row>
    <row r="853">
      <c r="A853" s="21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</row>
    <row r="854">
      <c r="A854" s="21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</row>
    <row r="855">
      <c r="A855" s="21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</row>
    <row r="856">
      <c r="A856" s="21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</row>
    <row r="857">
      <c r="A857" s="21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</row>
    <row r="858">
      <c r="A858" s="21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</row>
    <row r="859">
      <c r="A859" s="21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</row>
    <row r="860">
      <c r="A860" s="21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</row>
    <row r="861">
      <c r="A861" s="21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</row>
    <row r="862">
      <c r="A862" s="21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</row>
    <row r="863">
      <c r="A863" s="21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</row>
    <row r="864">
      <c r="A864" s="21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</row>
    <row r="865">
      <c r="A865" s="21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</row>
    <row r="866">
      <c r="A866" s="21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</row>
    <row r="867">
      <c r="A867" s="21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</row>
    <row r="868">
      <c r="A868" s="21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</row>
    <row r="869">
      <c r="A869" s="21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</row>
    <row r="870">
      <c r="A870" s="21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</row>
    <row r="871">
      <c r="A871" s="21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</row>
    <row r="872">
      <c r="A872" s="21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</row>
    <row r="873">
      <c r="A873" s="21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</row>
    <row r="874">
      <c r="A874" s="21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</row>
    <row r="875">
      <c r="A875" s="21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</row>
    <row r="876">
      <c r="A876" s="21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</row>
    <row r="877">
      <c r="A877" s="21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</row>
    <row r="878">
      <c r="A878" s="21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</row>
    <row r="879">
      <c r="A879" s="21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</row>
    <row r="880">
      <c r="A880" s="21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</row>
    <row r="881">
      <c r="A881" s="21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</row>
    <row r="882">
      <c r="A882" s="21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</row>
    <row r="883">
      <c r="A883" s="21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</row>
    <row r="884">
      <c r="A884" s="21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</row>
    <row r="885">
      <c r="A885" s="21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</row>
    <row r="886">
      <c r="A886" s="21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</row>
    <row r="887">
      <c r="A887" s="21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</row>
    <row r="888">
      <c r="A888" s="21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</row>
    <row r="889">
      <c r="A889" s="21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</row>
    <row r="890">
      <c r="A890" s="21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</row>
    <row r="891">
      <c r="A891" s="21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</row>
    <row r="892">
      <c r="A892" s="21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</row>
    <row r="893">
      <c r="A893" s="21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</row>
    <row r="894">
      <c r="A894" s="21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</row>
    <row r="895">
      <c r="A895" s="21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</row>
    <row r="896">
      <c r="A896" s="21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</row>
    <row r="897">
      <c r="A897" s="21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</row>
    <row r="898">
      <c r="A898" s="21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</row>
    <row r="899">
      <c r="A899" s="21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</row>
    <row r="900">
      <c r="A900" s="21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</row>
    <row r="901">
      <c r="A901" s="21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</row>
    <row r="902">
      <c r="A902" s="21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</row>
    <row r="903">
      <c r="A903" s="21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</row>
    <row r="904">
      <c r="A904" s="21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</row>
    <row r="905">
      <c r="A905" s="21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</row>
    <row r="906">
      <c r="A906" s="21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</row>
    <row r="907">
      <c r="A907" s="21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</row>
    <row r="908">
      <c r="A908" s="21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</row>
    <row r="909">
      <c r="A909" s="21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</row>
    <row r="910">
      <c r="A910" s="21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</row>
    <row r="911">
      <c r="A911" s="21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</row>
    <row r="912">
      <c r="A912" s="21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</row>
    <row r="913">
      <c r="A913" s="21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</row>
    <row r="914">
      <c r="A914" s="21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</row>
    <row r="915">
      <c r="A915" s="21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</row>
    <row r="916">
      <c r="A916" s="21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</row>
    <row r="917">
      <c r="A917" s="21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</row>
    <row r="918">
      <c r="A918" s="21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</row>
    <row r="919">
      <c r="A919" s="21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</row>
    <row r="920">
      <c r="A920" s="21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</row>
    <row r="921">
      <c r="A921" s="21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</row>
    <row r="922">
      <c r="A922" s="21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</row>
    <row r="923">
      <c r="A923" s="21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</row>
    <row r="924">
      <c r="A924" s="21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</row>
    <row r="925">
      <c r="A925" s="21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</row>
    <row r="926">
      <c r="A926" s="21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</row>
    <row r="927">
      <c r="A927" s="21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</row>
    <row r="928">
      <c r="A928" s="21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</row>
    <row r="929">
      <c r="A929" s="21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</row>
    <row r="930">
      <c r="A930" s="21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</row>
    <row r="931">
      <c r="A931" s="21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</row>
    <row r="932">
      <c r="A932" s="21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</row>
    <row r="933">
      <c r="A933" s="21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</row>
    <row r="934">
      <c r="A934" s="21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</row>
    <row r="935">
      <c r="A935" s="21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</row>
    <row r="936">
      <c r="A936" s="21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</row>
    <row r="937">
      <c r="A937" s="21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</row>
    <row r="938">
      <c r="A938" s="21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</row>
    <row r="939">
      <c r="A939" s="21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</row>
    <row r="940">
      <c r="A940" s="21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</row>
    <row r="941">
      <c r="A941" s="21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</row>
    <row r="942">
      <c r="A942" s="21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</row>
    <row r="943">
      <c r="A943" s="21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</row>
    <row r="944">
      <c r="A944" s="21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</row>
    <row r="945">
      <c r="A945" s="21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</row>
    <row r="946">
      <c r="A946" s="21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</row>
    <row r="947">
      <c r="A947" s="21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</row>
    <row r="948">
      <c r="A948" s="21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</row>
    <row r="949">
      <c r="A949" s="21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</row>
    <row r="950">
      <c r="A950" s="21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</row>
    <row r="951">
      <c r="A951" s="21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</row>
    <row r="952">
      <c r="A952" s="21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</row>
    <row r="953">
      <c r="A953" s="21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</row>
    <row r="954">
      <c r="A954" s="21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</row>
    <row r="955">
      <c r="A955" s="21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</row>
    <row r="956">
      <c r="A956" s="21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</row>
    <row r="957">
      <c r="A957" s="21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</row>
    <row r="958">
      <c r="A958" s="21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</row>
    <row r="959">
      <c r="A959" s="21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</row>
    <row r="960">
      <c r="A960" s="21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</row>
    <row r="961">
      <c r="A961" s="21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</row>
    <row r="962">
      <c r="A962" s="21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</row>
    <row r="963">
      <c r="A963" s="21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</row>
    <row r="964">
      <c r="A964" s="21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</row>
    <row r="965">
      <c r="A965" s="21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</row>
    <row r="966">
      <c r="A966" s="21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</row>
    <row r="967">
      <c r="A967" s="21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</row>
    <row r="968">
      <c r="A968" s="21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</row>
    <row r="969">
      <c r="A969" s="21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</row>
    <row r="970">
      <c r="A970" s="21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</row>
    <row r="971">
      <c r="A971" s="21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</row>
    <row r="972">
      <c r="A972" s="21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</row>
    <row r="973">
      <c r="A973" s="21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</row>
    <row r="974">
      <c r="A974" s="21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</row>
    <row r="975">
      <c r="A975" s="21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</row>
    <row r="976">
      <c r="A976" s="21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</row>
    <row r="977">
      <c r="A977" s="21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</row>
    <row r="978">
      <c r="A978" s="21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</row>
    <row r="979">
      <c r="A979" s="21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</row>
    <row r="980">
      <c r="A980" s="21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</row>
    <row r="981">
      <c r="A981" s="21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</row>
    <row r="982">
      <c r="A982" s="21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</row>
    <row r="983">
      <c r="A983" s="21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</row>
    <row r="984">
      <c r="A984" s="21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</row>
    <row r="985">
      <c r="A985" s="21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</row>
    <row r="986">
      <c r="A986" s="21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</row>
    <row r="987">
      <c r="A987" s="21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</row>
    <row r="988">
      <c r="A988" s="21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</row>
    <row r="989">
      <c r="A989" s="21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</row>
    <row r="990">
      <c r="A990" s="21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</row>
    <row r="991">
      <c r="A991" s="21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</row>
    <row r="992">
      <c r="A992" s="21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</row>
    <row r="993">
      <c r="A993" s="21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</row>
    <row r="994">
      <c r="A994" s="21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</row>
    <row r="995">
      <c r="A995" s="21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</row>
    <row r="996">
      <c r="A996" s="21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</row>
    <row r="997">
      <c r="A997" s="21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</row>
    <row r="998">
      <c r="A998" s="21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</row>
    <row r="999">
      <c r="A999" s="21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</row>
    <row r="1000">
      <c r="A1000" s="21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</row>
  </sheetData>
  <drawing r:id="rId1"/>
</worksheet>
</file>