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xt" sheetId="1" r:id="rId4"/>
    <sheet state="visible" name="Assumptions" sheetId="2" r:id="rId5"/>
    <sheet state="visible" name="Calcs-1" sheetId="3" r:id="rId6"/>
    <sheet state="visible" name="Sales and Costs-Small" sheetId="4" r:id="rId7"/>
    <sheet state="visible" name="Sales and Costs-Medium" sheetId="5" r:id="rId8"/>
    <sheet state="visible" name="Sales and Costs-Large" sheetId="6" r:id="rId9"/>
    <sheet state="visible" name="Sales and Costs-Cons" sheetId="7" r:id="rId10"/>
    <sheet state="visible" name="Purchases" sheetId="8" r:id="rId11"/>
    <sheet state="visible" name="Cash Details" sheetId="9" r:id="rId12"/>
    <sheet state="visible" name="Balances" sheetId="10" r:id="rId13"/>
  </sheets>
  <definedNames/>
  <calcPr/>
</workbook>
</file>

<file path=xl/sharedStrings.xml><?xml version="1.0" encoding="utf-8"?>
<sst xmlns="http://schemas.openxmlformats.org/spreadsheetml/2006/main" count="345" uniqueCount="100">
  <si>
    <t>Description</t>
  </si>
  <si>
    <t>A company runs a chain of small, medium and large sandwich outlets.</t>
  </si>
  <si>
    <t>It sells 3 products - chicken sandwich, cup cake, and virgin mojito. The selling price of chicken sandwich is Rs 150, cup cake is Rs 30, and virgin mojito is Rs 100.</t>
  </si>
  <si>
    <t>The cost of chicken sandwich is 35%, cup cake is 25%, and virgin mojito is 30%. The cost of packaging is Rs 2 for chicken sandwich, Rs 1 for cup cake, Rs 10 for a mojito.</t>
  </si>
  <si>
    <t>It estimates that a small outlet will receive 3000 orders per month. An average order will comprise 2.2 chicken sandwich, 1.5 cup cake, and 1.8 virgin mojito.</t>
  </si>
  <si>
    <t>Each small outlet has 1 customer service representative, 1 chef, 1 manager and 1 housekeeper. The monthly salary of a customer service representative is Rs 10000, chef is Rs 25000, manager is Rs 35000 and housekeeper is Rs 8000.</t>
  </si>
  <si>
    <t>The small outlet has a monthly rental cost of Rs 30000 and electricity cost of Rs 15000.</t>
  </si>
  <si>
    <t>Initially, the company has 0 outlets. The company estimates that it will open 1 small outlet every month, with the first small outlet opening in  month 1.</t>
  </si>
  <si>
    <t>It estimates that a medium outlet will receive 4200 orders per month. An average order will comprise 2.5 chicken sandwich, 1.8 cup cake, and 1.9 virgin mojito.</t>
  </si>
  <si>
    <t>Each medium outlet has 2 customer service representatives, 3 chefs, 1 manager and 2 housekeepers. The monthly salary of each employee is the same as that of small outlet.</t>
  </si>
  <si>
    <t>The medium outlet has a monthly rental cost of Rs 75000 and electricity cost of Rs 23000.</t>
  </si>
  <si>
    <t>Initially, the company has 0 outlets. The company estimates that medium outlet will open 2 new outlet every month, with the first 2 medium outlets opening in month 1.</t>
  </si>
  <si>
    <t>It estimates that a large outlet will receive 7100 orders per month. An average order will comprise 3 chicken sandwich, 2 cup cake, and 2 virgin mojito.</t>
  </si>
  <si>
    <t>Each large outlet has 4 customer service representatives, 5 chefs, 3 managers and 5 housekeepers. The monthly salary of each employee is the same as that of small and medium outlets.</t>
  </si>
  <si>
    <t>The large outlet has a monthly rental cost of Rs 95000 and electricity cost of Rs 37000.</t>
  </si>
  <si>
    <t xml:space="preserve">Initially, the company has 0 outlets. The company estimates that it will open 1 large outlet every 2 months with the first large outlet opening in month 2. </t>
  </si>
  <si>
    <t>All the outlets deliver all their orders. It costs the outlets Rs 70 to deliver an order.</t>
  </si>
  <si>
    <t>Make a model for the company for 15 months.</t>
  </si>
  <si>
    <t>Selling Price</t>
  </si>
  <si>
    <t>Cost Price</t>
  </si>
  <si>
    <t>Packaging</t>
  </si>
  <si>
    <t>Chicken Sandwich</t>
  </si>
  <si>
    <t>Cup Cake</t>
  </si>
  <si>
    <t>Virgin Mojito</t>
  </si>
  <si>
    <t>Small</t>
  </si>
  <si>
    <t>Medium</t>
  </si>
  <si>
    <t>Large</t>
  </si>
  <si>
    <t>Number of Orders</t>
  </si>
  <si>
    <t>Order mix</t>
  </si>
  <si>
    <t>Staff</t>
  </si>
  <si>
    <t xml:space="preserve">Medium </t>
  </si>
  <si>
    <t>Customer Service Rep</t>
  </si>
  <si>
    <t>Chef</t>
  </si>
  <si>
    <t>Manager</t>
  </si>
  <si>
    <t>House keeper</t>
  </si>
  <si>
    <t xml:space="preserve">Salary </t>
  </si>
  <si>
    <t>Other cost</t>
  </si>
  <si>
    <t>Rent</t>
  </si>
  <si>
    <t>Electricity</t>
  </si>
  <si>
    <t>Outlet Plan</t>
  </si>
  <si>
    <t>Initial</t>
  </si>
  <si>
    <t>New outlets</t>
  </si>
  <si>
    <t>Every month</t>
  </si>
  <si>
    <t>every month</t>
  </si>
  <si>
    <t>every 2 months</t>
  </si>
  <si>
    <t>Delivery Cost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</si>
  <si>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</si>
  <si>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</si>
  <si>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</si>
  <si>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</si>
  <si>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</si>
  <si>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</si>
  <si>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</si>
  <si>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</si>
  <si>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</si>
  <si>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</si>
  <si>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</si>
  <si>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</si>
  <si>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</si>
  <si>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</si>
  <si>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</si>
  <si>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Number of Outlets</t>
  </si>
  <si>
    <t>Numeber of outlets</t>
  </si>
  <si>
    <t>Number of orders</t>
  </si>
  <si>
    <t>Quantity</t>
  </si>
  <si>
    <t>Sales (in Rs)</t>
  </si>
  <si>
    <t>Total Sales</t>
  </si>
  <si>
    <t>Cost of goods sold</t>
  </si>
  <si>
    <t>Total Cost of goods sold</t>
  </si>
  <si>
    <t>Cost of Packaging</t>
  </si>
  <si>
    <t>Total packaging Cost</t>
  </si>
  <si>
    <t>Salary Cost</t>
  </si>
  <si>
    <t>Chefs</t>
  </si>
  <si>
    <t>House Keeper</t>
  </si>
  <si>
    <t xml:space="preserve">Total Salary </t>
  </si>
  <si>
    <t>Delivery Costs</t>
  </si>
  <si>
    <t>Other Costs</t>
  </si>
  <si>
    <t>Total Costs</t>
  </si>
  <si>
    <t>Profit</t>
  </si>
  <si>
    <t>Purchases</t>
  </si>
  <si>
    <t>Cup Cakes</t>
  </si>
  <si>
    <t>Total Purchases</t>
  </si>
  <si>
    <t>Cash Inflow</t>
  </si>
  <si>
    <t>Cash collected from sales</t>
  </si>
  <si>
    <t>Cash Outflow</t>
  </si>
  <si>
    <t>Cash paid for purchases</t>
  </si>
  <si>
    <t>Other expenses</t>
  </si>
  <si>
    <t>Net cash for the month</t>
  </si>
  <si>
    <t>Cash in hand</t>
  </si>
  <si>
    <t>Opening cash</t>
  </si>
  <si>
    <t>Closing Cash</t>
  </si>
  <si>
    <t>Assets</t>
  </si>
  <si>
    <t>Total Assets(TA)</t>
  </si>
  <si>
    <t>Liabilities</t>
  </si>
  <si>
    <t>Total Liabilities(TL)</t>
  </si>
  <si>
    <t>Difference 1(TA-TL)</t>
  </si>
  <si>
    <t>Opening profit</t>
  </si>
  <si>
    <t>Net profit for the month</t>
  </si>
  <si>
    <t>Accumulated profit</t>
  </si>
  <si>
    <t>Difference 2( AP-D1)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</si>
</sst>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sz val="16.0"/>
      <color theme="1"/>
      <name val="Arial"/>
      <scheme val="minor"/>
    </font>
    <font>
      <sz val="16.0"/>
      <color theme="1"/>
      <name val="Arial"/>
    </font>
    <font>
      <sz val="16.0"/>
      <color rgb="FF1F1F1F"/>
      <name val="&quot;Google Sans&quot;"/>
    </font>
    <font>
      <color theme="1"/>
      <name val="Arial"/>
    </font>
    <font>
      <color theme="1"/>
      <name val="Arial"/>
      <scheme val="minor"/>
    </font>
    <font>
      <b/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FAF9F9"/>
        <bgColor rgb="FFFAF9F9"/>
      </patternFill>
    </fill>
  </fills>
  <borders count="1">
    <border/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1"/>
    </xf>
    <xf borderId="0" fillId="0" fontId="1" numFmtId="0" xfId="0" applyAlignment="1" applyFont="1">
      <alignment readingOrder="0" shrinkToFit="0" wrapText="1"/>
    </xf>
    <xf borderId="0" fillId="0" fontId="2" numFmtId="0" xfId="0" applyAlignment="1" applyFont="1">
      <alignment shrinkToFit="0" vertical="bottom" wrapText="1"/>
    </xf>
    <xf borderId="0" fillId="0" fontId="2" numFmtId="0" xfId="0" applyAlignment="1" applyFont="1">
      <alignment horizontal="right" shrinkToFit="0" vertical="bottom" wrapText="1"/>
    </xf>
    <xf borderId="0" fillId="0" fontId="2" numFmtId="10" xfId="0" applyAlignment="1" applyFont="1" applyNumberFormat="1">
      <alignment shrinkToFit="0" vertical="bottom" wrapText="1"/>
    </xf>
    <xf borderId="0" fillId="2" fontId="3" numFmtId="0" xfId="0" applyAlignment="1" applyFill="1" applyFont="1">
      <alignment shrinkToFit="0" vertical="bottom" wrapText="1"/>
    </xf>
    <xf borderId="0" fillId="0" fontId="2" numFmtId="9" xfId="0" applyAlignment="1" applyFont="1" applyNumberFormat="1">
      <alignment horizontal="right" shrinkToFit="0" vertical="bottom" wrapText="1"/>
    </xf>
    <xf borderId="0" fillId="0" fontId="2" numFmtId="0" xfId="0" applyAlignment="1" applyFont="1">
      <alignment readingOrder="0" shrinkToFit="0" vertical="bottom" wrapText="1"/>
    </xf>
    <xf borderId="0" fillId="0" fontId="2" numFmtId="10" xfId="0" applyAlignment="1" applyFont="1" applyNumberFormat="1">
      <alignment horizontal="right" shrinkToFit="0" vertical="bottom" wrapText="1"/>
    </xf>
    <xf borderId="0" fillId="0" fontId="4" numFmtId="0" xfId="0" applyAlignment="1" applyFont="1">
      <alignment vertical="bottom"/>
    </xf>
    <xf borderId="0" fillId="0" fontId="5" numFmtId="0" xfId="0" applyAlignment="1" applyFont="1">
      <alignment readingOrder="0"/>
    </xf>
    <xf borderId="0" fillId="0" fontId="5" numFmtId="9" xfId="0" applyAlignment="1" applyFont="1" applyNumberFormat="1">
      <alignment readingOrder="0"/>
    </xf>
    <xf borderId="0" fillId="0" fontId="5" numFmtId="3" xfId="0" applyAlignment="1" applyFont="1" applyNumberFormat="1">
      <alignment readingOrder="0"/>
    </xf>
    <xf borderId="0" fillId="0" fontId="5" numFmtId="3" xfId="0" applyFont="1" applyNumberFormat="1"/>
    <xf borderId="0" fillId="0" fontId="5" numFmtId="0" xfId="0" applyFont="1"/>
    <xf borderId="0" fillId="3" fontId="4" numFmtId="0" xfId="0" applyAlignment="1" applyFill="1" applyFont="1">
      <alignment vertical="bottom"/>
    </xf>
    <xf borderId="0" fillId="0" fontId="6" numFmtId="0" xfId="0" applyAlignment="1" applyFont="1">
      <alignment vertical="bottom"/>
    </xf>
    <xf borderId="0" fillId="4" fontId="4" numFmtId="0" xfId="0" applyAlignment="1" applyFill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7.25"/>
  </cols>
  <sheetData>
    <row r="1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 t="s">
        <v>2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2" t="s">
        <v>3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2" t="s">
        <v>4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1" t="s">
        <v>5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1" t="s">
        <v>6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2" t="s">
        <v>7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2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2" t="s">
        <v>8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1" t="s">
        <v>9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1" t="s">
        <v>10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2" t="s">
        <v>11</v>
      </c>
      <c r="B13" s="4"/>
      <c r="C13" s="4"/>
      <c r="D13" s="4"/>
      <c r="E13" s="4"/>
      <c r="F13" s="4"/>
      <c r="G13" s="4"/>
      <c r="H13" s="3"/>
      <c r="I13" s="5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1"/>
      <c r="B14" s="4"/>
      <c r="C14" s="4"/>
      <c r="D14" s="4"/>
      <c r="E14" s="4"/>
      <c r="F14" s="4"/>
      <c r="G14" s="4"/>
      <c r="H14" s="3"/>
      <c r="I14" s="5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1" t="s">
        <v>12</v>
      </c>
      <c r="B15" s="4"/>
      <c r="C15" s="4"/>
      <c r="D15" s="4"/>
      <c r="E15" s="4"/>
      <c r="F15" s="4"/>
      <c r="G15" s="4"/>
      <c r="H15" s="3"/>
      <c r="I15" s="5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1" t="s">
        <v>13</v>
      </c>
      <c r="B16" s="4"/>
      <c r="C16" s="4"/>
      <c r="D16" s="4"/>
      <c r="E16" s="4"/>
      <c r="F16" s="4"/>
      <c r="G16" s="4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1" t="s">
        <v>14</v>
      </c>
      <c r="B17" s="3"/>
      <c r="C17" s="3"/>
      <c r="D17" s="3"/>
      <c r="E17" s="3"/>
      <c r="F17" s="6"/>
      <c r="G17" s="6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2" t="s">
        <v>15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1"/>
      <c r="B19" s="4"/>
      <c r="C19" s="7"/>
      <c r="D19" s="4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1" t="s">
        <v>16</v>
      </c>
      <c r="B20" s="4"/>
      <c r="C20" s="7"/>
      <c r="D20" s="4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8" t="s">
        <v>17</v>
      </c>
      <c r="B21" s="4"/>
      <c r="C21" s="7"/>
      <c r="D21" s="4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1"/>
      <c r="B22" s="4"/>
      <c r="C22" s="7"/>
      <c r="D22" s="4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1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1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1"/>
      <c r="B25" s="4"/>
      <c r="C25" s="4"/>
      <c r="D25" s="3"/>
      <c r="E25" s="4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1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1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1"/>
      <c r="B28" s="9"/>
      <c r="C28" s="9"/>
      <c r="D28" s="9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1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1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1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1"/>
      <c r="B32" s="4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1"/>
      <c r="B33" s="4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10"/>
      <c r="B34" s="4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10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10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10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10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10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10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10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10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10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10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10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10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10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10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10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10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10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10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10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10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10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10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10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10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10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10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10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10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10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10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10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10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10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10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10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10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10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10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10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10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10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10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10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10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10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10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10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10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10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10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10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10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10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10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10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10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10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10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10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10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10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10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10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10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10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10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10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10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10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10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10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10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10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10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10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10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10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10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10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10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10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10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10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10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10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10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10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10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10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10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10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10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10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10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10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10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10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10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10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10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10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10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10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10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10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10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10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10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10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10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10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10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10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10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10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10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10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10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10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10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10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10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10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10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10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10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10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10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10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10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10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10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10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10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10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10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10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10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10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10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10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10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10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10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10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10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10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10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10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10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10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10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10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10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10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10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10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10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10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10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10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10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10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10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10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10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10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10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10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10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10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10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10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10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10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10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10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10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10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10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10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10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10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10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10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10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10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10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10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10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10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10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10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10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10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10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10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10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10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10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10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10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10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10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10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10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10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10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10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10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10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10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10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10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10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10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10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10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10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10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10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10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10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10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10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10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10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10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10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10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10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10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10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10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10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10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10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10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10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10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10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10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10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10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10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10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10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10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10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10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10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10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10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10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10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10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10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10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10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10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10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10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10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10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10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10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10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10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10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10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10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10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10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10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10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10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10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10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10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10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10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10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10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10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10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10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10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10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10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10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10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10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10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10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10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10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10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10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10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10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10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10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10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10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10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10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10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10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10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10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10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10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10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10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10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10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10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10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10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10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10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10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10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10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10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10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10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10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10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10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10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10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10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10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10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10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10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10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10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10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10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10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10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10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10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10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10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10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10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10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10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10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10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10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10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10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10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10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10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10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10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10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10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10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10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10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10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10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10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10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10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10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10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10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10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10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10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10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10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10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10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10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10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10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10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10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10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10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10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10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10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10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10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10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10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10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10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10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10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10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10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10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10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10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10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10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10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10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10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10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10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10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10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10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10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10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10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10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10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10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10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10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10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10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10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10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10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10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10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10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10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10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10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10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10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10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10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10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10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10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10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10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10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10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10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10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10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10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10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10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10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10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10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10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10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10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10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10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10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10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10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10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10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10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10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10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10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10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10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10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10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10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10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10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10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10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10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10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10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10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10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10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10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10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10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10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10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10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10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10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10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10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10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10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10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10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10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10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10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10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10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10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10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10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10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10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10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10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10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10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10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10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10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10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10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10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10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10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10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10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10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10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10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10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10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10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10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10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10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10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10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10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10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10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10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10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10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10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10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10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10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10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10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10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10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10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10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10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10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10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10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10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10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10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10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10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10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10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10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10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10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10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10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10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10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10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10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10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10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10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10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10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10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10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10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10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10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10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10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10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10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10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10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10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10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10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10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10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10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10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10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10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10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10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10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10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10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10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10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10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10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10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10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10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10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10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10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10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10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10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10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10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10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10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10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10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10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10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10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10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10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10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10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10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10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10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10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10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10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10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10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10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10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10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10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10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10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10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10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10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10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10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10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10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10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10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10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10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10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10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10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10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10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10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10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10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10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10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10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10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10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10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10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10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10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10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10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10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10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10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10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10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10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10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10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10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10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10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10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10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10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10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10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10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10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10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10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10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10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10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10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10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10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10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10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10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10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10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10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10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10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10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10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10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10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10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10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10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10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10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10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10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10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10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10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10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10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10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10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10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10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10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10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10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10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10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10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10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10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10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10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10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10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10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10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10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10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10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10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10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10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10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10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10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10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10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10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10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10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10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10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10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10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10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10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10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10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10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10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10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10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10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10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10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10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10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10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10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10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10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10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10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10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10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10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10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10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10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10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10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10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10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10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10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10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10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10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10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10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10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10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10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10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10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10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10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10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10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10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10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10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10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10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10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10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10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10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10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10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10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10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10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10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10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10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10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10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10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10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10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10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10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10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10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10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10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10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10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10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10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10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10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10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10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10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10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10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10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10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10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10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10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10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10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10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10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10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10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10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10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10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10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10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10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10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10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10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10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10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10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10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10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10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10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10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10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10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10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10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10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10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10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10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10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10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10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10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10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10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10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10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10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10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10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10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10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10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10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10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10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10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10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10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10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10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10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10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10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10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10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10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10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10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10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10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10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10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10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10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10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10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10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10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10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10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10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10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10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10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10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10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10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10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10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10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10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10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10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10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10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10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10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10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10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10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10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10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10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10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10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10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10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10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10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10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10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10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10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10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10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10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10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10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10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10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10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10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10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10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10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10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10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10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10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10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10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>
      <c r="A1001" s="10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>
      <c r="A1002" s="10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>
      <c r="A1003" s="10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>
      <c r="A1004" s="10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>
      <c r="A1005" s="10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  <row r="1006">
      <c r="A1006" s="10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</row>
    <row r="1007">
      <c r="A1007" s="10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</row>
    <row r="1008">
      <c r="A1008" s="10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</row>
    <row r="1009">
      <c r="A1009" s="10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</row>
    <row r="1010">
      <c r="A1010" s="10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</row>
    <row r="1011">
      <c r="A1011" s="10"/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</row>
    <row r="1012">
      <c r="A1012" s="10"/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</row>
    <row r="1013">
      <c r="A1013" s="10"/>
      <c r="B1013" s="3"/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6"/>
      <c r="B1" s="13" t="s">
        <v>46</v>
      </c>
      <c r="C1" s="13" t="s">
        <v>47</v>
      </c>
      <c r="D1" s="13" t="s">
        <v>48</v>
      </c>
      <c r="E1" s="13" t="s">
        <v>49</v>
      </c>
      <c r="F1" s="13" t="s">
        <v>50</v>
      </c>
      <c r="G1" s="13" t="s">
        <v>51</v>
      </c>
      <c r="H1" s="13" t="s">
        <v>52</v>
      </c>
      <c r="I1" s="13" t="s">
        <v>53</v>
      </c>
      <c r="J1" s="13" t="s">
        <v>54</v>
      </c>
      <c r="K1" s="13" t="s">
        <v>55</v>
      </c>
      <c r="L1" s="13" t="s">
        <v>56</v>
      </c>
      <c r="M1" s="13" t="s">
        <v>57</v>
      </c>
      <c r="N1" s="13" t="s">
        <v>58</v>
      </c>
      <c r="O1" s="13" t="s">
        <v>59</v>
      </c>
      <c r="P1" s="13" t="s">
        <v>60</v>
      </c>
    </row>
    <row r="2">
      <c r="A2" s="17" t="s">
        <v>91</v>
      </c>
    </row>
    <row r="3">
      <c r="A3" s="10" t="s">
        <v>88</v>
      </c>
      <c r="B3" s="14">
        <f>'Cash Details'!B13</f>
        <v>2930230</v>
      </c>
      <c r="C3" s="14">
        <f>'Cash Details'!C13</f>
        <v>11043140</v>
      </c>
      <c r="D3" s="14">
        <f>'Cash Details'!D13</f>
        <v>22086280</v>
      </c>
      <c r="E3" s="14">
        <f>'Cash Details'!E13</f>
        <v>38312100</v>
      </c>
      <c r="F3" s="14">
        <f>'Cash Details'!F13</f>
        <v>57468150</v>
      </c>
      <c r="G3" s="14">
        <f>'Cash Details'!G13</f>
        <v>81806880</v>
      </c>
      <c r="H3" s="14">
        <f>'Cash Details'!H13</f>
        <v>109075840</v>
      </c>
      <c r="I3" s="14">
        <f>'Cash Details'!I13</f>
        <v>141527480</v>
      </c>
      <c r="J3" s="14">
        <f>'Cash Details'!J13</f>
        <v>176909350</v>
      </c>
      <c r="K3" s="14">
        <f>'Cash Details'!K13</f>
        <v>217473900</v>
      </c>
      <c r="L3" s="14">
        <f>'Cash Details'!L13</f>
        <v>260968680</v>
      </c>
      <c r="M3" s="14">
        <f>'Cash Details'!M13</f>
        <v>309646140</v>
      </c>
      <c r="N3" s="14">
        <f>'Cash Details'!N13</f>
        <v>361253830</v>
      </c>
      <c r="O3" s="14">
        <f>'Cash Details'!O13</f>
        <v>418044200</v>
      </c>
      <c r="P3" s="14">
        <f>'Cash Details'!P13</f>
        <v>477764800</v>
      </c>
    </row>
    <row r="4">
      <c r="A4" s="10"/>
    </row>
    <row r="5">
      <c r="A5" s="17" t="s">
        <v>92</v>
      </c>
      <c r="B5" s="14">
        <f t="shared" ref="B5:P5" si="1">B3</f>
        <v>2930230</v>
      </c>
      <c r="C5" s="14">
        <f t="shared" si="1"/>
        <v>11043140</v>
      </c>
      <c r="D5" s="14">
        <f t="shared" si="1"/>
        <v>22086280</v>
      </c>
      <c r="E5" s="14">
        <f t="shared" si="1"/>
        <v>38312100</v>
      </c>
      <c r="F5" s="14">
        <f t="shared" si="1"/>
        <v>57468150</v>
      </c>
      <c r="G5" s="14">
        <f t="shared" si="1"/>
        <v>81806880</v>
      </c>
      <c r="H5" s="14">
        <f t="shared" si="1"/>
        <v>109075840</v>
      </c>
      <c r="I5" s="14">
        <f t="shared" si="1"/>
        <v>141527480</v>
      </c>
      <c r="J5" s="14">
        <f t="shared" si="1"/>
        <v>176909350</v>
      </c>
      <c r="K5" s="14">
        <f t="shared" si="1"/>
        <v>217473900</v>
      </c>
      <c r="L5" s="14">
        <f t="shared" si="1"/>
        <v>260968680</v>
      </c>
      <c r="M5" s="14">
        <f t="shared" si="1"/>
        <v>309646140</v>
      </c>
      <c r="N5" s="14">
        <f t="shared" si="1"/>
        <v>361253830</v>
      </c>
      <c r="O5" s="14">
        <f t="shared" si="1"/>
        <v>418044200</v>
      </c>
      <c r="P5" s="14">
        <f t="shared" si="1"/>
        <v>477764800</v>
      </c>
    </row>
    <row r="6">
      <c r="A6" s="10"/>
    </row>
    <row r="7">
      <c r="A7" s="17" t="s">
        <v>93</v>
      </c>
    </row>
    <row r="8">
      <c r="A8" s="10"/>
    </row>
    <row r="9">
      <c r="A9" s="17" t="s">
        <v>94</v>
      </c>
      <c r="B9" s="11">
        <v>0.0</v>
      </c>
      <c r="C9" s="11">
        <v>0.0</v>
      </c>
      <c r="D9" s="11">
        <v>0.0</v>
      </c>
      <c r="E9" s="11">
        <v>0.0</v>
      </c>
      <c r="F9" s="11">
        <v>0.0</v>
      </c>
      <c r="G9" s="11">
        <v>0.0</v>
      </c>
      <c r="H9" s="11">
        <v>0.0</v>
      </c>
      <c r="I9" s="11">
        <v>0.0</v>
      </c>
      <c r="J9" s="11">
        <v>0.0</v>
      </c>
      <c r="K9" s="11">
        <v>0.0</v>
      </c>
      <c r="L9" s="11">
        <v>0.0</v>
      </c>
      <c r="M9" s="11">
        <v>0.0</v>
      </c>
      <c r="N9" s="11">
        <v>0.0</v>
      </c>
      <c r="O9" s="11">
        <v>0.0</v>
      </c>
      <c r="P9" s="11">
        <v>0.0</v>
      </c>
    </row>
    <row r="10">
      <c r="A10" s="10"/>
    </row>
    <row r="11">
      <c r="A11" s="17" t="s">
        <v>95</v>
      </c>
      <c r="B11" s="14">
        <f t="shared" ref="B11:P11" si="2">B5-B9</f>
        <v>2930230</v>
      </c>
      <c r="C11" s="14">
        <f t="shared" si="2"/>
        <v>11043140</v>
      </c>
      <c r="D11" s="14">
        <f t="shared" si="2"/>
        <v>22086280</v>
      </c>
      <c r="E11" s="14">
        <f t="shared" si="2"/>
        <v>38312100</v>
      </c>
      <c r="F11" s="14">
        <f t="shared" si="2"/>
        <v>57468150</v>
      </c>
      <c r="G11" s="14">
        <f t="shared" si="2"/>
        <v>81806880</v>
      </c>
      <c r="H11" s="14">
        <f t="shared" si="2"/>
        <v>109075840</v>
      </c>
      <c r="I11" s="14">
        <f t="shared" si="2"/>
        <v>141527480</v>
      </c>
      <c r="J11" s="14">
        <f t="shared" si="2"/>
        <v>176909350</v>
      </c>
      <c r="K11" s="14">
        <f t="shared" si="2"/>
        <v>217473900</v>
      </c>
      <c r="L11" s="14">
        <f t="shared" si="2"/>
        <v>260968680</v>
      </c>
      <c r="M11" s="14">
        <f t="shared" si="2"/>
        <v>309646140</v>
      </c>
      <c r="N11" s="14">
        <f t="shared" si="2"/>
        <v>361253830</v>
      </c>
      <c r="O11" s="14">
        <f t="shared" si="2"/>
        <v>418044200</v>
      </c>
      <c r="P11" s="14">
        <f t="shared" si="2"/>
        <v>477764800</v>
      </c>
    </row>
    <row r="12">
      <c r="A12" s="10"/>
    </row>
    <row r="13">
      <c r="A13" s="10" t="s">
        <v>96</v>
      </c>
      <c r="B13" s="11">
        <v>0.0</v>
      </c>
      <c r="C13" s="14">
        <f t="shared" ref="C13:P13" si="3">B15</f>
        <v>2930230</v>
      </c>
      <c r="D13" s="14">
        <f t="shared" si="3"/>
        <v>11043140</v>
      </c>
      <c r="E13" s="14">
        <f t="shared" si="3"/>
        <v>22086280</v>
      </c>
      <c r="F13" s="14">
        <f t="shared" si="3"/>
        <v>38312100</v>
      </c>
      <c r="G13" s="14">
        <f t="shared" si="3"/>
        <v>57468150</v>
      </c>
      <c r="H13" s="14">
        <f t="shared" si="3"/>
        <v>81806880</v>
      </c>
      <c r="I13" s="14">
        <f t="shared" si="3"/>
        <v>109075840</v>
      </c>
      <c r="J13" s="14">
        <f t="shared" si="3"/>
        <v>141527480</v>
      </c>
      <c r="K13" s="14">
        <f t="shared" si="3"/>
        <v>176909350</v>
      </c>
      <c r="L13" s="14">
        <f t="shared" si="3"/>
        <v>217473900</v>
      </c>
      <c r="M13" s="14">
        <f t="shared" si="3"/>
        <v>260968680</v>
      </c>
      <c r="N13" s="14">
        <f t="shared" si="3"/>
        <v>309646140</v>
      </c>
      <c r="O13" s="14">
        <f t="shared" si="3"/>
        <v>361253830</v>
      </c>
      <c r="P13" s="14">
        <f t="shared" si="3"/>
        <v>418044200</v>
      </c>
    </row>
    <row r="14">
      <c r="A14" s="10" t="s">
        <v>97</v>
      </c>
      <c r="B14" s="14">
        <f>'Sales and Costs-Cons'!B44</f>
        <v>2930230</v>
      </c>
      <c r="C14" s="14">
        <f>'Sales and Costs-Cons'!C44</f>
        <v>8112910</v>
      </c>
      <c r="D14" s="14">
        <f>'Sales and Costs-Cons'!D44</f>
        <v>11043140</v>
      </c>
      <c r="E14" s="14">
        <f>'Sales and Costs-Cons'!E44</f>
        <v>16225820</v>
      </c>
      <c r="F14" s="14">
        <f>'Sales and Costs-Cons'!F44</f>
        <v>19156050</v>
      </c>
      <c r="G14" s="14">
        <f>'Sales and Costs-Cons'!G44</f>
        <v>24338730</v>
      </c>
      <c r="H14" s="14">
        <f>'Sales and Costs-Cons'!H44</f>
        <v>27268960</v>
      </c>
      <c r="I14" s="14">
        <f>'Sales and Costs-Cons'!I44</f>
        <v>32451640</v>
      </c>
      <c r="J14" s="14">
        <f>'Sales and Costs-Cons'!J44</f>
        <v>35381870</v>
      </c>
      <c r="K14" s="14">
        <f>'Sales and Costs-Cons'!K44</f>
        <v>40564550</v>
      </c>
      <c r="L14" s="14">
        <f>'Sales and Costs-Cons'!L44</f>
        <v>43494780</v>
      </c>
      <c r="M14" s="14">
        <f>'Sales and Costs-Cons'!M44</f>
        <v>48677460</v>
      </c>
      <c r="N14" s="14">
        <f>'Sales and Costs-Cons'!N44</f>
        <v>51607690</v>
      </c>
      <c r="O14" s="14">
        <f>'Sales and Costs-Cons'!O44</f>
        <v>56790370</v>
      </c>
      <c r="P14" s="14">
        <f>'Sales and Costs-Cons'!P44</f>
        <v>59720600</v>
      </c>
    </row>
    <row r="15">
      <c r="A15" s="10" t="s">
        <v>98</v>
      </c>
      <c r="B15" s="14">
        <f t="shared" ref="B15:P15" si="4">B13+B14</f>
        <v>2930230</v>
      </c>
      <c r="C15" s="14">
        <f t="shared" si="4"/>
        <v>11043140</v>
      </c>
      <c r="D15" s="14">
        <f t="shared" si="4"/>
        <v>22086280</v>
      </c>
      <c r="E15" s="14">
        <f t="shared" si="4"/>
        <v>38312100</v>
      </c>
      <c r="F15" s="14">
        <f t="shared" si="4"/>
        <v>57468150</v>
      </c>
      <c r="G15" s="14">
        <f t="shared" si="4"/>
        <v>81806880</v>
      </c>
      <c r="H15" s="14">
        <f t="shared" si="4"/>
        <v>109075840</v>
      </c>
      <c r="I15" s="14">
        <f t="shared" si="4"/>
        <v>141527480</v>
      </c>
      <c r="J15" s="14">
        <f t="shared" si="4"/>
        <v>176909350</v>
      </c>
      <c r="K15" s="14">
        <f t="shared" si="4"/>
        <v>217473900</v>
      </c>
      <c r="L15" s="14">
        <f t="shared" si="4"/>
        <v>260968680</v>
      </c>
      <c r="M15" s="14">
        <f t="shared" si="4"/>
        <v>309646140</v>
      </c>
      <c r="N15" s="14">
        <f t="shared" si="4"/>
        <v>361253830</v>
      </c>
      <c r="O15" s="14">
        <f t="shared" si="4"/>
        <v>418044200</v>
      </c>
      <c r="P15" s="14">
        <f t="shared" si="4"/>
        <v>477764800</v>
      </c>
    </row>
    <row r="16">
      <c r="A16" s="10"/>
    </row>
    <row r="17">
      <c r="A17" s="17" t="s">
        <v>99</v>
      </c>
      <c r="B17" s="14">
        <f t="shared" ref="B17:P17" si="5">B15-B11</f>
        <v>0</v>
      </c>
      <c r="C17" s="14">
        <f t="shared" si="5"/>
        <v>0</v>
      </c>
      <c r="D17" s="14">
        <f t="shared" si="5"/>
        <v>0</v>
      </c>
      <c r="E17" s="14">
        <f t="shared" si="5"/>
        <v>0</v>
      </c>
      <c r="F17" s="14">
        <f t="shared" si="5"/>
        <v>0</v>
      </c>
      <c r="G17" s="14">
        <f t="shared" si="5"/>
        <v>0</v>
      </c>
      <c r="H17" s="14">
        <f t="shared" si="5"/>
        <v>0</v>
      </c>
      <c r="I17" s="14">
        <f t="shared" si="5"/>
        <v>0</v>
      </c>
      <c r="J17" s="14">
        <f t="shared" si="5"/>
        <v>0</v>
      </c>
      <c r="K17" s="14">
        <f t="shared" si="5"/>
        <v>0</v>
      </c>
      <c r="L17" s="14">
        <f t="shared" si="5"/>
        <v>0</v>
      </c>
      <c r="M17" s="14">
        <f t="shared" si="5"/>
        <v>0</v>
      </c>
      <c r="N17" s="14">
        <f t="shared" si="5"/>
        <v>0</v>
      </c>
      <c r="O17" s="14">
        <f t="shared" si="5"/>
        <v>0</v>
      </c>
      <c r="P17" s="14">
        <f t="shared" si="5"/>
        <v>0</v>
      </c>
    </row>
    <row r="18">
      <c r="A18" s="10"/>
    </row>
    <row r="19">
      <c r="A19" s="10"/>
    </row>
    <row r="20">
      <c r="A20" s="10"/>
    </row>
    <row r="21">
      <c r="A21" s="10"/>
    </row>
    <row r="22">
      <c r="A22" s="10"/>
    </row>
    <row r="23">
      <c r="A23" s="10"/>
    </row>
    <row r="24">
      <c r="A24" s="10"/>
    </row>
    <row r="25">
      <c r="A25" s="10"/>
    </row>
    <row r="26">
      <c r="A26" s="10"/>
    </row>
    <row r="27">
      <c r="A27" s="10"/>
    </row>
    <row r="28">
      <c r="A28" s="10"/>
    </row>
    <row r="29">
      <c r="A29" s="10"/>
    </row>
    <row r="30">
      <c r="A30" s="10"/>
    </row>
    <row r="31">
      <c r="A31" s="10"/>
    </row>
    <row r="32">
      <c r="A32" s="10"/>
    </row>
    <row r="33">
      <c r="A33" s="10"/>
    </row>
    <row r="34">
      <c r="A34" s="10"/>
    </row>
    <row r="35">
      <c r="A35" s="10"/>
    </row>
    <row r="36">
      <c r="A36" s="10"/>
    </row>
    <row r="37">
      <c r="A37" s="10"/>
    </row>
    <row r="38">
      <c r="A38" s="10"/>
    </row>
    <row r="39">
      <c r="A39" s="10"/>
    </row>
    <row r="40">
      <c r="A40" s="10"/>
    </row>
    <row r="41">
      <c r="A41" s="10"/>
    </row>
    <row r="42">
      <c r="A42" s="10"/>
    </row>
    <row r="43">
      <c r="A43" s="10"/>
    </row>
    <row r="44">
      <c r="A44" s="10"/>
    </row>
    <row r="45">
      <c r="A45" s="10"/>
    </row>
    <row r="46">
      <c r="A46" s="10"/>
    </row>
    <row r="47">
      <c r="A47" s="10"/>
    </row>
    <row r="48">
      <c r="A48" s="10"/>
    </row>
    <row r="49">
      <c r="A49" s="10"/>
    </row>
    <row r="50">
      <c r="A50" s="10"/>
    </row>
    <row r="51">
      <c r="A51" s="10"/>
    </row>
    <row r="52">
      <c r="A52" s="10"/>
    </row>
    <row r="53">
      <c r="A53" s="10"/>
    </row>
    <row r="54">
      <c r="A54" s="10"/>
    </row>
    <row r="55">
      <c r="A55" s="10"/>
    </row>
    <row r="56">
      <c r="A56" s="10"/>
    </row>
    <row r="57">
      <c r="A57" s="10"/>
    </row>
    <row r="58">
      <c r="A58" s="10"/>
    </row>
    <row r="59">
      <c r="A59" s="10"/>
    </row>
    <row r="60">
      <c r="A60" s="10"/>
    </row>
    <row r="61">
      <c r="A61" s="10"/>
    </row>
    <row r="62">
      <c r="A62" s="10"/>
    </row>
    <row r="63">
      <c r="A63" s="10"/>
    </row>
    <row r="64">
      <c r="A64" s="10"/>
    </row>
    <row r="65">
      <c r="A65" s="10"/>
    </row>
    <row r="66">
      <c r="A66" s="10"/>
    </row>
    <row r="67">
      <c r="A67" s="10"/>
    </row>
    <row r="68">
      <c r="A68" s="10"/>
    </row>
    <row r="69">
      <c r="A69" s="10"/>
    </row>
    <row r="70">
      <c r="A70" s="10"/>
    </row>
    <row r="71">
      <c r="A71" s="10"/>
    </row>
    <row r="72">
      <c r="A72" s="10"/>
    </row>
    <row r="73">
      <c r="A73" s="10"/>
    </row>
    <row r="74">
      <c r="A74" s="10"/>
    </row>
    <row r="75">
      <c r="A75" s="10"/>
    </row>
    <row r="76">
      <c r="A76" s="10"/>
    </row>
    <row r="77">
      <c r="A77" s="10"/>
    </row>
    <row r="78">
      <c r="A78" s="10"/>
    </row>
    <row r="79">
      <c r="A79" s="10"/>
    </row>
    <row r="80">
      <c r="A80" s="10"/>
    </row>
    <row r="81">
      <c r="A81" s="10"/>
    </row>
    <row r="82">
      <c r="A82" s="10"/>
    </row>
    <row r="83">
      <c r="A83" s="10"/>
    </row>
    <row r="84">
      <c r="A84" s="10"/>
    </row>
    <row r="85">
      <c r="A85" s="10"/>
    </row>
    <row r="86">
      <c r="A86" s="10"/>
    </row>
    <row r="87">
      <c r="A87" s="10"/>
    </row>
    <row r="88">
      <c r="A88" s="10"/>
    </row>
    <row r="89">
      <c r="A89" s="10"/>
    </row>
    <row r="90">
      <c r="A90" s="10"/>
    </row>
    <row r="91">
      <c r="A91" s="10"/>
    </row>
    <row r="92">
      <c r="A92" s="10"/>
    </row>
    <row r="93">
      <c r="A93" s="10"/>
    </row>
    <row r="94">
      <c r="A94" s="10"/>
    </row>
    <row r="95">
      <c r="A95" s="10"/>
    </row>
    <row r="96">
      <c r="A96" s="10"/>
    </row>
    <row r="97">
      <c r="A97" s="10"/>
    </row>
    <row r="98">
      <c r="A98" s="10"/>
    </row>
    <row r="99">
      <c r="A99" s="10"/>
    </row>
    <row r="100">
      <c r="A100" s="10"/>
    </row>
    <row r="101">
      <c r="A101" s="10"/>
    </row>
    <row r="102">
      <c r="A102" s="10"/>
    </row>
    <row r="103">
      <c r="A103" s="10"/>
    </row>
    <row r="104">
      <c r="A104" s="10"/>
    </row>
    <row r="105">
      <c r="A105" s="10"/>
    </row>
    <row r="106">
      <c r="A106" s="10"/>
    </row>
    <row r="107">
      <c r="A107" s="10"/>
    </row>
    <row r="108">
      <c r="A108" s="10"/>
    </row>
    <row r="109">
      <c r="A109" s="10"/>
    </row>
    <row r="110">
      <c r="A110" s="10"/>
    </row>
    <row r="111">
      <c r="A111" s="10"/>
    </row>
    <row r="112">
      <c r="A112" s="10"/>
    </row>
    <row r="113">
      <c r="A113" s="10"/>
    </row>
    <row r="114">
      <c r="A114" s="10"/>
    </row>
    <row r="115">
      <c r="A115" s="10"/>
    </row>
    <row r="116">
      <c r="A116" s="10"/>
    </row>
    <row r="117">
      <c r="A117" s="10"/>
    </row>
    <row r="118">
      <c r="A118" s="10"/>
    </row>
    <row r="119">
      <c r="A119" s="10"/>
    </row>
    <row r="120">
      <c r="A120" s="10"/>
    </row>
    <row r="121">
      <c r="A121" s="10"/>
    </row>
    <row r="122">
      <c r="A122" s="10"/>
    </row>
    <row r="123">
      <c r="A123" s="10"/>
    </row>
    <row r="124">
      <c r="A124" s="10"/>
    </row>
    <row r="125">
      <c r="A125" s="10"/>
    </row>
    <row r="126">
      <c r="A126" s="10"/>
    </row>
    <row r="127">
      <c r="A127" s="10"/>
    </row>
    <row r="128">
      <c r="A128" s="10"/>
    </row>
    <row r="129">
      <c r="A129" s="10"/>
    </row>
    <row r="130">
      <c r="A130" s="10"/>
    </row>
    <row r="131">
      <c r="A131" s="10"/>
    </row>
    <row r="132">
      <c r="A132" s="10"/>
    </row>
    <row r="133">
      <c r="A133" s="10"/>
    </row>
    <row r="134">
      <c r="A134" s="10"/>
    </row>
    <row r="135">
      <c r="A135" s="10"/>
    </row>
    <row r="136">
      <c r="A136" s="10"/>
    </row>
    <row r="137">
      <c r="A137" s="10"/>
    </row>
    <row r="138">
      <c r="A138" s="10"/>
    </row>
    <row r="139">
      <c r="A139" s="10"/>
    </row>
    <row r="140">
      <c r="A140" s="10"/>
    </row>
    <row r="141">
      <c r="A141" s="10"/>
    </row>
    <row r="142">
      <c r="A142" s="10"/>
    </row>
    <row r="143">
      <c r="A143" s="10"/>
    </row>
    <row r="144">
      <c r="A144" s="10"/>
    </row>
    <row r="145">
      <c r="A145" s="10"/>
    </row>
    <row r="146">
      <c r="A146" s="10"/>
    </row>
    <row r="147">
      <c r="A147" s="10"/>
    </row>
    <row r="148">
      <c r="A148" s="10"/>
    </row>
    <row r="149">
      <c r="A149" s="10"/>
    </row>
    <row r="150">
      <c r="A150" s="10"/>
    </row>
    <row r="151">
      <c r="A151" s="10"/>
    </row>
    <row r="152">
      <c r="A152" s="10"/>
    </row>
    <row r="153">
      <c r="A153" s="10"/>
    </row>
    <row r="154">
      <c r="A154" s="10"/>
    </row>
    <row r="155">
      <c r="A155" s="10"/>
    </row>
    <row r="156">
      <c r="A156" s="10"/>
    </row>
    <row r="157">
      <c r="A157" s="10"/>
    </row>
    <row r="158">
      <c r="A158" s="10"/>
    </row>
    <row r="159">
      <c r="A159" s="10"/>
    </row>
    <row r="160">
      <c r="A160" s="10"/>
    </row>
    <row r="161">
      <c r="A161" s="10"/>
    </row>
    <row r="162">
      <c r="A162" s="10"/>
    </row>
    <row r="163">
      <c r="A163" s="10"/>
    </row>
    <row r="164">
      <c r="A164" s="10"/>
    </row>
    <row r="165">
      <c r="A165" s="10"/>
    </row>
    <row r="166">
      <c r="A166" s="10"/>
    </row>
    <row r="167">
      <c r="A167" s="10"/>
    </row>
    <row r="168">
      <c r="A168" s="10"/>
    </row>
    <row r="169">
      <c r="A169" s="10"/>
    </row>
    <row r="170">
      <c r="A170" s="10"/>
    </row>
    <row r="171">
      <c r="A171" s="10"/>
    </row>
    <row r="172">
      <c r="A172" s="10"/>
    </row>
    <row r="173">
      <c r="A173" s="10"/>
    </row>
    <row r="174">
      <c r="A174" s="10"/>
    </row>
    <row r="175">
      <c r="A175" s="10"/>
    </row>
    <row r="176">
      <c r="A176" s="10"/>
    </row>
    <row r="177">
      <c r="A177" s="10"/>
    </row>
    <row r="178">
      <c r="A178" s="10"/>
    </row>
    <row r="179">
      <c r="A179" s="10"/>
    </row>
    <row r="180">
      <c r="A180" s="10"/>
    </row>
    <row r="181">
      <c r="A181" s="10"/>
    </row>
    <row r="182">
      <c r="A182" s="10"/>
    </row>
    <row r="183">
      <c r="A183" s="10"/>
    </row>
    <row r="184">
      <c r="A184" s="10"/>
    </row>
    <row r="185">
      <c r="A185" s="10"/>
    </row>
    <row r="186">
      <c r="A186" s="10"/>
    </row>
    <row r="187">
      <c r="A187" s="10"/>
    </row>
    <row r="188">
      <c r="A188" s="10"/>
    </row>
    <row r="189">
      <c r="A189" s="10"/>
    </row>
    <row r="190">
      <c r="A190" s="10"/>
    </row>
    <row r="191">
      <c r="A191" s="10"/>
    </row>
    <row r="192">
      <c r="A192" s="10"/>
    </row>
    <row r="193">
      <c r="A193" s="10"/>
    </row>
    <row r="194">
      <c r="A194" s="10"/>
    </row>
    <row r="195">
      <c r="A195" s="10"/>
    </row>
    <row r="196">
      <c r="A196" s="10"/>
    </row>
    <row r="197">
      <c r="A197" s="10"/>
    </row>
    <row r="198">
      <c r="A198" s="10"/>
    </row>
    <row r="199">
      <c r="A199" s="10"/>
    </row>
    <row r="200">
      <c r="A200" s="10"/>
    </row>
    <row r="201">
      <c r="A201" s="10"/>
    </row>
    <row r="202">
      <c r="A202" s="10"/>
    </row>
    <row r="203">
      <c r="A203" s="10"/>
    </row>
    <row r="204">
      <c r="A204" s="10"/>
    </row>
    <row r="205">
      <c r="A205" s="10"/>
    </row>
    <row r="206">
      <c r="A206" s="10"/>
    </row>
    <row r="207">
      <c r="A207" s="10"/>
    </row>
    <row r="208">
      <c r="A208" s="10"/>
    </row>
    <row r="209">
      <c r="A209" s="10"/>
    </row>
    <row r="210">
      <c r="A210" s="10"/>
    </row>
    <row r="211">
      <c r="A211" s="10"/>
    </row>
    <row r="212">
      <c r="A212" s="10"/>
    </row>
    <row r="213">
      <c r="A213" s="10"/>
    </row>
    <row r="214">
      <c r="A214" s="10"/>
    </row>
    <row r="215">
      <c r="A215" s="10"/>
    </row>
    <row r="216">
      <c r="A216" s="10"/>
    </row>
    <row r="217">
      <c r="A217" s="10"/>
    </row>
    <row r="218">
      <c r="A218" s="10"/>
    </row>
    <row r="219">
      <c r="A219" s="10"/>
    </row>
    <row r="220">
      <c r="A220" s="10"/>
    </row>
    <row r="221">
      <c r="A221" s="10"/>
    </row>
    <row r="222">
      <c r="A222" s="10"/>
    </row>
    <row r="223">
      <c r="A223" s="10"/>
    </row>
    <row r="224">
      <c r="A224" s="10"/>
    </row>
    <row r="225">
      <c r="A225" s="10"/>
    </row>
    <row r="226">
      <c r="A226" s="10"/>
    </row>
    <row r="227">
      <c r="A227" s="10"/>
    </row>
    <row r="228">
      <c r="A228" s="10"/>
    </row>
    <row r="229">
      <c r="A229" s="10"/>
    </row>
    <row r="230">
      <c r="A230" s="10"/>
    </row>
    <row r="231">
      <c r="A231" s="10"/>
    </row>
    <row r="232">
      <c r="A232" s="10"/>
    </row>
    <row r="233">
      <c r="A233" s="10"/>
    </row>
    <row r="234">
      <c r="A234" s="10"/>
    </row>
    <row r="235">
      <c r="A235" s="10"/>
    </row>
    <row r="236">
      <c r="A236" s="10"/>
    </row>
    <row r="237">
      <c r="A237" s="10"/>
    </row>
    <row r="238">
      <c r="A238" s="10"/>
    </row>
    <row r="239">
      <c r="A239" s="10"/>
    </row>
    <row r="240">
      <c r="A240" s="10"/>
    </row>
    <row r="241">
      <c r="A241" s="10"/>
    </row>
    <row r="242">
      <c r="A242" s="10"/>
    </row>
    <row r="243">
      <c r="A243" s="10"/>
    </row>
    <row r="244">
      <c r="A244" s="10"/>
    </row>
    <row r="245">
      <c r="A245" s="10"/>
    </row>
    <row r="246">
      <c r="A246" s="10"/>
    </row>
    <row r="247">
      <c r="A247" s="10"/>
    </row>
    <row r="248">
      <c r="A248" s="10"/>
    </row>
    <row r="249">
      <c r="A249" s="10"/>
    </row>
    <row r="250">
      <c r="A250" s="10"/>
    </row>
    <row r="251">
      <c r="A251" s="10"/>
    </row>
    <row r="252">
      <c r="A252" s="10"/>
    </row>
    <row r="253">
      <c r="A253" s="10"/>
    </row>
    <row r="254">
      <c r="A254" s="10"/>
    </row>
    <row r="255">
      <c r="A255" s="10"/>
    </row>
    <row r="256">
      <c r="A256" s="10"/>
    </row>
    <row r="257">
      <c r="A257" s="10"/>
    </row>
    <row r="258">
      <c r="A258" s="10"/>
    </row>
    <row r="259">
      <c r="A259" s="10"/>
    </row>
    <row r="260">
      <c r="A260" s="10"/>
    </row>
    <row r="261">
      <c r="A261" s="10"/>
    </row>
    <row r="262">
      <c r="A262" s="10"/>
    </row>
    <row r="263">
      <c r="A263" s="10"/>
    </row>
    <row r="264">
      <c r="A264" s="10"/>
    </row>
    <row r="265">
      <c r="A265" s="10"/>
    </row>
    <row r="266">
      <c r="A266" s="10"/>
    </row>
    <row r="267">
      <c r="A267" s="10"/>
    </row>
    <row r="268">
      <c r="A268" s="10"/>
    </row>
    <row r="269">
      <c r="A269" s="10"/>
    </row>
    <row r="270">
      <c r="A270" s="10"/>
    </row>
    <row r="271">
      <c r="A271" s="10"/>
    </row>
    <row r="272">
      <c r="A272" s="10"/>
    </row>
    <row r="273">
      <c r="A273" s="10"/>
    </row>
    <row r="274">
      <c r="A274" s="10"/>
    </row>
    <row r="275">
      <c r="A275" s="10"/>
    </row>
    <row r="276">
      <c r="A276" s="10"/>
    </row>
    <row r="277">
      <c r="A277" s="10"/>
    </row>
    <row r="278">
      <c r="A278" s="10"/>
    </row>
    <row r="279">
      <c r="A279" s="10"/>
    </row>
    <row r="280">
      <c r="A280" s="10"/>
    </row>
    <row r="281">
      <c r="A281" s="10"/>
    </row>
    <row r="282">
      <c r="A282" s="10"/>
    </row>
    <row r="283">
      <c r="A283" s="10"/>
    </row>
    <row r="284">
      <c r="A284" s="10"/>
    </row>
    <row r="285">
      <c r="A285" s="10"/>
    </row>
    <row r="286">
      <c r="A286" s="10"/>
    </row>
    <row r="287">
      <c r="A287" s="10"/>
    </row>
    <row r="288">
      <c r="A288" s="10"/>
    </row>
    <row r="289">
      <c r="A289" s="10"/>
    </row>
    <row r="290">
      <c r="A290" s="10"/>
    </row>
    <row r="291">
      <c r="A291" s="10"/>
    </row>
    <row r="292">
      <c r="A292" s="10"/>
    </row>
    <row r="293">
      <c r="A293" s="10"/>
    </row>
    <row r="294">
      <c r="A294" s="10"/>
    </row>
    <row r="295">
      <c r="A295" s="10"/>
    </row>
    <row r="296">
      <c r="A296" s="10"/>
    </row>
    <row r="297">
      <c r="A297" s="10"/>
    </row>
    <row r="298">
      <c r="A298" s="10"/>
    </row>
    <row r="299">
      <c r="A299" s="10"/>
    </row>
    <row r="300">
      <c r="A300" s="10"/>
    </row>
    <row r="301">
      <c r="A301" s="10"/>
    </row>
    <row r="302">
      <c r="A302" s="10"/>
    </row>
    <row r="303">
      <c r="A303" s="10"/>
    </row>
    <row r="304">
      <c r="A304" s="10"/>
    </row>
    <row r="305">
      <c r="A305" s="10"/>
    </row>
    <row r="306">
      <c r="A306" s="10"/>
    </row>
    <row r="307">
      <c r="A307" s="10"/>
    </row>
    <row r="308">
      <c r="A308" s="10"/>
    </row>
    <row r="309">
      <c r="A309" s="10"/>
    </row>
    <row r="310">
      <c r="A310" s="10"/>
    </row>
    <row r="311">
      <c r="A311" s="10"/>
    </row>
    <row r="312">
      <c r="A312" s="10"/>
    </row>
    <row r="313">
      <c r="A313" s="10"/>
    </row>
    <row r="314">
      <c r="A314" s="10"/>
    </row>
    <row r="315">
      <c r="A315" s="10"/>
    </row>
    <row r="316">
      <c r="A316" s="10"/>
    </row>
    <row r="317">
      <c r="A317" s="10"/>
    </row>
    <row r="318">
      <c r="A318" s="10"/>
    </row>
    <row r="319">
      <c r="A319" s="10"/>
    </row>
    <row r="320">
      <c r="A320" s="10"/>
    </row>
    <row r="321">
      <c r="A321" s="10"/>
    </row>
    <row r="322">
      <c r="A322" s="10"/>
    </row>
    <row r="323">
      <c r="A323" s="10"/>
    </row>
    <row r="324">
      <c r="A324" s="10"/>
    </row>
    <row r="325">
      <c r="A325" s="10"/>
    </row>
    <row r="326">
      <c r="A326" s="10"/>
    </row>
    <row r="327">
      <c r="A327" s="10"/>
    </row>
    <row r="328">
      <c r="A328" s="10"/>
    </row>
    <row r="329">
      <c r="A329" s="10"/>
    </row>
    <row r="330">
      <c r="A330" s="10"/>
    </row>
    <row r="331">
      <c r="A331" s="10"/>
    </row>
    <row r="332">
      <c r="A332" s="10"/>
    </row>
    <row r="333">
      <c r="A333" s="10"/>
    </row>
    <row r="334">
      <c r="A334" s="10"/>
    </row>
    <row r="335">
      <c r="A335" s="10"/>
    </row>
    <row r="336">
      <c r="A336" s="10"/>
    </row>
    <row r="337">
      <c r="A337" s="10"/>
    </row>
    <row r="338">
      <c r="A338" s="10"/>
    </row>
    <row r="339">
      <c r="A339" s="10"/>
    </row>
    <row r="340">
      <c r="A340" s="10"/>
    </row>
    <row r="341">
      <c r="A341" s="10"/>
    </row>
    <row r="342">
      <c r="A342" s="10"/>
    </row>
    <row r="343">
      <c r="A343" s="10"/>
    </row>
    <row r="344">
      <c r="A344" s="10"/>
    </row>
    <row r="345">
      <c r="A345" s="10"/>
    </row>
    <row r="346">
      <c r="A346" s="10"/>
    </row>
    <row r="347">
      <c r="A347" s="10"/>
    </row>
    <row r="348">
      <c r="A348" s="10"/>
    </row>
    <row r="349">
      <c r="A349" s="10"/>
    </row>
    <row r="350">
      <c r="A350" s="10"/>
    </row>
    <row r="351">
      <c r="A351" s="10"/>
    </row>
    <row r="352">
      <c r="A352" s="10"/>
    </row>
    <row r="353">
      <c r="A353" s="10"/>
    </row>
    <row r="354">
      <c r="A354" s="10"/>
    </row>
    <row r="355">
      <c r="A355" s="10"/>
    </row>
    <row r="356">
      <c r="A356" s="10"/>
    </row>
    <row r="357">
      <c r="A357" s="10"/>
    </row>
    <row r="358">
      <c r="A358" s="10"/>
    </row>
    <row r="359">
      <c r="A359" s="10"/>
    </row>
    <row r="360">
      <c r="A360" s="10"/>
    </row>
    <row r="361">
      <c r="A361" s="10"/>
    </row>
    <row r="362">
      <c r="A362" s="10"/>
    </row>
    <row r="363">
      <c r="A363" s="10"/>
    </row>
    <row r="364">
      <c r="A364" s="10"/>
    </row>
    <row r="365">
      <c r="A365" s="10"/>
    </row>
    <row r="366">
      <c r="A366" s="10"/>
    </row>
    <row r="367">
      <c r="A367" s="10"/>
    </row>
    <row r="368">
      <c r="A368" s="10"/>
    </row>
    <row r="369">
      <c r="A369" s="10"/>
    </row>
    <row r="370">
      <c r="A370" s="10"/>
    </row>
    <row r="371">
      <c r="A371" s="10"/>
    </row>
    <row r="372">
      <c r="A372" s="10"/>
    </row>
    <row r="373">
      <c r="A373" s="10"/>
    </row>
    <row r="374">
      <c r="A374" s="10"/>
    </row>
    <row r="375">
      <c r="A375" s="10"/>
    </row>
    <row r="376">
      <c r="A376" s="10"/>
    </row>
    <row r="377">
      <c r="A377" s="10"/>
    </row>
    <row r="378">
      <c r="A378" s="10"/>
    </row>
    <row r="379">
      <c r="A379" s="10"/>
    </row>
    <row r="380">
      <c r="A380" s="10"/>
    </row>
    <row r="381">
      <c r="A381" s="10"/>
    </row>
    <row r="382">
      <c r="A382" s="10"/>
    </row>
    <row r="383">
      <c r="A383" s="10"/>
    </row>
    <row r="384">
      <c r="A384" s="10"/>
    </row>
    <row r="385">
      <c r="A385" s="10"/>
    </row>
    <row r="386">
      <c r="A386" s="10"/>
    </row>
    <row r="387">
      <c r="A387" s="10"/>
    </row>
    <row r="388">
      <c r="A388" s="10"/>
    </row>
    <row r="389">
      <c r="A389" s="10"/>
    </row>
    <row r="390">
      <c r="A390" s="10"/>
    </row>
    <row r="391">
      <c r="A391" s="10"/>
    </row>
    <row r="392">
      <c r="A392" s="10"/>
    </row>
    <row r="393">
      <c r="A393" s="10"/>
    </row>
    <row r="394">
      <c r="A394" s="10"/>
    </row>
    <row r="395">
      <c r="A395" s="10"/>
    </row>
    <row r="396">
      <c r="A396" s="10"/>
    </row>
    <row r="397">
      <c r="A397" s="10"/>
    </row>
    <row r="398">
      <c r="A398" s="10"/>
    </row>
    <row r="399">
      <c r="A399" s="10"/>
    </row>
    <row r="400">
      <c r="A400" s="10"/>
    </row>
    <row r="401">
      <c r="A401" s="10"/>
    </row>
    <row r="402">
      <c r="A402" s="10"/>
    </row>
    <row r="403">
      <c r="A403" s="10"/>
    </row>
    <row r="404">
      <c r="A404" s="10"/>
    </row>
    <row r="405">
      <c r="A405" s="10"/>
    </row>
    <row r="406">
      <c r="A406" s="10"/>
    </row>
    <row r="407">
      <c r="A407" s="10"/>
    </row>
    <row r="408">
      <c r="A408" s="10"/>
    </row>
    <row r="409">
      <c r="A409" s="10"/>
    </row>
    <row r="410">
      <c r="A410" s="10"/>
    </row>
    <row r="411">
      <c r="A411" s="10"/>
    </row>
    <row r="412">
      <c r="A412" s="10"/>
    </row>
    <row r="413">
      <c r="A413" s="10"/>
    </row>
    <row r="414">
      <c r="A414" s="10"/>
    </row>
    <row r="415">
      <c r="A415" s="10"/>
    </row>
    <row r="416">
      <c r="A416" s="10"/>
    </row>
    <row r="417">
      <c r="A417" s="10"/>
    </row>
    <row r="418">
      <c r="A418" s="10"/>
    </row>
    <row r="419">
      <c r="A419" s="10"/>
    </row>
    <row r="420">
      <c r="A420" s="10"/>
    </row>
    <row r="421">
      <c r="A421" s="10"/>
    </row>
    <row r="422">
      <c r="A422" s="10"/>
    </row>
    <row r="423">
      <c r="A423" s="10"/>
    </row>
    <row r="424">
      <c r="A424" s="10"/>
    </row>
    <row r="425">
      <c r="A425" s="10"/>
    </row>
    <row r="426">
      <c r="A426" s="10"/>
    </row>
    <row r="427">
      <c r="A427" s="10"/>
    </row>
    <row r="428">
      <c r="A428" s="10"/>
    </row>
    <row r="429">
      <c r="A429" s="10"/>
    </row>
    <row r="430">
      <c r="A430" s="10"/>
    </row>
    <row r="431">
      <c r="A431" s="10"/>
    </row>
    <row r="432">
      <c r="A432" s="10"/>
    </row>
    <row r="433">
      <c r="A433" s="10"/>
    </row>
    <row r="434">
      <c r="A434" s="10"/>
    </row>
    <row r="435">
      <c r="A435" s="10"/>
    </row>
    <row r="436">
      <c r="A436" s="10"/>
    </row>
    <row r="437">
      <c r="A437" s="10"/>
    </row>
    <row r="438">
      <c r="A438" s="10"/>
    </row>
    <row r="439">
      <c r="A439" s="10"/>
    </row>
    <row r="440">
      <c r="A440" s="10"/>
    </row>
    <row r="441">
      <c r="A441" s="10"/>
    </row>
    <row r="442">
      <c r="A442" s="10"/>
    </row>
    <row r="443">
      <c r="A443" s="10"/>
    </row>
    <row r="444">
      <c r="A444" s="10"/>
    </row>
    <row r="445">
      <c r="A445" s="10"/>
    </row>
    <row r="446">
      <c r="A446" s="10"/>
    </row>
    <row r="447">
      <c r="A447" s="10"/>
    </row>
    <row r="448">
      <c r="A448" s="10"/>
    </row>
    <row r="449">
      <c r="A449" s="10"/>
    </row>
    <row r="450">
      <c r="A450" s="10"/>
    </row>
    <row r="451">
      <c r="A451" s="10"/>
    </row>
    <row r="452">
      <c r="A452" s="10"/>
    </row>
    <row r="453">
      <c r="A453" s="10"/>
    </row>
    <row r="454">
      <c r="A454" s="10"/>
    </row>
    <row r="455">
      <c r="A455" s="10"/>
    </row>
    <row r="456">
      <c r="A456" s="10"/>
    </row>
    <row r="457">
      <c r="A457" s="10"/>
    </row>
    <row r="458">
      <c r="A458" s="10"/>
    </row>
    <row r="459">
      <c r="A459" s="10"/>
    </row>
    <row r="460">
      <c r="A460" s="10"/>
    </row>
    <row r="461">
      <c r="A461" s="10"/>
    </row>
    <row r="462">
      <c r="A462" s="10"/>
    </row>
    <row r="463">
      <c r="A463" s="10"/>
    </row>
    <row r="464">
      <c r="A464" s="10"/>
    </row>
    <row r="465">
      <c r="A465" s="10"/>
    </row>
    <row r="466">
      <c r="A466" s="10"/>
    </row>
    <row r="467">
      <c r="A467" s="10"/>
    </row>
    <row r="468">
      <c r="A468" s="10"/>
    </row>
    <row r="469">
      <c r="A469" s="10"/>
    </row>
    <row r="470">
      <c r="A470" s="10"/>
    </row>
    <row r="471">
      <c r="A471" s="10"/>
    </row>
    <row r="472">
      <c r="A472" s="10"/>
    </row>
    <row r="473">
      <c r="A473" s="10"/>
    </row>
    <row r="474">
      <c r="A474" s="10"/>
    </row>
    <row r="475">
      <c r="A475" s="10"/>
    </row>
    <row r="476">
      <c r="A476" s="10"/>
    </row>
    <row r="477">
      <c r="A477" s="10"/>
    </row>
    <row r="478">
      <c r="A478" s="10"/>
    </row>
    <row r="479">
      <c r="A479" s="10"/>
    </row>
    <row r="480">
      <c r="A480" s="10"/>
    </row>
    <row r="481">
      <c r="A481" s="10"/>
    </row>
    <row r="482">
      <c r="A482" s="10"/>
    </row>
    <row r="483">
      <c r="A483" s="10"/>
    </row>
    <row r="484">
      <c r="A484" s="10"/>
    </row>
    <row r="485">
      <c r="A485" s="10"/>
    </row>
    <row r="486">
      <c r="A486" s="10"/>
    </row>
    <row r="487">
      <c r="A487" s="10"/>
    </row>
    <row r="488">
      <c r="A488" s="10"/>
    </row>
    <row r="489">
      <c r="A489" s="10"/>
    </row>
    <row r="490">
      <c r="A490" s="10"/>
    </row>
    <row r="491">
      <c r="A491" s="10"/>
    </row>
    <row r="492">
      <c r="A492" s="10"/>
    </row>
    <row r="493">
      <c r="A493" s="10"/>
    </row>
    <row r="494">
      <c r="A494" s="10"/>
    </row>
    <row r="495">
      <c r="A495" s="10"/>
    </row>
    <row r="496">
      <c r="A496" s="10"/>
    </row>
    <row r="497">
      <c r="A497" s="10"/>
    </row>
    <row r="498">
      <c r="A498" s="10"/>
    </row>
    <row r="499">
      <c r="A499" s="10"/>
    </row>
    <row r="500">
      <c r="A500" s="10"/>
    </row>
    <row r="501">
      <c r="A501" s="10"/>
    </row>
    <row r="502">
      <c r="A502" s="10"/>
    </row>
    <row r="503">
      <c r="A503" s="10"/>
    </row>
    <row r="504">
      <c r="A504" s="10"/>
    </row>
    <row r="505">
      <c r="A505" s="10"/>
    </row>
    <row r="506">
      <c r="A506" s="10"/>
    </row>
    <row r="507">
      <c r="A507" s="10"/>
    </row>
    <row r="508">
      <c r="A508" s="10"/>
    </row>
    <row r="509">
      <c r="A509" s="10"/>
    </row>
    <row r="510">
      <c r="A510" s="10"/>
    </row>
    <row r="511">
      <c r="A511" s="10"/>
    </row>
    <row r="512">
      <c r="A512" s="10"/>
    </row>
    <row r="513">
      <c r="A513" s="10"/>
    </row>
    <row r="514">
      <c r="A514" s="10"/>
    </row>
    <row r="515">
      <c r="A515" s="10"/>
    </row>
    <row r="516">
      <c r="A516" s="10"/>
    </row>
    <row r="517">
      <c r="A517" s="10"/>
    </row>
    <row r="518">
      <c r="A518" s="10"/>
    </row>
    <row r="519">
      <c r="A519" s="10"/>
    </row>
    <row r="520">
      <c r="A520" s="10"/>
    </row>
    <row r="521">
      <c r="A521" s="10"/>
    </row>
    <row r="522">
      <c r="A522" s="10"/>
    </row>
    <row r="523">
      <c r="A523" s="10"/>
    </row>
    <row r="524">
      <c r="A524" s="10"/>
    </row>
    <row r="525">
      <c r="A525" s="10"/>
    </row>
    <row r="526">
      <c r="A526" s="10"/>
    </row>
    <row r="527">
      <c r="A527" s="10"/>
    </row>
    <row r="528">
      <c r="A528" s="10"/>
    </row>
    <row r="529">
      <c r="A529" s="10"/>
    </row>
    <row r="530">
      <c r="A530" s="10"/>
    </row>
    <row r="531">
      <c r="A531" s="10"/>
    </row>
    <row r="532">
      <c r="A532" s="10"/>
    </row>
    <row r="533">
      <c r="A533" s="10"/>
    </row>
    <row r="534">
      <c r="A534" s="10"/>
    </row>
    <row r="535">
      <c r="A535" s="10"/>
    </row>
    <row r="536">
      <c r="A536" s="10"/>
    </row>
    <row r="537">
      <c r="A537" s="10"/>
    </row>
    <row r="538">
      <c r="A538" s="10"/>
    </row>
    <row r="539">
      <c r="A539" s="10"/>
    </row>
    <row r="540">
      <c r="A540" s="10"/>
    </row>
    <row r="541">
      <c r="A541" s="10"/>
    </row>
    <row r="542">
      <c r="A542" s="10"/>
    </row>
    <row r="543">
      <c r="A543" s="10"/>
    </row>
    <row r="544">
      <c r="A544" s="10"/>
    </row>
    <row r="545">
      <c r="A545" s="10"/>
    </row>
    <row r="546">
      <c r="A546" s="10"/>
    </row>
    <row r="547">
      <c r="A547" s="10"/>
    </row>
    <row r="548">
      <c r="A548" s="10"/>
    </row>
    <row r="549">
      <c r="A549" s="10"/>
    </row>
    <row r="550">
      <c r="A550" s="10"/>
    </row>
    <row r="551">
      <c r="A551" s="10"/>
    </row>
    <row r="552">
      <c r="A552" s="10"/>
    </row>
    <row r="553">
      <c r="A553" s="10"/>
    </row>
    <row r="554">
      <c r="A554" s="10"/>
    </row>
    <row r="555">
      <c r="A555" s="10"/>
    </row>
    <row r="556">
      <c r="A556" s="10"/>
    </row>
    <row r="557">
      <c r="A557" s="10"/>
    </row>
    <row r="558">
      <c r="A558" s="10"/>
    </row>
    <row r="559">
      <c r="A559" s="10"/>
    </row>
    <row r="560">
      <c r="A560" s="10"/>
    </row>
    <row r="561">
      <c r="A561" s="10"/>
    </row>
    <row r="562">
      <c r="A562" s="10"/>
    </row>
    <row r="563">
      <c r="A563" s="10"/>
    </row>
    <row r="564">
      <c r="A564" s="10"/>
    </row>
    <row r="565">
      <c r="A565" s="10"/>
    </row>
    <row r="566">
      <c r="A566" s="10"/>
    </row>
    <row r="567">
      <c r="A567" s="10"/>
    </row>
    <row r="568">
      <c r="A568" s="10"/>
    </row>
    <row r="569">
      <c r="A569" s="10"/>
    </row>
    <row r="570">
      <c r="A570" s="10"/>
    </row>
    <row r="571">
      <c r="A571" s="10"/>
    </row>
    <row r="572">
      <c r="A572" s="10"/>
    </row>
    <row r="573">
      <c r="A573" s="10"/>
    </row>
    <row r="574">
      <c r="A574" s="10"/>
    </row>
    <row r="575">
      <c r="A575" s="10"/>
    </row>
    <row r="576">
      <c r="A576" s="10"/>
    </row>
    <row r="577">
      <c r="A577" s="10"/>
    </row>
    <row r="578">
      <c r="A578" s="10"/>
    </row>
    <row r="579">
      <c r="A579" s="10"/>
    </row>
    <row r="580">
      <c r="A580" s="10"/>
    </row>
    <row r="581">
      <c r="A581" s="10"/>
    </row>
    <row r="582">
      <c r="A582" s="10"/>
    </row>
    <row r="583">
      <c r="A583" s="10"/>
    </row>
    <row r="584">
      <c r="A584" s="10"/>
    </row>
    <row r="585">
      <c r="A585" s="10"/>
    </row>
    <row r="586">
      <c r="A586" s="10"/>
    </row>
    <row r="587">
      <c r="A587" s="10"/>
    </row>
    <row r="588">
      <c r="A588" s="10"/>
    </row>
    <row r="589">
      <c r="A589" s="10"/>
    </row>
    <row r="590">
      <c r="A590" s="10"/>
    </row>
    <row r="591">
      <c r="A591" s="10"/>
    </row>
    <row r="592">
      <c r="A592" s="10"/>
    </row>
    <row r="593">
      <c r="A593" s="10"/>
    </row>
    <row r="594">
      <c r="A594" s="10"/>
    </row>
    <row r="595">
      <c r="A595" s="10"/>
    </row>
    <row r="596">
      <c r="A596" s="10"/>
    </row>
    <row r="597">
      <c r="A597" s="10"/>
    </row>
    <row r="598">
      <c r="A598" s="10"/>
    </row>
    <row r="599">
      <c r="A599" s="10"/>
    </row>
    <row r="600">
      <c r="A600" s="10"/>
    </row>
    <row r="601">
      <c r="A601" s="10"/>
    </row>
    <row r="602">
      <c r="A602" s="10"/>
    </row>
    <row r="603">
      <c r="A603" s="10"/>
    </row>
    <row r="604">
      <c r="A604" s="10"/>
    </row>
    <row r="605">
      <c r="A605" s="10"/>
    </row>
    <row r="606">
      <c r="A606" s="10"/>
    </row>
    <row r="607">
      <c r="A607" s="10"/>
    </row>
    <row r="608">
      <c r="A608" s="10"/>
    </row>
    <row r="609">
      <c r="A609" s="10"/>
    </row>
    <row r="610">
      <c r="A610" s="10"/>
    </row>
    <row r="611">
      <c r="A611" s="10"/>
    </row>
    <row r="612">
      <c r="A612" s="10"/>
    </row>
    <row r="613">
      <c r="A613" s="10"/>
    </row>
    <row r="614">
      <c r="A614" s="10"/>
    </row>
    <row r="615">
      <c r="A615" s="10"/>
    </row>
    <row r="616">
      <c r="A616" s="10"/>
    </row>
    <row r="617">
      <c r="A617" s="10"/>
    </row>
    <row r="618">
      <c r="A618" s="10"/>
    </row>
    <row r="619">
      <c r="A619" s="10"/>
    </row>
    <row r="620">
      <c r="A620" s="10"/>
    </row>
    <row r="621">
      <c r="A621" s="10"/>
    </row>
    <row r="622">
      <c r="A622" s="10"/>
    </row>
    <row r="623">
      <c r="A623" s="10"/>
    </row>
    <row r="624">
      <c r="A624" s="10"/>
    </row>
    <row r="625">
      <c r="A625" s="10"/>
    </row>
    <row r="626">
      <c r="A626" s="10"/>
    </row>
    <row r="627">
      <c r="A627" s="10"/>
    </row>
    <row r="628">
      <c r="A628" s="10"/>
    </row>
    <row r="629">
      <c r="A629" s="10"/>
    </row>
    <row r="630">
      <c r="A630" s="10"/>
    </row>
    <row r="631">
      <c r="A631" s="10"/>
    </row>
    <row r="632">
      <c r="A632" s="10"/>
    </row>
    <row r="633">
      <c r="A633" s="10"/>
    </row>
    <row r="634">
      <c r="A634" s="10"/>
    </row>
    <row r="635">
      <c r="A635" s="10"/>
    </row>
    <row r="636">
      <c r="A636" s="10"/>
    </row>
    <row r="637">
      <c r="A637" s="10"/>
    </row>
    <row r="638">
      <c r="A638" s="10"/>
    </row>
    <row r="639">
      <c r="A639" s="10"/>
    </row>
    <row r="640">
      <c r="A640" s="10"/>
    </row>
    <row r="641">
      <c r="A641" s="10"/>
    </row>
    <row r="642">
      <c r="A642" s="10"/>
    </row>
    <row r="643">
      <c r="A643" s="10"/>
    </row>
    <row r="644">
      <c r="A644" s="10"/>
    </row>
    <row r="645">
      <c r="A645" s="10"/>
    </row>
    <row r="646">
      <c r="A646" s="10"/>
    </row>
    <row r="647">
      <c r="A647" s="10"/>
    </row>
    <row r="648">
      <c r="A648" s="10"/>
    </row>
    <row r="649">
      <c r="A649" s="10"/>
    </row>
    <row r="650">
      <c r="A650" s="10"/>
    </row>
    <row r="651">
      <c r="A651" s="10"/>
    </row>
    <row r="652">
      <c r="A652" s="10"/>
    </row>
    <row r="653">
      <c r="A653" s="10"/>
    </row>
    <row r="654">
      <c r="A654" s="10"/>
    </row>
    <row r="655">
      <c r="A655" s="10"/>
    </row>
    <row r="656">
      <c r="A656" s="10"/>
    </row>
    <row r="657">
      <c r="A657" s="10"/>
    </row>
    <row r="658">
      <c r="A658" s="10"/>
    </row>
    <row r="659">
      <c r="A659" s="10"/>
    </row>
    <row r="660">
      <c r="A660" s="10"/>
    </row>
    <row r="661">
      <c r="A661" s="10"/>
    </row>
    <row r="662">
      <c r="A662" s="10"/>
    </row>
    <row r="663">
      <c r="A663" s="10"/>
    </row>
    <row r="664">
      <c r="A664" s="10"/>
    </row>
    <row r="665">
      <c r="A665" s="10"/>
    </row>
    <row r="666">
      <c r="A666" s="10"/>
    </row>
    <row r="667">
      <c r="A667" s="10"/>
    </row>
    <row r="668">
      <c r="A668" s="10"/>
    </row>
    <row r="669">
      <c r="A669" s="10"/>
    </row>
    <row r="670">
      <c r="A670" s="10"/>
    </row>
    <row r="671">
      <c r="A671" s="10"/>
    </row>
    <row r="672">
      <c r="A672" s="10"/>
    </row>
    <row r="673">
      <c r="A673" s="10"/>
    </row>
    <row r="674">
      <c r="A674" s="10"/>
    </row>
    <row r="675">
      <c r="A675" s="10"/>
    </row>
    <row r="676">
      <c r="A676" s="10"/>
    </row>
    <row r="677">
      <c r="A677" s="10"/>
    </row>
    <row r="678">
      <c r="A678" s="10"/>
    </row>
    <row r="679">
      <c r="A679" s="10"/>
    </row>
    <row r="680">
      <c r="A680" s="10"/>
    </row>
    <row r="681">
      <c r="A681" s="10"/>
    </row>
    <row r="682">
      <c r="A682" s="10"/>
    </row>
    <row r="683">
      <c r="A683" s="10"/>
    </row>
    <row r="684">
      <c r="A684" s="10"/>
    </row>
    <row r="685">
      <c r="A685" s="10"/>
    </row>
    <row r="686">
      <c r="A686" s="10"/>
    </row>
    <row r="687">
      <c r="A687" s="10"/>
    </row>
    <row r="688">
      <c r="A688" s="10"/>
    </row>
    <row r="689">
      <c r="A689" s="10"/>
    </row>
    <row r="690">
      <c r="A690" s="10"/>
    </row>
    <row r="691">
      <c r="A691" s="10"/>
    </row>
    <row r="692">
      <c r="A692" s="10"/>
    </row>
    <row r="693">
      <c r="A693" s="10"/>
    </row>
    <row r="694">
      <c r="A694" s="10"/>
    </row>
    <row r="695">
      <c r="A695" s="10"/>
    </row>
    <row r="696">
      <c r="A696" s="10"/>
    </row>
    <row r="697">
      <c r="A697" s="10"/>
    </row>
    <row r="698">
      <c r="A698" s="10"/>
    </row>
    <row r="699">
      <c r="A699" s="10"/>
    </row>
    <row r="700">
      <c r="A700" s="10"/>
    </row>
    <row r="701">
      <c r="A701" s="10"/>
    </row>
    <row r="702">
      <c r="A702" s="10"/>
    </row>
    <row r="703">
      <c r="A703" s="10"/>
    </row>
    <row r="704">
      <c r="A704" s="10"/>
    </row>
    <row r="705">
      <c r="A705" s="10"/>
    </row>
    <row r="706">
      <c r="A706" s="10"/>
    </row>
    <row r="707">
      <c r="A707" s="10"/>
    </row>
    <row r="708">
      <c r="A708" s="10"/>
    </row>
    <row r="709">
      <c r="A709" s="10"/>
    </row>
    <row r="710">
      <c r="A710" s="10"/>
    </row>
    <row r="711">
      <c r="A711" s="10"/>
    </row>
    <row r="712">
      <c r="A712" s="10"/>
    </row>
    <row r="713">
      <c r="A713" s="10"/>
    </row>
    <row r="714">
      <c r="A714" s="10"/>
    </row>
    <row r="715">
      <c r="A715" s="10"/>
    </row>
    <row r="716">
      <c r="A716" s="10"/>
    </row>
    <row r="717">
      <c r="A717" s="10"/>
    </row>
    <row r="718">
      <c r="A718" s="10"/>
    </row>
    <row r="719">
      <c r="A719" s="10"/>
    </row>
    <row r="720">
      <c r="A720" s="10"/>
    </row>
    <row r="721">
      <c r="A721" s="10"/>
    </row>
    <row r="722">
      <c r="A722" s="10"/>
    </row>
    <row r="723">
      <c r="A723" s="10"/>
    </row>
    <row r="724">
      <c r="A724" s="10"/>
    </row>
    <row r="725">
      <c r="A725" s="10"/>
    </row>
    <row r="726">
      <c r="A726" s="10"/>
    </row>
    <row r="727">
      <c r="A727" s="10"/>
    </row>
    <row r="728">
      <c r="A728" s="10"/>
    </row>
    <row r="729">
      <c r="A729" s="10"/>
    </row>
    <row r="730">
      <c r="A730" s="10"/>
    </row>
    <row r="731">
      <c r="A731" s="10"/>
    </row>
    <row r="732">
      <c r="A732" s="10"/>
    </row>
    <row r="733">
      <c r="A733" s="10"/>
    </row>
    <row r="734">
      <c r="A734" s="10"/>
    </row>
    <row r="735">
      <c r="A735" s="10"/>
    </row>
    <row r="736">
      <c r="A736" s="10"/>
    </row>
    <row r="737">
      <c r="A737" s="10"/>
    </row>
    <row r="738">
      <c r="A738" s="10"/>
    </row>
    <row r="739">
      <c r="A739" s="10"/>
    </row>
    <row r="740">
      <c r="A740" s="10"/>
    </row>
    <row r="741">
      <c r="A741" s="10"/>
    </row>
    <row r="742">
      <c r="A742" s="10"/>
    </row>
    <row r="743">
      <c r="A743" s="10"/>
    </row>
    <row r="744">
      <c r="A744" s="10"/>
    </row>
    <row r="745">
      <c r="A745" s="10"/>
    </row>
    <row r="746">
      <c r="A746" s="10"/>
    </row>
    <row r="747">
      <c r="A747" s="10"/>
    </row>
    <row r="748">
      <c r="A748" s="10"/>
    </row>
    <row r="749">
      <c r="A749" s="10"/>
    </row>
    <row r="750">
      <c r="A750" s="10"/>
    </row>
    <row r="751">
      <c r="A751" s="10"/>
    </row>
    <row r="752">
      <c r="A752" s="10"/>
    </row>
    <row r="753">
      <c r="A753" s="10"/>
    </row>
    <row r="754">
      <c r="A754" s="10"/>
    </row>
    <row r="755">
      <c r="A755" s="10"/>
    </row>
    <row r="756">
      <c r="A756" s="10"/>
    </row>
    <row r="757">
      <c r="A757" s="10"/>
    </row>
    <row r="758">
      <c r="A758" s="10"/>
    </row>
    <row r="759">
      <c r="A759" s="10"/>
    </row>
    <row r="760">
      <c r="A760" s="10"/>
    </row>
    <row r="761">
      <c r="A761" s="10"/>
    </row>
    <row r="762">
      <c r="A762" s="10"/>
    </row>
    <row r="763">
      <c r="A763" s="10"/>
    </row>
    <row r="764">
      <c r="A764" s="10"/>
    </row>
    <row r="765">
      <c r="A765" s="10"/>
    </row>
    <row r="766">
      <c r="A766" s="10"/>
    </row>
    <row r="767">
      <c r="A767" s="10"/>
    </row>
    <row r="768">
      <c r="A768" s="10"/>
    </row>
    <row r="769">
      <c r="A769" s="10"/>
    </row>
    <row r="770">
      <c r="A770" s="10"/>
    </row>
    <row r="771">
      <c r="A771" s="10"/>
    </row>
    <row r="772">
      <c r="A772" s="10"/>
    </row>
    <row r="773">
      <c r="A773" s="10"/>
    </row>
    <row r="774">
      <c r="A774" s="10"/>
    </row>
    <row r="775">
      <c r="A775" s="10"/>
    </row>
    <row r="776">
      <c r="A776" s="10"/>
    </row>
    <row r="777">
      <c r="A777" s="10"/>
    </row>
    <row r="778">
      <c r="A778" s="10"/>
    </row>
    <row r="779">
      <c r="A779" s="10"/>
    </row>
    <row r="780">
      <c r="A780" s="10"/>
    </row>
    <row r="781">
      <c r="A781" s="10"/>
    </row>
    <row r="782">
      <c r="A782" s="10"/>
    </row>
    <row r="783">
      <c r="A783" s="10"/>
    </row>
    <row r="784">
      <c r="A784" s="10"/>
    </row>
    <row r="785">
      <c r="A785" s="10"/>
    </row>
    <row r="786">
      <c r="A786" s="10"/>
    </row>
    <row r="787">
      <c r="A787" s="10"/>
    </row>
    <row r="788">
      <c r="A788" s="10"/>
    </row>
    <row r="789">
      <c r="A789" s="10"/>
    </row>
    <row r="790">
      <c r="A790" s="10"/>
    </row>
    <row r="791">
      <c r="A791" s="10"/>
    </row>
    <row r="792">
      <c r="A792" s="10"/>
    </row>
    <row r="793">
      <c r="A793" s="10"/>
    </row>
    <row r="794">
      <c r="A794" s="10"/>
    </row>
    <row r="795">
      <c r="A795" s="10"/>
    </row>
    <row r="796">
      <c r="A796" s="10"/>
    </row>
    <row r="797">
      <c r="A797" s="10"/>
    </row>
    <row r="798">
      <c r="A798" s="10"/>
    </row>
    <row r="799">
      <c r="A799" s="10"/>
    </row>
    <row r="800">
      <c r="A800" s="10"/>
    </row>
    <row r="801">
      <c r="A801" s="10"/>
    </row>
    <row r="802">
      <c r="A802" s="10"/>
    </row>
    <row r="803">
      <c r="A803" s="10"/>
    </row>
    <row r="804">
      <c r="A804" s="10"/>
    </row>
    <row r="805">
      <c r="A805" s="10"/>
    </row>
    <row r="806">
      <c r="A806" s="10"/>
    </row>
    <row r="807">
      <c r="A807" s="10"/>
    </row>
    <row r="808">
      <c r="A808" s="10"/>
    </row>
    <row r="809">
      <c r="A809" s="10"/>
    </row>
    <row r="810">
      <c r="A810" s="10"/>
    </row>
    <row r="811">
      <c r="A811" s="10"/>
    </row>
    <row r="812">
      <c r="A812" s="10"/>
    </row>
    <row r="813">
      <c r="A813" s="10"/>
    </row>
    <row r="814">
      <c r="A814" s="10"/>
    </row>
    <row r="815">
      <c r="A815" s="10"/>
    </row>
    <row r="816">
      <c r="A816" s="10"/>
    </row>
    <row r="817">
      <c r="A817" s="10"/>
    </row>
    <row r="818">
      <c r="A818" s="10"/>
    </row>
    <row r="819">
      <c r="A819" s="10"/>
    </row>
    <row r="820">
      <c r="A820" s="10"/>
    </row>
    <row r="821">
      <c r="A821" s="10"/>
    </row>
    <row r="822">
      <c r="A822" s="10"/>
    </row>
    <row r="823">
      <c r="A823" s="10"/>
    </row>
    <row r="824">
      <c r="A824" s="10"/>
    </row>
    <row r="825">
      <c r="A825" s="10"/>
    </row>
    <row r="826">
      <c r="A826" s="10"/>
    </row>
    <row r="827">
      <c r="A827" s="10"/>
    </row>
    <row r="828">
      <c r="A828" s="10"/>
    </row>
    <row r="829">
      <c r="A829" s="10"/>
    </row>
    <row r="830">
      <c r="A830" s="10"/>
    </row>
    <row r="831">
      <c r="A831" s="10"/>
    </row>
    <row r="832">
      <c r="A832" s="10"/>
    </row>
    <row r="833">
      <c r="A833" s="10"/>
    </row>
    <row r="834">
      <c r="A834" s="10"/>
    </row>
    <row r="835">
      <c r="A835" s="10"/>
    </row>
    <row r="836">
      <c r="A836" s="10"/>
    </row>
    <row r="837">
      <c r="A837" s="10"/>
    </row>
    <row r="838">
      <c r="A838" s="10"/>
    </row>
    <row r="839">
      <c r="A839" s="10"/>
    </row>
    <row r="840">
      <c r="A840" s="10"/>
    </row>
    <row r="841">
      <c r="A841" s="10"/>
    </row>
    <row r="842">
      <c r="A842" s="10"/>
    </row>
    <row r="843">
      <c r="A843" s="10"/>
    </row>
    <row r="844">
      <c r="A844" s="10"/>
    </row>
    <row r="845">
      <c r="A845" s="10"/>
    </row>
    <row r="846">
      <c r="A846" s="10"/>
    </row>
    <row r="847">
      <c r="A847" s="10"/>
    </row>
    <row r="848">
      <c r="A848" s="10"/>
    </row>
    <row r="849">
      <c r="A849" s="10"/>
    </row>
    <row r="850">
      <c r="A850" s="10"/>
    </row>
    <row r="851">
      <c r="A851" s="10"/>
    </row>
    <row r="852">
      <c r="A852" s="10"/>
    </row>
    <row r="853">
      <c r="A853" s="10"/>
    </row>
    <row r="854">
      <c r="A854" s="10"/>
    </row>
    <row r="855">
      <c r="A855" s="10"/>
    </row>
    <row r="856">
      <c r="A856" s="10"/>
    </row>
    <row r="857">
      <c r="A857" s="10"/>
    </row>
    <row r="858">
      <c r="A858" s="10"/>
    </row>
    <row r="859">
      <c r="A859" s="10"/>
    </row>
    <row r="860">
      <c r="A860" s="10"/>
    </row>
    <row r="861">
      <c r="A861" s="10"/>
    </row>
    <row r="862">
      <c r="A862" s="10"/>
    </row>
    <row r="863">
      <c r="A863" s="10"/>
    </row>
    <row r="864">
      <c r="A864" s="10"/>
    </row>
    <row r="865">
      <c r="A865" s="10"/>
    </row>
    <row r="866">
      <c r="A866" s="10"/>
    </row>
    <row r="867">
      <c r="A867" s="10"/>
    </row>
    <row r="868">
      <c r="A868" s="10"/>
    </row>
    <row r="869">
      <c r="A869" s="10"/>
    </row>
    <row r="870">
      <c r="A870" s="10"/>
    </row>
    <row r="871">
      <c r="A871" s="10"/>
    </row>
    <row r="872">
      <c r="A872" s="10"/>
    </row>
    <row r="873">
      <c r="A873" s="10"/>
    </row>
    <row r="874">
      <c r="A874" s="10"/>
    </row>
    <row r="875">
      <c r="A875" s="10"/>
    </row>
    <row r="876">
      <c r="A876" s="10"/>
    </row>
    <row r="877">
      <c r="A877" s="10"/>
    </row>
    <row r="878">
      <c r="A878" s="10"/>
    </row>
    <row r="879">
      <c r="A879" s="10"/>
    </row>
    <row r="880">
      <c r="A880" s="10"/>
    </row>
    <row r="881">
      <c r="A881" s="10"/>
    </row>
    <row r="882">
      <c r="A882" s="10"/>
    </row>
    <row r="883">
      <c r="A883" s="10"/>
    </row>
    <row r="884">
      <c r="A884" s="10"/>
    </row>
    <row r="885">
      <c r="A885" s="10"/>
    </row>
    <row r="886">
      <c r="A886" s="10"/>
    </row>
    <row r="887">
      <c r="A887" s="10"/>
    </row>
    <row r="888">
      <c r="A888" s="10"/>
    </row>
    <row r="889">
      <c r="A889" s="10"/>
    </row>
    <row r="890">
      <c r="A890" s="10"/>
    </row>
    <row r="891">
      <c r="A891" s="10"/>
    </row>
    <row r="892">
      <c r="A892" s="10"/>
    </row>
    <row r="893">
      <c r="A893" s="10"/>
    </row>
    <row r="894">
      <c r="A894" s="10"/>
    </row>
    <row r="895">
      <c r="A895" s="10"/>
    </row>
    <row r="896">
      <c r="A896" s="10"/>
    </row>
    <row r="897">
      <c r="A897" s="10"/>
    </row>
    <row r="898">
      <c r="A898" s="10"/>
    </row>
    <row r="899">
      <c r="A899" s="10"/>
    </row>
    <row r="900">
      <c r="A900" s="10"/>
    </row>
    <row r="901">
      <c r="A901" s="10"/>
    </row>
    <row r="902">
      <c r="A902" s="10"/>
    </row>
    <row r="903">
      <c r="A903" s="10"/>
    </row>
    <row r="904">
      <c r="A904" s="10"/>
    </row>
    <row r="905">
      <c r="A905" s="10"/>
    </row>
    <row r="906">
      <c r="A906" s="10"/>
    </row>
    <row r="907">
      <c r="A907" s="10"/>
    </row>
    <row r="908">
      <c r="A908" s="10"/>
    </row>
    <row r="909">
      <c r="A909" s="10"/>
    </row>
    <row r="910">
      <c r="A910" s="10"/>
    </row>
    <row r="911">
      <c r="A911" s="10"/>
    </row>
    <row r="912">
      <c r="A912" s="10"/>
    </row>
    <row r="913">
      <c r="A913" s="10"/>
    </row>
    <row r="914">
      <c r="A914" s="10"/>
    </row>
    <row r="915">
      <c r="A915" s="10"/>
    </row>
    <row r="916">
      <c r="A916" s="10"/>
    </row>
    <row r="917">
      <c r="A917" s="10"/>
    </row>
    <row r="918">
      <c r="A918" s="10"/>
    </row>
    <row r="919">
      <c r="A919" s="10"/>
    </row>
    <row r="920">
      <c r="A920" s="10"/>
    </row>
    <row r="921">
      <c r="A921" s="10"/>
    </row>
    <row r="922">
      <c r="A922" s="10"/>
    </row>
    <row r="923">
      <c r="A923" s="10"/>
    </row>
    <row r="924">
      <c r="A924" s="10"/>
    </row>
    <row r="925">
      <c r="A925" s="10"/>
    </row>
    <row r="926">
      <c r="A926" s="10"/>
    </row>
    <row r="927">
      <c r="A927" s="10"/>
    </row>
    <row r="928">
      <c r="A928" s="10"/>
    </row>
    <row r="929">
      <c r="A929" s="10"/>
    </row>
    <row r="930">
      <c r="A930" s="10"/>
    </row>
    <row r="931">
      <c r="A931" s="10"/>
    </row>
    <row r="932">
      <c r="A932" s="10"/>
    </row>
    <row r="933">
      <c r="A933" s="10"/>
    </row>
    <row r="934">
      <c r="A934" s="10"/>
    </row>
    <row r="935">
      <c r="A935" s="10"/>
    </row>
    <row r="936">
      <c r="A936" s="10"/>
    </row>
    <row r="937">
      <c r="A937" s="10"/>
    </row>
    <row r="938">
      <c r="A938" s="10"/>
    </row>
    <row r="939">
      <c r="A939" s="10"/>
    </row>
    <row r="940">
      <c r="A940" s="10"/>
    </row>
    <row r="941">
      <c r="A941" s="10"/>
    </row>
    <row r="942">
      <c r="A942" s="10"/>
    </row>
    <row r="943">
      <c r="A943" s="10"/>
    </row>
    <row r="944">
      <c r="A944" s="10"/>
    </row>
    <row r="945">
      <c r="A945" s="10"/>
    </row>
    <row r="946">
      <c r="A946" s="10"/>
    </row>
    <row r="947">
      <c r="A947" s="10"/>
    </row>
    <row r="948">
      <c r="A948" s="10"/>
    </row>
    <row r="949">
      <c r="A949" s="10"/>
    </row>
    <row r="950">
      <c r="A950" s="10"/>
    </row>
    <row r="951">
      <c r="A951" s="10"/>
    </row>
    <row r="952">
      <c r="A952" s="10"/>
    </row>
    <row r="953">
      <c r="A953" s="10"/>
    </row>
    <row r="954">
      <c r="A954" s="10"/>
    </row>
    <row r="955">
      <c r="A955" s="10"/>
    </row>
    <row r="956">
      <c r="A956" s="10"/>
    </row>
    <row r="957">
      <c r="A957" s="10"/>
    </row>
    <row r="958">
      <c r="A958" s="10"/>
    </row>
    <row r="959">
      <c r="A959" s="10"/>
    </row>
    <row r="960">
      <c r="A960" s="10"/>
    </row>
    <row r="961">
      <c r="A961" s="10"/>
    </row>
    <row r="962">
      <c r="A962" s="10"/>
    </row>
    <row r="963">
      <c r="A963" s="10"/>
    </row>
    <row r="964">
      <c r="A964" s="10"/>
    </row>
    <row r="965">
      <c r="A965" s="10"/>
    </row>
    <row r="966">
      <c r="A966" s="10"/>
    </row>
    <row r="967">
      <c r="A967" s="10"/>
    </row>
    <row r="968">
      <c r="A968" s="10"/>
    </row>
    <row r="969">
      <c r="A969" s="10"/>
    </row>
    <row r="970">
      <c r="A970" s="10"/>
    </row>
    <row r="971">
      <c r="A971" s="10"/>
    </row>
    <row r="972">
      <c r="A972" s="10"/>
    </row>
    <row r="973">
      <c r="A973" s="10"/>
    </row>
    <row r="974">
      <c r="A974" s="10"/>
    </row>
    <row r="975">
      <c r="A975" s="10"/>
    </row>
    <row r="976">
      <c r="A976" s="10"/>
    </row>
    <row r="977">
      <c r="A977" s="10"/>
    </row>
    <row r="978">
      <c r="A978" s="10"/>
    </row>
    <row r="979">
      <c r="A979" s="10"/>
    </row>
    <row r="980">
      <c r="A980" s="10"/>
    </row>
    <row r="981">
      <c r="A981" s="10"/>
    </row>
    <row r="982">
      <c r="A982" s="10"/>
    </row>
    <row r="983">
      <c r="A983" s="10"/>
    </row>
    <row r="984">
      <c r="A984" s="10"/>
    </row>
    <row r="985">
      <c r="A985" s="10"/>
    </row>
    <row r="986">
      <c r="A986" s="10"/>
    </row>
    <row r="987">
      <c r="A987" s="10"/>
    </row>
    <row r="988">
      <c r="A988" s="10"/>
    </row>
    <row r="989">
      <c r="A989" s="10"/>
    </row>
    <row r="990">
      <c r="A990" s="10"/>
    </row>
    <row r="991">
      <c r="A991" s="10"/>
    </row>
    <row r="992">
      <c r="A992" s="10"/>
    </row>
    <row r="993">
      <c r="A993" s="10"/>
    </row>
    <row r="994">
      <c r="A994" s="10"/>
    </row>
    <row r="995">
      <c r="A995" s="10"/>
    </row>
    <row r="996">
      <c r="A996" s="10"/>
    </row>
    <row r="997">
      <c r="A997" s="10"/>
    </row>
    <row r="998">
      <c r="A998" s="10"/>
    </row>
    <row r="999">
      <c r="A999" s="10"/>
    </row>
    <row r="1000">
      <c r="A1000" s="10"/>
    </row>
    <row r="1001">
      <c r="A1001" s="10"/>
    </row>
    <row r="1002">
      <c r="A1002" s="10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1" t="s">
        <v>18</v>
      </c>
      <c r="C1" s="11" t="s">
        <v>19</v>
      </c>
      <c r="D1" s="11" t="s">
        <v>20</v>
      </c>
    </row>
    <row r="2">
      <c r="A2" s="11" t="s">
        <v>21</v>
      </c>
      <c r="B2" s="11">
        <v>150.0</v>
      </c>
      <c r="C2" s="12">
        <v>0.35</v>
      </c>
      <c r="D2" s="11">
        <v>2.0</v>
      </c>
    </row>
    <row r="3">
      <c r="A3" s="11" t="s">
        <v>22</v>
      </c>
      <c r="B3" s="11">
        <v>30.0</v>
      </c>
      <c r="C3" s="12">
        <v>0.25</v>
      </c>
      <c r="D3" s="11">
        <v>1.0</v>
      </c>
    </row>
    <row r="4">
      <c r="A4" s="11" t="s">
        <v>23</v>
      </c>
      <c r="B4" s="11">
        <v>100.0</v>
      </c>
      <c r="C4" s="12">
        <v>0.3</v>
      </c>
      <c r="D4" s="11">
        <v>10.0</v>
      </c>
    </row>
    <row r="5">
      <c r="B5" s="11" t="s">
        <v>24</v>
      </c>
      <c r="C5" s="11" t="s">
        <v>25</v>
      </c>
      <c r="D5" s="11" t="s">
        <v>26</v>
      </c>
    </row>
    <row r="6">
      <c r="A6" s="11" t="s">
        <v>27</v>
      </c>
      <c r="B6" s="13">
        <v>3000.0</v>
      </c>
      <c r="C6" s="13">
        <v>4200.0</v>
      </c>
      <c r="D6" s="13">
        <v>7100.0</v>
      </c>
    </row>
    <row r="8">
      <c r="A8" s="11" t="s">
        <v>28</v>
      </c>
      <c r="B8" s="11" t="s">
        <v>24</v>
      </c>
      <c r="C8" s="11" t="s">
        <v>25</v>
      </c>
      <c r="D8" s="11" t="s">
        <v>26</v>
      </c>
    </row>
    <row r="9">
      <c r="A9" s="11" t="s">
        <v>21</v>
      </c>
      <c r="B9" s="11">
        <v>2.2</v>
      </c>
      <c r="C9" s="11">
        <v>2.5</v>
      </c>
      <c r="D9" s="11">
        <v>3.0</v>
      </c>
    </row>
    <row r="10">
      <c r="A10" s="11" t="s">
        <v>22</v>
      </c>
      <c r="B10" s="11">
        <v>1.5</v>
      </c>
      <c r="C10" s="11">
        <v>1.8</v>
      </c>
      <c r="D10" s="11">
        <v>2.0</v>
      </c>
    </row>
    <row r="11">
      <c r="A11" s="11" t="s">
        <v>23</v>
      </c>
      <c r="B11" s="11">
        <v>1.8</v>
      </c>
      <c r="C11" s="11">
        <v>1.9</v>
      </c>
      <c r="D11" s="11">
        <v>2.0</v>
      </c>
    </row>
    <row r="13">
      <c r="A13" s="11" t="s">
        <v>29</v>
      </c>
      <c r="B13" s="11" t="s">
        <v>24</v>
      </c>
      <c r="C13" s="11" t="s">
        <v>30</v>
      </c>
      <c r="D13" s="11" t="s">
        <v>26</v>
      </c>
    </row>
    <row r="14">
      <c r="A14" s="11" t="s">
        <v>31</v>
      </c>
      <c r="B14" s="11">
        <v>1.0</v>
      </c>
      <c r="C14" s="11">
        <v>2.0</v>
      </c>
      <c r="D14" s="11">
        <v>4.0</v>
      </c>
    </row>
    <row r="15">
      <c r="A15" s="11" t="s">
        <v>32</v>
      </c>
      <c r="B15" s="11">
        <v>1.0</v>
      </c>
      <c r="C15" s="11">
        <v>3.0</v>
      </c>
      <c r="D15" s="11">
        <v>5.0</v>
      </c>
    </row>
    <row r="16">
      <c r="A16" s="11" t="s">
        <v>33</v>
      </c>
      <c r="B16" s="11">
        <v>1.0</v>
      </c>
      <c r="C16" s="11">
        <v>1.0</v>
      </c>
      <c r="D16" s="11">
        <v>3.0</v>
      </c>
    </row>
    <row r="17">
      <c r="A17" s="11" t="s">
        <v>34</v>
      </c>
      <c r="B17" s="11">
        <v>1.0</v>
      </c>
      <c r="C17" s="11">
        <v>2.0</v>
      </c>
      <c r="D17" s="11">
        <v>5.0</v>
      </c>
    </row>
    <row r="19">
      <c r="A19" s="11" t="s">
        <v>35</v>
      </c>
      <c r="C19" s="14"/>
      <c r="D19" s="14"/>
    </row>
    <row r="20">
      <c r="A20" s="11" t="s">
        <v>31</v>
      </c>
      <c r="B20" s="13">
        <v>10000.0</v>
      </c>
      <c r="C20" s="14"/>
      <c r="D20" s="14"/>
    </row>
    <row r="21">
      <c r="A21" s="11" t="s">
        <v>32</v>
      </c>
      <c r="B21" s="13">
        <v>25000.0</v>
      </c>
      <c r="C21" s="14"/>
      <c r="D21" s="14"/>
    </row>
    <row r="22">
      <c r="A22" s="11" t="s">
        <v>33</v>
      </c>
      <c r="B22" s="13">
        <v>35000.0</v>
      </c>
      <c r="C22" s="14"/>
      <c r="D22" s="14"/>
    </row>
    <row r="23">
      <c r="A23" s="11" t="s">
        <v>34</v>
      </c>
      <c r="B23" s="13">
        <v>8000.0</v>
      </c>
      <c r="C23" s="14"/>
      <c r="D23" s="14"/>
    </row>
    <row r="25">
      <c r="A25" s="11" t="s">
        <v>36</v>
      </c>
      <c r="B25" s="11" t="s">
        <v>24</v>
      </c>
      <c r="C25" s="11" t="s">
        <v>25</v>
      </c>
      <c r="D25" s="11" t="s">
        <v>26</v>
      </c>
    </row>
    <row r="26">
      <c r="A26" s="11" t="s">
        <v>37</v>
      </c>
      <c r="B26" s="13">
        <v>30000.0</v>
      </c>
      <c r="C26" s="13">
        <v>75000.0</v>
      </c>
      <c r="D26" s="13">
        <v>95000.0</v>
      </c>
    </row>
    <row r="27">
      <c r="A27" s="11" t="s">
        <v>38</v>
      </c>
      <c r="B27" s="13">
        <v>15000.0</v>
      </c>
      <c r="C27" s="13">
        <v>23000.0</v>
      </c>
      <c r="D27" s="13">
        <v>37000.0</v>
      </c>
    </row>
    <row r="29">
      <c r="A29" s="11" t="s">
        <v>39</v>
      </c>
      <c r="B29" s="11" t="s">
        <v>24</v>
      </c>
      <c r="C29" s="11" t="s">
        <v>25</v>
      </c>
      <c r="D29" s="11" t="s">
        <v>26</v>
      </c>
    </row>
    <row r="30">
      <c r="A30" s="11" t="s">
        <v>40</v>
      </c>
      <c r="B30" s="11">
        <v>0.0</v>
      </c>
      <c r="C30" s="11">
        <v>0.0</v>
      </c>
      <c r="D30" s="11">
        <v>0.0</v>
      </c>
    </row>
    <row r="31">
      <c r="A31" s="11" t="s">
        <v>41</v>
      </c>
      <c r="B31" s="11">
        <v>1.0</v>
      </c>
      <c r="C31" s="11">
        <v>2.0</v>
      </c>
      <c r="D31" s="11">
        <v>1.0</v>
      </c>
    </row>
    <row r="32">
      <c r="B32" s="11" t="s">
        <v>42</v>
      </c>
      <c r="C32" s="11" t="s">
        <v>43</v>
      </c>
      <c r="D32" s="11" t="s">
        <v>44</v>
      </c>
    </row>
    <row r="34">
      <c r="A34" s="11" t="s">
        <v>45</v>
      </c>
      <c r="B34" s="11">
        <v>70.0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16" width="9.0"/>
  </cols>
  <sheetData>
    <row r="1">
      <c r="B1" s="11" t="s">
        <v>46</v>
      </c>
      <c r="C1" s="11" t="s">
        <v>47</v>
      </c>
      <c r="D1" s="11" t="s">
        <v>48</v>
      </c>
      <c r="E1" s="11" t="s">
        <v>49</v>
      </c>
      <c r="F1" s="11" t="s">
        <v>50</v>
      </c>
      <c r="G1" s="11" t="s">
        <v>51</v>
      </c>
      <c r="H1" s="11" t="s">
        <v>52</v>
      </c>
      <c r="I1" s="11" t="s">
        <v>53</v>
      </c>
      <c r="J1" s="11" t="s">
        <v>54</v>
      </c>
      <c r="K1" s="11" t="s">
        <v>55</v>
      </c>
      <c r="L1" s="11" t="s">
        <v>56</v>
      </c>
      <c r="M1" s="11" t="s">
        <v>57</v>
      </c>
      <c r="N1" s="11" t="s">
        <v>58</v>
      </c>
      <c r="O1" s="11" t="s">
        <v>59</v>
      </c>
      <c r="P1" s="11" t="s">
        <v>60</v>
      </c>
    </row>
    <row r="2">
      <c r="A2" s="11" t="s">
        <v>61</v>
      </c>
    </row>
    <row r="3">
      <c r="A3" s="11" t="s">
        <v>24</v>
      </c>
      <c r="B3" s="11">
        <f>Assumptions!$B30+Assumptions!$B31</f>
        <v>1</v>
      </c>
      <c r="C3" s="15">
        <f>B3+Assumptions!$B31</f>
        <v>2</v>
      </c>
      <c r="D3" s="15">
        <f>C3+Assumptions!$B31</f>
        <v>3</v>
      </c>
      <c r="E3" s="15">
        <f>D3+Assumptions!$B31</f>
        <v>4</v>
      </c>
      <c r="F3" s="15">
        <f>E3+Assumptions!$B31</f>
        <v>5</v>
      </c>
      <c r="G3" s="15">
        <f>F3+Assumptions!$B31</f>
        <v>6</v>
      </c>
      <c r="H3" s="15">
        <f>G3+Assumptions!$B31</f>
        <v>7</v>
      </c>
      <c r="I3" s="15">
        <f>H3+Assumptions!$B31</f>
        <v>8</v>
      </c>
      <c r="J3" s="15">
        <f>I3+Assumptions!$B31</f>
        <v>9</v>
      </c>
      <c r="K3" s="15">
        <f>J3+Assumptions!$B31</f>
        <v>10</v>
      </c>
      <c r="L3" s="15">
        <f>K3+Assumptions!$B31</f>
        <v>11</v>
      </c>
      <c r="M3" s="15">
        <f>L3+Assumptions!$B31</f>
        <v>12</v>
      </c>
      <c r="N3" s="15">
        <f>M3+Assumptions!$B31</f>
        <v>13</v>
      </c>
      <c r="O3" s="15">
        <f>N3+Assumptions!$B31</f>
        <v>14</v>
      </c>
      <c r="P3" s="15">
        <f>O3+Assumptions!$B31</f>
        <v>15</v>
      </c>
    </row>
    <row r="4">
      <c r="A4" s="11" t="s">
        <v>25</v>
      </c>
      <c r="B4" s="15">
        <f>Assumptions!$C30+Assumptions!$C31</f>
        <v>2</v>
      </c>
      <c r="C4" s="15">
        <f>B4+Assumptions!$C31</f>
        <v>4</v>
      </c>
      <c r="D4" s="15">
        <f>C4+Assumptions!$C31</f>
        <v>6</v>
      </c>
      <c r="E4" s="15">
        <f>D4+Assumptions!$C31</f>
        <v>8</v>
      </c>
      <c r="F4" s="15">
        <f>E4+Assumptions!$C31</f>
        <v>10</v>
      </c>
      <c r="G4" s="15">
        <f>F4+Assumptions!$C31</f>
        <v>12</v>
      </c>
      <c r="H4" s="15">
        <f>G4+Assumptions!$C31</f>
        <v>14</v>
      </c>
      <c r="I4" s="15">
        <f>H4+Assumptions!$C31</f>
        <v>16</v>
      </c>
      <c r="J4" s="15">
        <f>I4+Assumptions!$C31</f>
        <v>18</v>
      </c>
      <c r="K4" s="15">
        <f>J4+Assumptions!$C31</f>
        <v>20</v>
      </c>
      <c r="L4" s="15">
        <f>K4+Assumptions!$C31</f>
        <v>22</v>
      </c>
      <c r="M4" s="15">
        <f>L4+Assumptions!$C31</f>
        <v>24</v>
      </c>
      <c r="N4" s="15">
        <f>M4+Assumptions!$C31</f>
        <v>26</v>
      </c>
      <c r="O4" s="15">
        <f>N4+Assumptions!$C31</f>
        <v>28</v>
      </c>
      <c r="P4" s="15">
        <f>O4+Assumptions!$C31</f>
        <v>30</v>
      </c>
    </row>
    <row r="5">
      <c r="A5" s="11" t="s">
        <v>26</v>
      </c>
      <c r="B5" s="15">
        <f>Assumptions!$D30</f>
        <v>0</v>
      </c>
      <c r="C5" s="15">
        <f>B5+Assumptions!$D31</f>
        <v>1</v>
      </c>
      <c r="D5" s="15">
        <f>C5</f>
        <v>1</v>
      </c>
      <c r="E5" s="15">
        <f>D5+Assumptions!$D31</f>
        <v>2</v>
      </c>
      <c r="F5" s="15">
        <f>E5</f>
        <v>2</v>
      </c>
      <c r="G5" s="15">
        <f>F5+Assumptions!$D31</f>
        <v>3</v>
      </c>
      <c r="H5" s="15">
        <f>G5</f>
        <v>3</v>
      </c>
      <c r="I5" s="15">
        <f>H5+Assumptions!$D31</f>
        <v>4</v>
      </c>
      <c r="J5" s="15">
        <f>I5</f>
        <v>4</v>
      </c>
      <c r="K5" s="15">
        <f>J5+Assumptions!$D31</f>
        <v>5</v>
      </c>
      <c r="L5" s="15">
        <f>K5</f>
        <v>5</v>
      </c>
      <c r="M5" s="15">
        <f>L5+Assumptions!$D31</f>
        <v>6</v>
      </c>
      <c r="N5" s="15">
        <f>M5</f>
        <v>6</v>
      </c>
      <c r="O5" s="15">
        <f>N5+Assumptions!$D31</f>
        <v>7</v>
      </c>
      <c r="P5" s="15">
        <f>O5</f>
        <v>7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25"/>
    <col customWidth="1" min="2" max="16" width="8.75"/>
  </cols>
  <sheetData>
    <row r="1">
      <c r="B1" s="13" t="s">
        <v>46</v>
      </c>
      <c r="C1" s="13" t="s">
        <v>47</v>
      </c>
      <c r="D1" s="13" t="s">
        <v>48</v>
      </c>
      <c r="E1" s="13" t="s">
        <v>49</v>
      </c>
      <c r="F1" s="13" t="s">
        <v>50</v>
      </c>
      <c r="G1" s="13" t="s">
        <v>51</v>
      </c>
      <c r="H1" s="13" t="s">
        <v>52</v>
      </c>
      <c r="I1" s="13" t="s">
        <v>53</v>
      </c>
      <c r="J1" s="13" t="s">
        <v>54</v>
      </c>
      <c r="K1" s="13" t="s">
        <v>55</v>
      </c>
      <c r="L1" s="13" t="s">
        <v>56</v>
      </c>
      <c r="M1" s="13" t="s">
        <v>57</v>
      </c>
      <c r="N1" s="13" t="s">
        <v>58</v>
      </c>
      <c r="O1" s="13" t="s">
        <v>59</v>
      </c>
      <c r="P1" s="13" t="s">
        <v>60</v>
      </c>
    </row>
    <row r="2">
      <c r="A2" s="11" t="s">
        <v>62</v>
      </c>
      <c r="B2" s="14">
        <f>'Calcs-1'!B3</f>
        <v>1</v>
      </c>
      <c r="C2" s="14">
        <f>'Calcs-1'!C3</f>
        <v>2</v>
      </c>
      <c r="D2" s="14">
        <f>'Calcs-1'!D3</f>
        <v>3</v>
      </c>
      <c r="E2" s="14">
        <f>'Calcs-1'!E3</f>
        <v>4</v>
      </c>
      <c r="F2" s="14">
        <f>'Calcs-1'!F3</f>
        <v>5</v>
      </c>
      <c r="G2" s="14">
        <f>'Calcs-1'!G3</f>
        <v>6</v>
      </c>
      <c r="H2" s="14">
        <f>'Calcs-1'!H3</f>
        <v>7</v>
      </c>
      <c r="I2" s="14">
        <f>'Calcs-1'!I3</f>
        <v>8</v>
      </c>
      <c r="J2" s="14">
        <f>'Calcs-1'!J3</f>
        <v>9</v>
      </c>
      <c r="K2" s="14">
        <f>'Calcs-1'!K3</f>
        <v>10</v>
      </c>
      <c r="L2" s="14">
        <f>'Calcs-1'!L3</f>
        <v>11</v>
      </c>
      <c r="M2" s="14">
        <f>'Calcs-1'!M3</f>
        <v>12</v>
      </c>
      <c r="N2" s="14">
        <f>'Calcs-1'!N3</f>
        <v>13</v>
      </c>
      <c r="O2" s="14">
        <f>'Calcs-1'!O3</f>
        <v>14</v>
      </c>
      <c r="P2" s="14">
        <f>'Calcs-1'!P3</f>
        <v>15</v>
      </c>
    </row>
    <row r="3"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</row>
    <row r="4">
      <c r="A4" s="11" t="s">
        <v>63</v>
      </c>
      <c r="B4" s="14">
        <f>B2*Assumptions!$B6</f>
        <v>3000</v>
      </c>
      <c r="C4" s="14">
        <f>C2*Assumptions!$B6</f>
        <v>6000</v>
      </c>
      <c r="D4" s="14">
        <f>D2*Assumptions!$B6</f>
        <v>9000</v>
      </c>
      <c r="E4" s="14">
        <f>E2*Assumptions!$B6</f>
        <v>12000</v>
      </c>
      <c r="F4" s="14">
        <f>F2*Assumptions!$B6</f>
        <v>15000</v>
      </c>
      <c r="G4" s="14">
        <f>G2*Assumptions!$B6</f>
        <v>18000</v>
      </c>
      <c r="H4" s="14">
        <f>H2*Assumptions!$B6</f>
        <v>21000</v>
      </c>
      <c r="I4" s="14">
        <f>I2*Assumptions!$B6</f>
        <v>24000</v>
      </c>
      <c r="J4" s="14">
        <f>J2*Assumptions!$B6</f>
        <v>27000</v>
      </c>
      <c r="K4" s="14">
        <f>K2*Assumptions!$B6</f>
        <v>30000</v>
      </c>
      <c r="L4" s="14">
        <f>L2*Assumptions!$B6</f>
        <v>33000</v>
      </c>
      <c r="M4" s="14">
        <f>M2*Assumptions!$B6</f>
        <v>36000</v>
      </c>
      <c r="N4" s="14">
        <f>N2*Assumptions!$B6</f>
        <v>39000</v>
      </c>
      <c r="O4" s="14">
        <f>O2*Assumptions!$B6</f>
        <v>42000</v>
      </c>
      <c r="P4" s="14">
        <f>P2*Assumptions!$B6</f>
        <v>45000</v>
      </c>
    </row>
    <row r="5"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</row>
    <row r="6">
      <c r="A6" s="11" t="s">
        <v>64</v>
      </c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</row>
    <row r="7">
      <c r="A7" s="11" t="s">
        <v>21</v>
      </c>
      <c r="B7" s="14">
        <f>B$4*Assumptions!$B9</f>
        <v>6600</v>
      </c>
      <c r="C7" s="14">
        <f>C$4*Assumptions!$B9</f>
        <v>13200</v>
      </c>
      <c r="D7" s="14">
        <f>D$4*Assumptions!$B9</f>
        <v>19800</v>
      </c>
      <c r="E7" s="14">
        <f>E$4*Assumptions!$B9</f>
        <v>26400</v>
      </c>
      <c r="F7" s="14">
        <f>F$4*Assumptions!$B9</f>
        <v>33000</v>
      </c>
      <c r="G7" s="14">
        <f>G$4*Assumptions!$B9</f>
        <v>39600</v>
      </c>
      <c r="H7" s="14">
        <f>H$4*Assumptions!$B9</f>
        <v>46200</v>
      </c>
      <c r="I7" s="14">
        <f>I$4*Assumptions!$B9</f>
        <v>52800</v>
      </c>
      <c r="J7" s="14">
        <f>J$4*Assumptions!$B9</f>
        <v>59400</v>
      </c>
      <c r="K7" s="14">
        <f>K$4*Assumptions!$B9</f>
        <v>66000</v>
      </c>
      <c r="L7" s="14">
        <f>L$4*Assumptions!$B9</f>
        <v>72600</v>
      </c>
      <c r="M7" s="14">
        <f>M$4*Assumptions!$B9</f>
        <v>79200</v>
      </c>
      <c r="N7" s="14">
        <f>N$4*Assumptions!$B9</f>
        <v>85800</v>
      </c>
      <c r="O7" s="14">
        <f>O$4*Assumptions!$B9</f>
        <v>92400</v>
      </c>
      <c r="P7" s="14">
        <f>P$4*Assumptions!$B9</f>
        <v>99000</v>
      </c>
    </row>
    <row r="8">
      <c r="A8" s="11" t="s">
        <v>22</v>
      </c>
      <c r="B8" s="14">
        <f>B$4*Assumptions!$B10</f>
        <v>4500</v>
      </c>
      <c r="C8" s="14">
        <f>C$4*Assumptions!$B10</f>
        <v>9000</v>
      </c>
      <c r="D8" s="14">
        <f>D$4*Assumptions!$B10</f>
        <v>13500</v>
      </c>
      <c r="E8" s="14">
        <f>E$4*Assumptions!$B10</f>
        <v>18000</v>
      </c>
      <c r="F8" s="14">
        <f>F$4*Assumptions!$B10</f>
        <v>22500</v>
      </c>
      <c r="G8" s="14">
        <f>G$4*Assumptions!$B10</f>
        <v>27000</v>
      </c>
      <c r="H8" s="14">
        <f>H$4*Assumptions!$B10</f>
        <v>31500</v>
      </c>
      <c r="I8" s="14">
        <f>I$4*Assumptions!$B10</f>
        <v>36000</v>
      </c>
      <c r="J8" s="14">
        <f>J$4*Assumptions!$B10</f>
        <v>40500</v>
      </c>
      <c r="K8" s="14">
        <f>K$4*Assumptions!$B10</f>
        <v>45000</v>
      </c>
      <c r="L8" s="14">
        <f>L$4*Assumptions!$B10</f>
        <v>49500</v>
      </c>
      <c r="M8" s="14">
        <f>M$4*Assumptions!$B10</f>
        <v>54000</v>
      </c>
      <c r="N8" s="14">
        <f>N$4*Assumptions!$B10</f>
        <v>58500</v>
      </c>
      <c r="O8" s="14">
        <f>O$4*Assumptions!$B10</f>
        <v>63000</v>
      </c>
      <c r="P8" s="14">
        <f>P$4*Assumptions!$B10</f>
        <v>67500</v>
      </c>
    </row>
    <row r="9">
      <c r="A9" s="11" t="s">
        <v>23</v>
      </c>
      <c r="B9" s="14">
        <f>B$4*Assumptions!$B11</f>
        <v>5400</v>
      </c>
      <c r="C9" s="14">
        <f>C$4*Assumptions!$B11</f>
        <v>10800</v>
      </c>
      <c r="D9" s="14">
        <f>D$4*Assumptions!$B11</f>
        <v>16200</v>
      </c>
      <c r="E9" s="14">
        <f>E$4*Assumptions!$B11</f>
        <v>21600</v>
      </c>
      <c r="F9" s="14">
        <f>F$4*Assumptions!$B11</f>
        <v>27000</v>
      </c>
      <c r="G9" s="14">
        <f>G$4*Assumptions!$B11</f>
        <v>32400</v>
      </c>
      <c r="H9" s="14">
        <f>H$4*Assumptions!$B11</f>
        <v>37800</v>
      </c>
      <c r="I9" s="14">
        <f>I$4*Assumptions!$B11</f>
        <v>43200</v>
      </c>
      <c r="J9" s="14">
        <f>J$4*Assumptions!$B11</f>
        <v>48600</v>
      </c>
      <c r="K9" s="14">
        <f>K$4*Assumptions!$B11</f>
        <v>54000</v>
      </c>
      <c r="L9" s="14">
        <f>L$4*Assumptions!$B11</f>
        <v>59400</v>
      </c>
      <c r="M9" s="14">
        <f>M$4*Assumptions!$B11</f>
        <v>64800</v>
      </c>
      <c r="N9" s="14">
        <f>N$4*Assumptions!$B11</f>
        <v>70200</v>
      </c>
      <c r="O9" s="14">
        <f>O$4*Assumptions!$B11</f>
        <v>75600</v>
      </c>
      <c r="P9" s="14">
        <f>P$4*Assumptions!$B11</f>
        <v>81000</v>
      </c>
    </row>
    <row r="10"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</row>
    <row r="11">
      <c r="A11" s="11" t="s">
        <v>65</v>
      </c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</row>
    <row r="12">
      <c r="A12" s="11" t="s">
        <v>21</v>
      </c>
      <c r="B12" s="14">
        <f>B7*Assumptions!$B2</f>
        <v>990000</v>
      </c>
      <c r="C12" s="14">
        <f>C7*Assumptions!$B2</f>
        <v>1980000</v>
      </c>
      <c r="D12" s="14">
        <f>D7*Assumptions!$B2</f>
        <v>2970000</v>
      </c>
      <c r="E12" s="14">
        <f>E7*Assumptions!$B2</f>
        <v>3960000</v>
      </c>
      <c r="F12" s="14">
        <f>F7*Assumptions!$B2</f>
        <v>4950000</v>
      </c>
      <c r="G12" s="14">
        <f>G7*Assumptions!$B2</f>
        <v>5940000</v>
      </c>
      <c r="H12" s="14">
        <f>H7*Assumptions!$B2</f>
        <v>6930000</v>
      </c>
      <c r="I12" s="14">
        <f>I7*Assumptions!$B2</f>
        <v>7920000</v>
      </c>
      <c r="J12" s="14">
        <f>J7*Assumptions!$B2</f>
        <v>8910000</v>
      </c>
      <c r="K12" s="14">
        <f>K7*Assumptions!$B2</f>
        <v>9900000</v>
      </c>
      <c r="L12" s="14">
        <f>L7*Assumptions!$B2</f>
        <v>10890000</v>
      </c>
      <c r="M12" s="14">
        <f>M7*Assumptions!$B2</f>
        <v>11880000</v>
      </c>
      <c r="N12" s="14">
        <f>N7*Assumptions!$B2</f>
        <v>12870000</v>
      </c>
      <c r="O12" s="14">
        <f>O7*Assumptions!$B2</f>
        <v>13860000</v>
      </c>
      <c r="P12" s="14">
        <f>P7*Assumptions!$B2</f>
        <v>14850000</v>
      </c>
    </row>
    <row r="13">
      <c r="A13" s="11" t="s">
        <v>22</v>
      </c>
      <c r="B13" s="14">
        <f>B8*Assumptions!$B3</f>
        <v>135000</v>
      </c>
      <c r="C13" s="14">
        <f>C8*Assumptions!$B3</f>
        <v>270000</v>
      </c>
      <c r="D13" s="14">
        <f>D8*Assumptions!$B3</f>
        <v>405000</v>
      </c>
      <c r="E13" s="14">
        <f>E8*Assumptions!$B3</f>
        <v>540000</v>
      </c>
      <c r="F13" s="14">
        <f>F8*Assumptions!$B3</f>
        <v>675000</v>
      </c>
      <c r="G13" s="14">
        <f>G8*Assumptions!$B3</f>
        <v>810000</v>
      </c>
      <c r="H13" s="14">
        <f>H8*Assumptions!$B3</f>
        <v>945000</v>
      </c>
      <c r="I13" s="14">
        <f>I8*Assumptions!$B3</f>
        <v>1080000</v>
      </c>
      <c r="J13" s="14">
        <f>J8*Assumptions!$B3</f>
        <v>1215000</v>
      </c>
      <c r="K13" s="14">
        <f>K8*Assumptions!$B3</f>
        <v>1350000</v>
      </c>
      <c r="L13" s="14">
        <f>L8*Assumptions!$B3</f>
        <v>1485000</v>
      </c>
      <c r="M13" s="14">
        <f>M8*Assumptions!$B3</f>
        <v>1620000</v>
      </c>
      <c r="N13" s="14">
        <f>N8*Assumptions!$B3</f>
        <v>1755000</v>
      </c>
      <c r="O13" s="14">
        <f>O8*Assumptions!$B3</f>
        <v>1890000</v>
      </c>
      <c r="P13" s="14">
        <f>P8*Assumptions!$B3</f>
        <v>2025000</v>
      </c>
    </row>
    <row r="14">
      <c r="A14" s="11" t="s">
        <v>23</v>
      </c>
      <c r="B14" s="14">
        <f>B9*Assumptions!$B4</f>
        <v>540000</v>
      </c>
      <c r="C14" s="14">
        <f>C9*Assumptions!$B4</f>
        <v>1080000</v>
      </c>
      <c r="D14" s="14">
        <f>D9*Assumptions!$B4</f>
        <v>1620000</v>
      </c>
      <c r="E14" s="14">
        <f>E9*Assumptions!$B4</f>
        <v>2160000</v>
      </c>
      <c r="F14" s="14">
        <f>F9*Assumptions!$B4</f>
        <v>2700000</v>
      </c>
      <c r="G14" s="14">
        <f>G9*Assumptions!$B4</f>
        <v>3240000</v>
      </c>
      <c r="H14" s="14">
        <f>H9*Assumptions!$B4</f>
        <v>3780000</v>
      </c>
      <c r="I14" s="14">
        <f>I9*Assumptions!$B4</f>
        <v>4320000</v>
      </c>
      <c r="J14" s="14">
        <f>J9*Assumptions!$B4</f>
        <v>4860000</v>
      </c>
      <c r="K14" s="14">
        <f>K9*Assumptions!$B4</f>
        <v>5400000</v>
      </c>
      <c r="L14" s="14">
        <f>L9*Assumptions!$B4</f>
        <v>5940000</v>
      </c>
      <c r="M14" s="14">
        <f>M9*Assumptions!$B4</f>
        <v>6480000</v>
      </c>
      <c r="N14" s="14">
        <f>N9*Assumptions!$B4</f>
        <v>7020000</v>
      </c>
      <c r="O14" s="14">
        <f>O9*Assumptions!$B4</f>
        <v>7560000</v>
      </c>
      <c r="P14" s="14">
        <f>P9*Assumptions!$B4</f>
        <v>8100000</v>
      </c>
    </row>
    <row r="15">
      <c r="A15" s="11" t="s">
        <v>66</v>
      </c>
      <c r="B15" s="14">
        <f t="shared" ref="B15:P15" si="1">SUM(B12:B14)</f>
        <v>1665000</v>
      </c>
      <c r="C15" s="14">
        <f t="shared" si="1"/>
        <v>3330000</v>
      </c>
      <c r="D15" s="14">
        <f t="shared" si="1"/>
        <v>4995000</v>
      </c>
      <c r="E15" s="14">
        <f t="shared" si="1"/>
        <v>6660000</v>
      </c>
      <c r="F15" s="14">
        <f t="shared" si="1"/>
        <v>8325000</v>
      </c>
      <c r="G15" s="14">
        <f t="shared" si="1"/>
        <v>9990000</v>
      </c>
      <c r="H15" s="14">
        <f t="shared" si="1"/>
        <v>11655000</v>
      </c>
      <c r="I15" s="14">
        <f t="shared" si="1"/>
        <v>13320000</v>
      </c>
      <c r="J15" s="14">
        <f t="shared" si="1"/>
        <v>14985000</v>
      </c>
      <c r="K15" s="14">
        <f t="shared" si="1"/>
        <v>16650000</v>
      </c>
      <c r="L15" s="14">
        <f t="shared" si="1"/>
        <v>18315000</v>
      </c>
      <c r="M15" s="14">
        <f t="shared" si="1"/>
        <v>19980000</v>
      </c>
      <c r="N15" s="14">
        <f t="shared" si="1"/>
        <v>21645000</v>
      </c>
      <c r="O15" s="14">
        <f t="shared" si="1"/>
        <v>23310000</v>
      </c>
      <c r="P15" s="14">
        <f t="shared" si="1"/>
        <v>24975000</v>
      </c>
    </row>
    <row r="16">
      <c r="A16" s="11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</row>
    <row r="17">
      <c r="A17" s="11" t="s">
        <v>67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</row>
    <row r="18">
      <c r="A18" s="11" t="s">
        <v>21</v>
      </c>
      <c r="B18" s="14">
        <f>B12*Assumptions!$C2</f>
        <v>346500</v>
      </c>
      <c r="C18" s="14">
        <f>C12*Assumptions!$C2</f>
        <v>693000</v>
      </c>
      <c r="D18" s="14">
        <f>D12*Assumptions!$C2</f>
        <v>1039500</v>
      </c>
      <c r="E18" s="14">
        <f>E12*Assumptions!$C2</f>
        <v>1386000</v>
      </c>
      <c r="F18" s="14">
        <f>F12*Assumptions!$C2</f>
        <v>1732500</v>
      </c>
      <c r="G18" s="14">
        <f>G12*Assumptions!$C2</f>
        <v>2079000</v>
      </c>
      <c r="H18" s="14">
        <f>H12*Assumptions!$C2</f>
        <v>2425500</v>
      </c>
      <c r="I18" s="14">
        <f>I12*Assumptions!$C2</f>
        <v>2772000</v>
      </c>
      <c r="J18" s="14">
        <f>J12*Assumptions!$C2</f>
        <v>3118500</v>
      </c>
      <c r="K18" s="14">
        <f>K12*Assumptions!$C2</f>
        <v>3465000</v>
      </c>
      <c r="L18" s="14">
        <f>L12*Assumptions!$C2</f>
        <v>3811500</v>
      </c>
      <c r="M18" s="14">
        <f>M12*Assumptions!$C2</f>
        <v>4158000</v>
      </c>
      <c r="N18" s="14">
        <f>N12*Assumptions!$C2</f>
        <v>4504500</v>
      </c>
      <c r="O18" s="14">
        <f>O12*Assumptions!$C2</f>
        <v>4851000</v>
      </c>
      <c r="P18" s="14">
        <f>P12*Assumptions!$C2</f>
        <v>5197500</v>
      </c>
    </row>
    <row r="19">
      <c r="A19" s="11" t="s">
        <v>22</v>
      </c>
      <c r="B19" s="14">
        <f>B13*Assumptions!$C3</f>
        <v>33750</v>
      </c>
      <c r="C19" s="14">
        <f>C13*Assumptions!$C3</f>
        <v>67500</v>
      </c>
      <c r="D19" s="14">
        <f>D13*Assumptions!$C3</f>
        <v>101250</v>
      </c>
      <c r="E19" s="14">
        <f>E13*Assumptions!$C3</f>
        <v>135000</v>
      </c>
      <c r="F19" s="14">
        <f>F13*Assumptions!$C3</f>
        <v>168750</v>
      </c>
      <c r="G19" s="14">
        <f>G13*Assumptions!$C3</f>
        <v>202500</v>
      </c>
      <c r="H19" s="14">
        <f>H13*Assumptions!$C3</f>
        <v>236250</v>
      </c>
      <c r="I19" s="14">
        <f>I13*Assumptions!$C3</f>
        <v>270000</v>
      </c>
      <c r="J19" s="14">
        <f>J13*Assumptions!$C3</f>
        <v>303750</v>
      </c>
      <c r="K19" s="14">
        <f>K13*Assumptions!$C3</f>
        <v>337500</v>
      </c>
      <c r="L19" s="14">
        <f>L13*Assumptions!$C3</f>
        <v>371250</v>
      </c>
      <c r="M19" s="14">
        <f>M13*Assumptions!$C3</f>
        <v>405000</v>
      </c>
      <c r="N19" s="14">
        <f>N13*Assumptions!$C3</f>
        <v>438750</v>
      </c>
      <c r="O19" s="14">
        <f>O13*Assumptions!$C3</f>
        <v>472500</v>
      </c>
      <c r="P19" s="14">
        <f>P13*Assumptions!$C3</f>
        <v>506250</v>
      </c>
    </row>
    <row r="20">
      <c r="A20" s="11" t="s">
        <v>23</v>
      </c>
      <c r="B20" s="14">
        <f>B14*Assumptions!$C4</f>
        <v>162000</v>
      </c>
      <c r="C20" s="14">
        <f>C14*Assumptions!$C4</f>
        <v>324000</v>
      </c>
      <c r="D20" s="14">
        <f>D14*Assumptions!$C4</f>
        <v>486000</v>
      </c>
      <c r="E20" s="14">
        <f>E14*Assumptions!$C4</f>
        <v>648000</v>
      </c>
      <c r="F20" s="14">
        <f>F14*Assumptions!$C4</f>
        <v>810000</v>
      </c>
      <c r="G20" s="14">
        <f>G14*Assumptions!$C4</f>
        <v>972000</v>
      </c>
      <c r="H20" s="14">
        <f>H14*Assumptions!$C4</f>
        <v>1134000</v>
      </c>
      <c r="I20" s="14">
        <f>I14*Assumptions!$C4</f>
        <v>1296000</v>
      </c>
      <c r="J20" s="14">
        <f>J14*Assumptions!$C4</f>
        <v>1458000</v>
      </c>
      <c r="K20" s="14">
        <f>K14*Assumptions!$C4</f>
        <v>1620000</v>
      </c>
      <c r="L20" s="14">
        <f>L14*Assumptions!$C4</f>
        <v>1782000</v>
      </c>
      <c r="M20" s="14">
        <f>M14*Assumptions!$C4</f>
        <v>1944000</v>
      </c>
      <c r="N20" s="14">
        <f>N14*Assumptions!$C4</f>
        <v>2106000</v>
      </c>
      <c r="O20" s="14">
        <f>O14*Assumptions!$C4</f>
        <v>2268000</v>
      </c>
      <c r="P20" s="14">
        <f>P14*Assumptions!$C4</f>
        <v>2430000</v>
      </c>
    </row>
    <row r="21">
      <c r="A21" s="11" t="s">
        <v>68</v>
      </c>
      <c r="B21" s="14">
        <f t="shared" ref="B21:P21" si="2">SUM(B18:B20)</f>
        <v>542250</v>
      </c>
      <c r="C21" s="14">
        <f t="shared" si="2"/>
        <v>1084500</v>
      </c>
      <c r="D21" s="14">
        <f t="shared" si="2"/>
        <v>1626750</v>
      </c>
      <c r="E21" s="14">
        <f t="shared" si="2"/>
        <v>2169000</v>
      </c>
      <c r="F21" s="14">
        <f t="shared" si="2"/>
        <v>2711250</v>
      </c>
      <c r="G21" s="14">
        <f t="shared" si="2"/>
        <v>3253500</v>
      </c>
      <c r="H21" s="14">
        <f t="shared" si="2"/>
        <v>3795750</v>
      </c>
      <c r="I21" s="14">
        <f t="shared" si="2"/>
        <v>4338000</v>
      </c>
      <c r="J21" s="14">
        <f t="shared" si="2"/>
        <v>4880250</v>
      </c>
      <c r="K21" s="14">
        <f t="shared" si="2"/>
        <v>5422500</v>
      </c>
      <c r="L21" s="14">
        <f t="shared" si="2"/>
        <v>5964750</v>
      </c>
      <c r="M21" s="14">
        <f t="shared" si="2"/>
        <v>6507000</v>
      </c>
      <c r="N21" s="14">
        <f t="shared" si="2"/>
        <v>7049250</v>
      </c>
      <c r="O21" s="14">
        <f t="shared" si="2"/>
        <v>7591500</v>
      </c>
      <c r="P21" s="14">
        <f t="shared" si="2"/>
        <v>8133750</v>
      </c>
    </row>
    <row r="22"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</row>
    <row r="23">
      <c r="A23" s="11" t="s">
        <v>69</v>
      </c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</row>
    <row r="24">
      <c r="A24" s="11" t="s">
        <v>21</v>
      </c>
      <c r="B24" s="14">
        <f>B7*Assumptions!$D2</f>
        <v>13200</v>
      </c>
      <c r="C24" s="14">
        <f>C7*Assumptions!$D2</f>
        <v>26400</v>
      </c>
      <c r="D24" s="14">
        <f>D7*Assumptions!$D2</f>
        <v>39600</v>
      </c>
      <c r="E24" s="14">
        <f>E7*Assumptions!$D2</f>
        <v>52800</v>
      </c>
      <c r="F24" s="14">
        <f>F7*Assumptions!$D2</f>
        <v>66000</v>
      </c>
      <c r="G24" s="14">
        <f>G7*Assumptions!$D2</f>
        <v>79200</v>
      </c>
      <c r="H24" s="14">
        <f>H7*Assumptions!$D2</f>
        <v>92400</v>
      </c>
      <c r="I24" s="14">
        <f>I7*Assumptions!$D2</f>
        <v>105600</v>
      </c>
      <c r="J24" s="14">
        <f>J7*Assumptions!$D2</f>
        <v>118800</v>
      </c>
      <c r="K24" s="14">
        <f>K7*Assumptions!$D2</f>
        <v>132000</v>
      </c>
      <c r="L24" s="14">
        <f>L7*Assumptions!$D2</f>
        <v>145200</v>
      </c>
      <c r="M24" s="14">
        <f>M7*Assumptions!$D2</f>
        <v>158400</v>
      </c>
      <c r="N24" s="14">
        <f>N7*Assumptions!$D2</f>
        <v>171600</v>
      </c>
      <c r="O24" s="14">
        <f>O7*Assumptions!$D2</f>
        <v>184800</v>
      </c>
      <c r="P24" s="14">
        <f>P7*Assumptions!$D2</f>
        <v>198000</v>
      </c>
    </row>
    <row r="25">
      <c r="A25" s="11" t="s">
        <v>22</v>
      </c>
      <c r="B25" s="14">
        <f>B8*Assumptions!$D3</f>
        <v>4500</v>
      </c>
      <c r="C25" s="14">
        <f>C8*Assumptions!$D3</f>
        <v>9000</v>
      </c>
      <c r="D25" s="14">
        <f>D8*Assumptions!$D3</f>
        <v>13500</v>
      </c>
      <c r="E25" s="14">
        <f>E8*Assumptions!$D3</f>
        <v>18000</v>
      </c>
      <c r="F25" s="14">
        <f>F8*Assumptions!$D3</f>
        <v>22500</v>
      </c>
      <c r="G25" s="14">
        <f>G8*Assumptions!$D3</f>
        <v>27000</v>
      </c>
      <c r="H25" s="14">
        <f>H8*Assumptions!$D3</f>
        <v>31500</v>
      </c>
      <c r="I25" s="14">
        <f>I8*Assumptions!$D3</f>
        <v>36000</v>
      </c>
      <c r="J25" s="14">
        <f>J8*Assumptions!$D3</f>
        <v>40500</v>
      </c>
      <c r="K25" s="14">
        <f>K8*Assumptions!$D3</f>
        <v>45000</v>
      </c>
      <c r="L25" s="14">
        <f>L8*Assumptions!$D3</f>
        <v>49500</v>
      </c>
      <c r="M25" s="14">
        <f>M8*Assumptions!$D3</f>
        <v>54000</v>
      </c>
      <c r="N25" s="14">
        <f>N8*Assumptions!$D3</f>
        <v>58500</v>
      </c>
      <c r="O25" s="14">
        <f>O8*Assumptions!$D3</f>
        <v>63000</v>
      </c>
      <c r="P25" s="14">
        <f>P8*Assumptions!$D3</f>
        <v>67500</v>
      </c>
    </row>
    <row r="26">
      <c r="A26" s="11" t="s">
        <v>23</v>
      </c>
      <c r="B26" s="14">
        <f>B9*Assumptions!$D4</f>
        <v>54000</v>
      </c>
      <c r="C26" s="14">
        <f>C9*Assumptions!$D4</f>
        <v>108000</v>
      </c>
      <c r="D26" s="14">
        <f>D9*Assumptions!$D4</f>
        <v>162000</v>
      </c>
      <c r="E26" s="14">
        <f>E9*Assumptions!$D4</f>
        <v>216000</v>
      </c>
      <c r="F26" s="14">
        <f>F9*Assumptions!$D4</f>
        <v>270000</v>
      </c>
      <c r="G26" s="14">
        <f>G9*Assumptions!$D4</f>
        <v>324000</v>
      </c>
      <c r="H26" s="14">
        <f>H9*Assumptions!$D4</f>
        <v>378000</v>
      </c>
      <c r="I26" s="14">
        <f>I9*Assumptions!$D4</f>
        <v>432000</v>
      </c>
      <c r="J26" s="14">
        <f>J9*Assumptions!$D4</f>
        <v>486000</v>
      </c>
      <c r="K26" s="14">
        <f>K9*Assumptions!$D4</f>
        <v>540000</v>
      </c>
      <c r="L26" s="14">
        <f>L9*Assumptions!$D4</f>
        <v>594000</v>
      </c>
      <c r="M26" s="14">
        <f>M9*Assumptions!$D4</f>
        <v>648000</v>
      </c>
      <c r="N26" s="14">
        <f>N9*Assumptions!$D4</f>
        <v>702000</v>
      </c>
      <c r="O26" s="14">
        <f>O9*Assumptions!$D4</f>
        <v>756000</v>
      </c>
      <c r="P26" s="14">
        <f>P9*Assumptions!$D4</f>
        <v>810000</v>
      </c>
    </row>
    <row r="27">
      <c r="A27" s="11" t="s">
        <v>70</v>
      </c>
      <c r="B27" s="14">
        <f t="shared" ref="B27:P27" si="3">SUM(B24:B26)</f>
        <v>71700</v>
      </c>
      <c r="C27" s="14">
        <f t="shared" si="3"/>
        <v>143400</v>
      </c>
      <c r="D27" s="14">
        <f t="shared" si="3"/>
        <v>215100</v>
      </c>
      <c r="E27" s="14">
        <f t="shared" si="3"/>
        <v>286800</v>
      </c>
      <c r="F27" s="14">
        <f t="shared" si="3"/>
        <v>358500</v>
      </c>
      <c r="G27" s="14">
        <f t="shared" si="3"/>
        <v>430200</v>
      </c>
      <c r="H27" s="14">
        <f t="shared" si="3"/>
        <v>501900</v>
      </c>
      <c r="I27" s="14">
        <f t="shared" si="3"/>
        <v>573600</v>
      </c>
      <c r="J27" s="14">
        <f t="shared" si="3"/>
        <v>645300</v>
      </c>
      <c r="K27" s="14">
        <f t="shared" si="3"/>
        <v>717000</v>
      </c>
      <c r="L27" s="14">
        <f t="shared" si="3"/>
        <v>788700</v>
      </c>
      <c r="M27" s="14">
        <f t="shared" si="3"/>
        <v>860400</v>
      </c>
      <c r="N27" s="14">
        <f t="shared" si="3"/>
        <v>932100</v>
      </c>
      <c r="O27" s="14">
        <f t="shared" si="3"/>
        <v>1003800</v>
      </c>
      <c r="P27" s="14">
        <f t="shared" si="3"/>
        <v>1075500</v>
      </c>
    </row>
    <row r="28"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</row>
    <row r="29">
      <c r="A29" s="11" t="s">
        <v>71</v>
      </c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</row>
    <row r="30">
      <c r="A30" s="11" t="s">
        <v>31</v>
      </c>
      <c r="B30" s="14">
        <f>B$2*Assumptions!$B14*Assumptions!$B20</f>
        <v>10000</v>
      </c>
      <c r="C30" s="14">
        <f>C$2*Assumptions!$B14*Assumptions!$B20</f>
        <v>20000</v>
      </c>
      <c r="D30" s="14">
        <f>D$2*Assumptions!$B14*Assumptions!$B20</f>
        <v>30000</v>
      </c>
      <c r="E30" s="14">
        <f>E$2*Assumptions!$B14*Assumptions!$B20</f>
        <v>40000</v>
      </c>
      <c r="F30" s="14">
        <f>F$2*Assumptions!$B14*Assumptions!$B20</f>
        <v>50000</v>
      </c>
      <c r="G30" s="14">
        <f>G$2*Assumptions!$B14*Assumptions!$B20</f>
        <v>60000</v>
      </c>
      <c r="H30" s="14">
        <f>H$2*Assumptions!$B14*Assumptions!$B20</f>
        <v>70000</v>
      </c>
      <c r="I30" s="14">
        <f>I$2*Assumptions!$B14*Assumptions!$B20</f>
        <v>80000</v>
      </c>
      <c r="J30" s="14">
        <f>J$2*Assumptions!$B14*Assumptions!$B20</f>
        <v>90000</v>
      </c>
      <c r="K30" s="14">
        <f>K$2*Assumptions!$B14*Assumptions!$B20</f>
        <v>100000</v>
      </c>
      <c r="L30" s="14">
        <f>L$2*Assumptions!$B14*Assumptions!$B20</f>
        <v>110000</v>
      </c>
      <c r="M30" s="14">
        <f>M$2*Assumptions!$B14*Assumptions!$B20</f>
        <v>120000</v>
      </c>
      <c r="N30" s="14">
        <f>N$2*Assumptions!$B14*Assumptions!$B20</f>
        <v>130000</v>
      </c>
      <c r="O30" s="14">
        <f>O$2*Assumptions!$B14*Assumptions!$B20</f>
        <v>140000</v>
      </c>
      <c r="P30" s="14">
        <f>P$2*Assumptions!$B14*Assumptions!$B20</f>
        <v>150000</v>
      </c>
    </row>
    <row r="31">
      <c r="A31" s="11" t="s">
        <v>72</v>
      </c>
      <c r="B31" s="14">
        <f>B$2*Assumptions!$B15*Assumptions!$B21</f>
        <v>25000</v>
      </c>
      <c r="C31" s="14">
        <f>C$2*Assumptions!$B15*Assumptions!$B21</f>
        <v>50000</v>
      </c>
      <c r="D31" s="14">
        <f>D$2*Assumptions!$B15*Assumptions!$B21</f>
        <v>75000</v>
      </c>
      <c r="E31" s="14">
        <f>E$2*Assumptions!$B15*Assumptions!$B21</f>
        <v>100000</v>
      </c>
      <c r="F31" s="14">
        <f>F$2*Assumptions!$B15*Assumptions!$B21</f>
        <v>125000</v>
      </c>
      <c r="G31" s="14">
        <f>G$2*Assumptions!$B15*Assumptions!$B21</f>
        <v>150000</v>
      </c>
      <c r="H31" s="14">
        <f>H$2*Assumptions!$B15*Assumptions!$B21</f>
        <v>175000</v>
      </c>
      <c r="I31" s="14">
        <f>I$2*Assumptions!$B15*Assumptions!$B21</f>
        <v>200000</v>
      </c>
      <c r="J31" s="14">
        <f>J$2*Assumptions!$B15*Assumptions!$B21</f>
        <v>225000</v>
      </c>
      <c r="K31" s="14">
        <f>K$2*Assumptions!$B15*Assumptions!$B21</f>
        <v>250000</v>
      </c>
      <c r="L31" s="14">
        <f>L$2*Assumptions!$B15*Assumptions!$B21</f>
        <v>275000</v>
      </c>
      <c r="M31" s="14">
        <f>M$2*Assumptions!$B15*Assumptions!$B21</f>
        <v>300000</v>
      </c>
      <c r="N31" s="14">
        <f>N$2*Assumptions!$B15*Assumptions!$B21</f>
        <v>325000</v>
      </c>
      <c r="O31" s="14">
        <f>O$2*Assumptions!$B15*Assumptions!$B21</f>
        <v>350000</v>
      </c>
      <c r="P31" s="14">
        <f>P$2*Assumptions!$B15*Assumptions!$B21</f>
        <v>375000</v>
      </c>
    </row>
    <row r="32">
      <c r="A32" s="11" t="s">
        <v>33</v>
      </c>
      <c r="B32" s="14">
        <f>B$2*Assumptions!$B16*Assumptions!$B22</f>
        <v>35000</v>
      </c>
      <c r="C32" s="14">
        <f>C$2*Assumptions!$B16*Assumptions!$B22</f>
        <v>70000</v>
      </c>
      <c r="D32" s="14">
        <f>D$2*Assumptions!$B16*Assumptions!$B22</f>
        <v>105000</v>
      </c>
      <c r="E32" s="14">
        <f>E$2*Assumptions!$B16*Assumptions!$B22</f>
        <v>140000</v>
      </c>
      <c r="F32" s="14">
        <f>F$2*Assumptions!$B16*Assumptions!$B22</f>
        <v>175000</v>
      </c>
      <c r="G32" s="14">
        <f>G$2*Assumptions!$B16*Assumptions!$B22</f>
        <v>210000</v>
      </c>
      <c r="H32" s="14">
        <f>H$2*Assumptions!$B16*Assumptions!$B22</f>
        <v>245000</v>
      </c>
      <c r="I32" s="14">
        <f>I$2*Assumptions!$B16*Assumptions!$B22</f>
        <v>280000</v>
      </c>
      <c r="J32" s="14">
        <f>J$2*Assumptions!$B16*Assumptions!$B22</f>
        <v>315000</v>
      </c>
      <c r="K32" s="14">
        <f>K$2*Assumptions!$B16*Assumptions!$B22</f>
        <v>350000</v>
      </c>
      <c r="L32" s="14">
        <f>L$2*Assumptions!$B16*Assumptions!$B22</f>
        <v>385000</v>
      </c>
      <c r="M32" s="14">
        <f>M$2*Assumptions!$B16*Assumptions!$B22</f>
        <v>420000</v>
      </c>
      <c r="N32" s="14">
        <f>N$2*Assumptions!$B16*Assumptions!$B22</f>
        <v>455000</v>
      </c>
      <c r="O32" s="14">
        <f>O$2*Assumptions!$B16*Assumptions!$B22</f>
        <v>490000</v>
      </c>
      <c r="P32" s="14">
        <f>P$2*Assumptions!$B16*Assumptions!$B22</f>
        <v>525000</v>
      </c>
    </row>
    <row r="33">
      <c r="A33" s="11" t="s">
        <v>73</v>
      </c>
      <c r="B33" s="14">
        <f>B$2*Assumptions!$B17*Assumptions!$B23</f>
        <v>8000</v>
      </c>
      <c r="C33" s="14">
        <f>C$2*Assumptions!$B17*Assumptions!$B23</f>
        <v>16000</v>
      </c>
      <c r="D33" s="14">
        <f>D$2*Assumptions!$B17*Assumptions!$B23</f>
        <v>24000</v>
      </c>
      <c r="E33" s="14">
        <f>E$2*Assumptions!$B17*Assumptions!$B23</f>
        <v>32000</v>
      </c>
      <c r="F33" s="14">
        <f>F$2*Assumptions!$B17*Assumptions!$B23</f>
        <v>40000</v>
      </c>
      <c r="G33" s="14">
        <f>G$2*Assumptions!$B17*Assumptions!$B23</f>
        <v>48000</v>
      </c>
      <c r="H33" s="14">
        <f>H$2*Assumptions!$B17*Assumptions!$B23</f>
        <v>56000</v>
      </c>
      <c r="I33" s="14">
        <f>I$2*Assumptions!$B17*Assumptions!$B23</f>
        <v>64000</v>
      </c>
      <c r="J33" s="14">
        <f>J$2*Assumptions!$B17*Assumptions!$B23</f>
        <v>72000</v>
      </c>
      <c r="K33" s="14">
        <f>K$2*Assumptions!$B17*Assumptions!$B23</f>
        <v>80000</v>
      </c>
      <c r="L33" s="14">
        <f>L$2*Assumptions!$B17*Assumptions!$B23</f>
        <v>88000</v>
      </c>
      <c r="M33" s="14">
        <f>M$2*Assumptions!$B17*Assumptions!$B23</f>
        <v>96000</v>
      </c>
      <c r="N33" s="14">
        <f>N$2*Assumptions!$B17*Assumptions!$B23</f>
        <v>104000</v>
      </c>
      <c r="O33" s="14">
        <f>O$2*Assumptions!$B17*Assumptions!$B23</f>
        <v>112000</v>
      </c>
      <c r="P33" s="14">
        <f>P$2*Assumptions!$B17*Assumptions!$B23</f>
        <v>120000</v>
      </c>
    </row>
    <row r="34">
      <c r="A34" s="11" t="s">
        <v>74</v>
      </c>
      <c r="B34" s="14">
        <f t="shared" ref="B34:P34" si="4">SUM(B30:B33)</f>
        <v>78000</v>
      </c>
      <c r="C34" s="14">
        <f t="shared" si="4"/>
        <v>156000</v>
      </c>
      <c r="D34" s="14">
        <f t="shared" si="4"/>
        <v>234000</v>
      </c>
      <c r="E34" s="14">
        <f t="shared" si="4"/>
        <v>312000</v>
      </c>
      <c r="F34" s="14">
        <f t="shared" si="4"/>
        <v>390000</v>
      </c>
      <c r="G34" s="14">
        <f t="shared" si="4"/>
        <v>468000</v>
      </c>
      <c r="H34" s="14">
        <f t="shared" si="4"/>
        <v>546000</v>
      </c>
      <c r="I34" s="14">
        <f t="shared" si="4"/>
        <v>624000</v>
      </c>
      <c r="J34" s="14">
        <f t="shared" si="4"/>
        <v>702000</v>
      </c>
      <c r="K34" s="14">
        <f t="shared" si="4"/>
        <v>780000</v>
      </c>
      <c r="L34" s="14">
        <f t="shared" si="4"/>
        <v>858000</v>
      </c>
      <c r="M34" s="14">
        <f t="shared" si="4"/>
        <v>936000</v>
      </c>
      <c r="N34" s="14">
        <f t="shared" si="4"/>
        <v>1014000</v>
      </c>
      <c r="O34" s="14">
        <f t="shared" si="4"/>
        <v>1092000</v>
      </c>
      <c r="P34" s="14">
        <f t="shared" si="4"/>
        <v>1170000</v>
      </c>
    </row>
    <row r="35"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</row>
    <row r="36">
      <c r="A36" s="11" t="s">
        <v>75</v>
      </c>
      <c r="B36" s="14">
        <f>B4*Assumptions!$B34</f>
        <v>210000</v>
      </c>
      <c r="C36" s="14">
        <f>C4*Assumptions!$B34</f>
        <v>420000</v>
      </c>
      <c r="D36" s="14">
        <f>D4*Assumptions!$B34</f>
        <v>630000</v>
      </c>
      <c r="E36" s="14">
        <f>E4*Assumptions!$B34</f>
        <v>840000</v>
      </c>
      <c r="F36" s="14">
        <f>F4*Assumptions!$B34</f>
        <v>1050000</v>
      </c>
      <c r="G36" s="14">
        <f>G4*Assumptions!$B34</f>
        <v>1260000</v>
      </c>
      <c r="H36" s="14">
        <f>H4*Assumptions!$B34</f>
        <v>1470000</v>
      </c>
      <c r="I36" s="14">
        <f>I4*Assumptions!$B34</f>
        <v>1680000</v>
      </c>
      <c r="J36" s="14">
        <f>J4*Assumptions!$B34</f>
        <v>1890000</v>
      </c>
      <c r="K36" s="14">
        <f>K4*Assumptions!$B34</f>
        <v>2100000</v>
      </c>
      <c r="L36" s="14">
        <f>L4*Assumptions!$B34</f>
        <v>2310000</v>
      </c>
      <c r="M36" s="14">
        <f>M4*Assumptions!$B34</f>
        <v>2520000</v>
      </c>
      <c r="N36" s="14">
        <f>N4*Assumptions!$B34</f>
        <v>2730000</v>
      </c>
      <c r="O36" s="14">
        <f>O4*Assumptions!$B34</f>
        <v>2940000</v>
      </c>
      <c r="P36" s="14">
        <f>P4*Assumptions!$B34</f>
        <v>3150000</v>
      </c>
    </row>
    <row r="37"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</row>
    <row r="38">
      <c r="A38" s="11" t="s">
        <v>76</v>
      </c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</row>
    <row r="39">
      <c r="A39" s="11" t="s">
        <v>37</v>
      </c>
      <c r="B39" s="14">
        <f>B$2*Assumptions!$B26</f>
        <v>30000</v>
      </c>
      <c r="C39" s="14">
        <f>C$2*Assumptions!$B26</f>
        <v>60000</v>
      </c>
      <c r="D39" s="14">
        <f>D$2*Assumptions!$B26</f>
        <v>90000</v>
      </c>
      <c r="E39" s="14">
        <f>E$2*Assumptions!$B26</f>
        <v>120000</v>
      </c>
      <c r="F39" s="14">
        <f>F$2*Assumptions!$B26</f>
        <v>150000</v>
      </c>
      <c r="G39" s="14">
        <f>G$2*Assumptions!$B26</f>
        <v>180000</v>
      </c>
      <c r="H39" s="14">
        <f>H$2*Assumptions!$B26</f>
        <v>210000</v>
      </c>
      <c r="I39" s="14">
        <f>I$2*Assumptions!$B26</f>
        <v>240000</v>
      </c>
      <c r="J39" s="14">
        <f>J$2*Assumptions!$B26</f>
        <v>270000</v>
      </c>
      <c r="K39" s="14">
        <f>K$2*Assumptions!$B26</f>
        <v>300000</v>
      </c>
      <c r="L39" s="14">
        <f>L$2*Assumptions!$B26</f>
        <v>330000</v>
      </c>
      <c r="M39" s="14">
        <f>M$2*Assumptions!$B26</f>
        <v>360000</v>
      </c>
      <c r="N39" s="14">
        <f>N$2*Assumptions!$B26</f>
        <v>390000</v>
      </c>
      <c r="O39" s="14">
        <f>O$2*Assumptions!$B26</f>
        <v>420000</v>
      </c>
      <c r="P39" s="14">
        <f>P$2*Assumptions!$B26</f>
        <v>450000</v>
      </c>
    </row>
    <row r="40">
      <c r="A40" s="11" t="s">
        <v>38</v>
      </c>
      <c r="B40" s="14">
        <f>B$2*Assumptions!$B27</f>
        <v>15000</v>
      </c>
      <c r="C40" s="14">
        <f>C$2*Assumptions!$B27</f>
        <v>30000</v>
      </c>
      <c r="D40" s="14">
        <f>D$2*Assumptions!$B27</f>
        <v>45000</v>
      </c>
      <c r="E40" s="14">
        <f>E$2*Assumptions!$B27</f>
        <v>60000</v>
      </c>
      <c r="F40" s="14">
        <f>F$2*Assumptions!$B27</f>
        <v>75000</v>
      </c>
      <c r="G40" s="14">
        <f>G$2*Assumptions!$B27</f>
        <v>90000</v>
      </c>
      <c r="H40" s="14">
        <f>H$2*Assumptions!$B27</f>
        <v>105000</v>
      </c>
      <c r="I40" s="14">
        <f>I$2*Assumptions!$B27</f>
        <v>120000</v>
      </c>
      <c r="J40" s="14">
        <f>J$2*Assumptions!$B27</f>
        <v>135000</v>
      </c>
      <c r="K40" s="14">
        <f>K$2*Assumptions!$B27</f>
        <v>150000</v>
      </c>
      <c r="L40" s="14">
        <f>L$2*Assumptions!$B27</f>
        <v>165000</v>
      </c>
      <c r="M40" s="14">
        <f>M$2*Assumptions!$B27</f>
        <v>180000</v>
      </c>
      <c r="N40" s="14">
        <f>N$2*Assumptions!$B27</f>
        <v>195000</v>
      </c>
      <c r="O40" s="14">
        <f>O$2*Assumptions!$B27</f>
        <v>210000</v>
      </c>
      <c r="P40" s="14">
        <f>P$2*Assumptions!$B27</f>
        <v>225000</v>
      </c>
    </row>
    <row r="41"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</row>
    <row r="42">
      <c r="A42" s="11" t="s">
        <v>77</v>
      </c>
      <c r="B42" s="14">
        <f t="shared" ref="B42:P42" si="5">B39+B40+B36+B34+B27+B21</f>
        <v>946950</v>
      </c>
      <c r="C42" s="14">
        <f t="shared" si="5"/>
        <v>1893900</v>
      </c>
      <c r="D42" s="14">
        <f t="shared" si="5"/>
        <v>2840850</v>
      </c>
      <c r="E42" s="14">
        <f t="shared" si="5"/>
        <v>3787800</v>
      </c>
      <c r="F42" s="14">
        <f t="shared" si="5"/>
        <v>4734750</v>
      </c>
      <c r="G42" s="14">
        <f t="shared" si="5"/>
        <v>5681700</v>
      </c>
      <c r="H42" s="14">
        <f t="shared" si="5"/>
        <v>6628650</v>
      </c>
      <c r="I42" s="14">
        <f t="shared" si="5"/>
        <v>7575600</v>
      </c>
      <c r="J42" s="14">
        <f t="shared" si="5"/>
        <v>8522550</v>
      </c>
      <c r="K42" s="14">
        <f t="shared" si="5"/>
        <v>9469500</v>
      </c>
      <c r="L42" s="14">
        <f t="shared" si="5"/>
        <v>10416450</v>
      </c>
      <c r="M42" s="14">
        <f t="shared" si="5"/>
        <v>11363400</v>
      </c>
      <c r="N42" s="14">
        <f t="shared" si="5"/>
        <v>12310350</v>
      </c>
      <c r="O42" s="14">
        <f t="shared" si="5"/>
        <v>13257300</v>
      </c>
      <c r="P42" s="14">
        <f t="shared" si="5"/>
        <v>14204250</v>
      </c>
    </row>
    <row r="43"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</row>
    <row r="44">
      <c r="A44" s="11" t="s">
        <v>78</v>
      </c>
      <c r="B44" s="14">
        <f t="shared" ref="B44:P44" si="6">B15-B42</f>
        <v>718050</v>
      </c>
      <c r="C44" s="14">
        <f t="shared" si="6"/>
        <v>1436100</v>
      </c>
      <c r="D44" s="14">
        <f t="shared" si="6"/>
        <v>2154150</v>
      </c>
      <c r="E44" s="14">
        <f t="shared" si="6"/>
        <v>2872200</v>
      </c>
      <c r="F44" s="14">
        <f t="shared" si="6"/>
        <v>3590250</v>
      </c>
      <c r="G44" s="14">
        <f t="shared" si="6"/>
        <v>4308300</v>
      </c>
      <c r="H44" s="14">
        <f t="shared" si="6"/>
        <v>5026350</v>
      </c>
      <c r="I44" s="14">
        <f t="shared" si="6"/>
        <v>5744400</v>
      </c>
      <c r="J44" s="14">
        <f t="shared" si="6"/>
        <v>6462450</v>
      </c>
      <c r="K44" s="14">
        <f t="shared" si="6"/>
        <v>7180500</v>
      </c>
      <c r="L44" s="14">
        <f t="shared" si="6"/>
        <v>7898550</v>
      </c>
      <c r="M44" s="14">
        <f t="shared" si="6"/>
        <v>8616600</v>
      </c>
      <c r="N44" s="14">
        <f t="shared" si="6"/>
        <v>9334650</v>
      </c>
      <c r="O44" s="14">
        <f t="shared" si="6"/>
        <v>10052700</v>
      </c>
      <c r="P44" s="14">
        <f t="shared" si="6"/>
        <v>10770750</v>
      </c>
    </row>
    <row r="45"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</row>
    <row r="46"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</row>
    <row r="47"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</row>
    <row r="48"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</row>
    <row r="49"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</row>
    <row r="50"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</row>
    <row r="51"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</row>
    <row r="52"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</row>
    <row r="53"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</row>
    <row r="54"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</row>
    <row r="55"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</row>
    <row r="56"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</row>
    <row r="57"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</row>
    <row r="58"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</row>
    <row r="59"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</row>
    <row r="60"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</row>
    <row r="61"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</row>
    <row r="62"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</row>
    <row r="63"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</row>
    <row r="64"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</row>
    <row r="65"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</row>
    <row r="66"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</row>
    <row r="67"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</row>
    <row r="68"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</row>
    <row r="69"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</row>
    <row r="70"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</row>
    <row r="71"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</row>
    <row r="72"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</row>
    <row r="73"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</row>
    <row r="74"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</row>
    <row r="75"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</row>
    <row r="76"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</row>
    <row r="77"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</row>
    <row r="78"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</row>
    <row r="79"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</row>
    <row r="80"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</row>
    <row r="81"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</row>
    <row r="82"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</row>
    <row r="83"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</row>
    <row r="84"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</row>
    <row r="85"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</row>
    <row r="86"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</row>
    <row r="87"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</row>
    <row r="88"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</row>
    <row r="89"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</row>
    <row r="90"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</row>
    <row r="91"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</row>
    <row r="92"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</row>
    <row r="93"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</row>
    <row r="94"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</row>
    <row r="95"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</row>
    <row r="96"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</row>
    <row r="97"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</row>
    <row r="98"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</row>
    <row r="99"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</row>
    <row r="100"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</row>
    <row r="101"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</row>
    <row r="102"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</row>
    <row r="103"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</row>
    <row r="104"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</row>
    <row r="105"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</row>
    <row r="106"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</row>
    <row r="107"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</row>
    <row r="108"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</row>
    <row r="109"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</row>
    <row r="110"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</row>
    <row r="111"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</row>
    <row r="112"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</row>
    <row r="113"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</row>
    <row r="114"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</row>
    <row r="115"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</row>
    <row r="116"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</row>
    <row r="117"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</row>
    <row r="118"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</row>
    <row r="119"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</row>
    <row r="120"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</row>
    <row r="121"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</row>
    <row r="122"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</row>
    <row r="123"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</row>
    <row r="124"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</row>
    <row r="125"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</row>
    <row r="126"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</row>
    <row r="127"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</row>
    <row r="128"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</row>
    <row r="129"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</row>
    <row r="130"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</row>
    <row r="131"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</row>
    <row r="132"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</row>
    <row r="133"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</row>
    <row r="134"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</row>
    <row r="135"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</row>
    <row r="136"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</row>
    <row r="137"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</row>
    <row r="138"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</row>
    <row r="139"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</row>
    <row r="140"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</row>
    <row r="141"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</row>
    <row r="142"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</row>
    <row r="143"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</row>
    <row r="144"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</row>
    <row r="145"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</row>
    <row r="146"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</row>
    <row r="147"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</row>
    <row r="148"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</row>
    <row r="149"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</row>
    <row r="150"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</row>
    <row r="151"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</row>
    <row r="152"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</row>
    <row r="153"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</row>
    <row r="154"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</row>
    <row r="155"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</row>
    <row r="156"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</row>
    <row r="157"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</row>
    <row r="158"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</row>
    <row r="159"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</row>
    <row r="160"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</row>
    <row r="161"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</row>
    <row r="162"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</row>
    <row r="163"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</row>
    <row r="164"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</row>
    <row r="165"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</row>
    <row r="166"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</row>
    <row r="167"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</row>
    <row r="168"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</row>
    <row r="169"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</row>
    <row r="170"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</row>
    <row r="171"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</row>
    <row r="172"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</row>
    <row r="173"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</row>
    <row r="174"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</row>
    <row r="175"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</row>
    <row r="176"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</row>
    <row r="177"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</row>
    <row r="178"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</row>
    <row r="179"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</row>
    <row r="180"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</row>
    <row r="181"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</row>
    <row r="182"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</row>
    <row r="183"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</row>
    <row r="184"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</row>
    <row r="185"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</row>
    <row r="186"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</row>
    <row r="187"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</row>
    <row r="188"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</row>
    <row r="189"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</row>
    <row r="190"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</row>
    <row r="191"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</row>
    <row r="192"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</row>
    <row r="193"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</row>
    <row r="194"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</row>
    <row r="195"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</row>
    <row r="196"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</row>
    <row r="197"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</row>
    <row r="198"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</row>
    <row r="199"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</row>
    <row r="200"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</row>
    <row r="201"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</row>
    <row r="202"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</row>
    <row r="203"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</row>
    <row r="204"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</row>
    <row r="205"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</row>
    <row r="206"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</row>
    <row r="207"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</row>
    <row r="208"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</row>
    <row r="209"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</row>
    <row r="210"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</row>
    <row r="211"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</row>
    <row r="212"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</row>
    <row r="213"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</row>
    <row r="214"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</row>
    <row r="215"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</row>
    <row r="216"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</row>
    <row r="217"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</row>
    <row r="218"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</row>
    <row r="219"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</row>
    <row r="220"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</row>
    <row r="221"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</row>
    <row r="222"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</row>
    <row r="223"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</row>
    <row r="224"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</row>
    <row r="225"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</row>
    <row r="226"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</row>
    <row r="227"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</row>
    <row r="228"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</row>
    <row r="229"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</row>
    <row r="230"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</row>
    <row r="231"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</row>
    <row r="232"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</row>
    <row r="233"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</row>
    <row r="234"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</row>
    <row r="235"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</row>
    <row r="236"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</row>
    <row r="237"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</row>
    <row r="238"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</row>
    <row r="239"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</row>
    <row r="240"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</row>
    <row r="241"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</row>
    <row r="242"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</row>
    <row r="243"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</row>
    <row r="244"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</row>
    <row r="245"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</row>
    <row r="246"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</row>
    <row r="247"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</row>
    <row r="248"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</row>
    <row r="249"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</row>
    <row r="250"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</row>
    <row r="251"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</row>
    <row r="252"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</row>
    <row r="253"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</row>
    <row r="254"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</row>
    <row r="255"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</row>
    <row r="256"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</row>
    <row r="257"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</row>
    <row r="258"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</row>
    <row r="259"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</row>
    <row r="260"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</row>
    <row r="261"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</row>
    <row r="262"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</row>
    <row r="263"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</row>
    <row r="264"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</row>
    <row r="265"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</row>
    <row r="266"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</row>
    <row r="267"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</row>
    <row r="268"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</row>
    <row r="269"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</row>
    <row r="270"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</row>
    <row r="271"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</row>
    <row r="272"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</row>
    <row r="273"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</row>
    <row r="274"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</row>
    <row r="275"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</row>
    <row r="276"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</row>
    <row r="277"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</row>
    <row r="278"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</row>
    <row r="279"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</row>
    <row r="280"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</row>
    <row r="281"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</row>
    <row r="282"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</row>
    <row r="283"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</row>
    <row r="284"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</row>
    <row r="285"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</row>
    <row r="286"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</row>
    <row r="287"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</row>
    <row r="288"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</row>
    <row r="289"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</row>
    <row r="290"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</row>
    <row r="291"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</row>
    <row r="292"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</row>
    <row r="293"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</row>
    <row r="294"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</row>
    <row r="295"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</row>
    <row r="296"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</row>
    <row r="297"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</row>
    <row r="298"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</row>
    <row r="299"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</row>
    <row r="300"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</row>
    <row r="301"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</row>
    <row r="302"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</row>
    <row r="303"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</row>
    <row r="304"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</row>
    <row r="305"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</row>
    <row r="306"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</row>
    <row r="307"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</row>
    <row r="308"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</row>
    <row r="309"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</row>
    <row r="310"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</row>
    <row r="311"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</row>
    <row r="312"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</row>
    <row r="313"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</row>
    <row r="314"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</row>
    <row r="315"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</row>
    <row r="316"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</row>
    <row r="317"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</row>
    <row r="318"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</row>
    <row r="319"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</row>
    <row r="320"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</row>
    <row r="321"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</row>
    <row r="322"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</row>
    <row r="323"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</row>
    <row r="324"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</row>
    <row r="325"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</row>
    <row r="326"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</row>
    <row r="327"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</row>
    <row r="328"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</row>
    <row r="329"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</row>
    <row r="330"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</row>
    <row r="331"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</row>
    <row r="332"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</row>
    <row r="333"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</row>
    <row r="334"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</row>
    <row r="335"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</row>
    <row r="336"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</row>
    <row r="337"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</row>
    <row r="338"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</row>
    <row r="339"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</row>
    <row r="340"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</row>
    <row r="341"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</row>
    <row r="342"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</row>
    <row r="343"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</row>
    <row r="344"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</row>
    <row r="345"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</row>
    <row r="346"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</row>
    <row r="347"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</row>
    <row r="348"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</row>
    <row r="349"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</row>
    <row r="350"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</row>
    <row r="351"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</row>
    <row r="352"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</row>
    <row r="353"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</row>
    <row r="354"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</row>
    <row r="355"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</row>
    <row r="356"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</row>
    <row r="357"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</row>
    <row r="358"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</row>
    <row r="359"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</row>
    <row r="360"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</row>
    <row r="361"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</row>
    <row r="362"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</row>
    <row r="363"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</row>
    <row r="364"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</row>
    <row r="365"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</row>
    <row r="366"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</row>
    <row r="367"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</row>
    <row r="368"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</row>
    <row r="369"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</row>
    <row r="370"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</row>
    <row r="371"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</row>
    <row r="372"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</row>
    <row r="373"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</row>
    <row r="374"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</row>
    <row r="375"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</row>
    <row r="376"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</row>
    <row r="377"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</row>
    <row r="378"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</row>
    <row r="379"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</row>
    <row r="380"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</row>
    <row r="381"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</row>
    <row r="382"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</row>
    <row r="383"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</row>
    <row r="384"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</row>
    <row r="385"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</row>
    <row r="386"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</row>
    <row r="387"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</row>
    <row r="388"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</row>
    <row r="389"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</row>
    <row r="390"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</row>
    <row r="391"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</row>
    <row r="392"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</row>
    <row r="393"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</row>
    <row r="394"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</row>
    <row r="395"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</row>
    <row r="396"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</row>
    <row r="397"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</row>
    <row r="398"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</row>
    <row r="399"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</row>
    <row r="400"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</row>
    <row r="401"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</row>
    <row r="402"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</row>
    <row r="403"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</row>
    <row r="404"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</row>
    <row r="405"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</row>
    <row r="406"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</row>
    <row r="407"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</row>
    <row r="408"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</row>
    <row r="409"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</row>
    <row r="410"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</row>
    <row r="411"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</row>
    <row r="412"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</row>
    <row r="413"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</row>
    <row r="414"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</row>
    <row r="415"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</row>
    <row r="416"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</row>
    <row r="417"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</row>
    <row r="418"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</row>
    <row r="419"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</row>
    <row r="420"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</row>
    <row r="421"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</row>
    <row r="422"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</row>
    <row r="423"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</row>
    <row r="424"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</row>
    <row r="425"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</row>
    <row r="426"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</row>
    <row r="427"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</row>
    <row r="428"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</row>
    <row r="429"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</row>
    <row r="430"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</row>
    <row r="431"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</row>
    <row r="432"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</row>
    <row r="433"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</row>
    <row r="434"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</row>
    <row r="435"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</row>
    <row r="436"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</row>
    <row r="437"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</row>
    <row r="438"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</row>
    <row r="439"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</row>
    <row r="440"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</row>
    <row r="441"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</row>
    <row r="442"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</row>
    <row r="443"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</row>
    <row r="444"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</row>
    <row r="445"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</row>
    <row r="446"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</row>
    <row r="447"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</row>
    <row r="448"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</row>
    <row r="449"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</row>
    <row r="450"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</row>
    <row r="451"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</row>
    <row r="452"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</row>
    <row r="453"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</row>
    <row r="454"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</row>
    <row r="455"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</row>
    <row r="456"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</row>
    <row r="457"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</row>
    <row r="458"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</row>
    <row r="459"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</row>
    <row r="460"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</row>
    <row r="461"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</row>
    <row r="462"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</row>
    <row r="463"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</row>
    <row r="464"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</row>
    <row r="465"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</row>
    <row r="466"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</row>
    <row r="467"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</row>
    <row r="468"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</row>
    <row r="469"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</row>
    <row r="470"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</row>
    <row r="471"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</row>
    <row r="472"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</row>
    <row r="473"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</row>
    <row r="474"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</row>
    <row r="475"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</row>
    <row r="476"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</row>
    <row r="477"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</row>
    <row r="478"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</row>
    <row r="479"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</row>
    <row r="480"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</row>
    <row r="481"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</row>
    <row r="482"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</row>
    <row r="483"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</row>
    <row r="484"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</row>
    <row r="485"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</row>
    <row r="486"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</row>
    <row r="487"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</row>
    <row r="488"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</row>
    <row r="489"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</row>
    <row r="490"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</row>
    <row r="491"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</row>
    <row r="492"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</row>
    <row r="493"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</row>
    <row r="494"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</row>
    <row r="495"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</row>
    <row r="496"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</row>
    <row r="497"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</row>
    <row r="498"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</row>
    <row r="499"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</row>
    <row r="500"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</row>
    <row r="501"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</row>
    <row r="502"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</row>
    <row r="503"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</row>
    <row r="504"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</row>
    <row r="505"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</row>
    <row r="506"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</row>
    <row r="507"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</row>
    <row r="508"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</row>
    <row r="509"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</row>
    <row r="510"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</row>
    <row r="511"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</row>
    <row r="512"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</row>
    <row r="513"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</row>
    <row r="514"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</row>
    <row r="515"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</row>
    <row r="516"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</row>
    <row r="517"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</row>
    <row r="518"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</row>
    <row r="519"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</row>
    <row r="520"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</row>
    <row r="521"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</row>
    <row r="522"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</row>
    <row r="523"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</row>
    <row r="524"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</row>
    <row r="525"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</row>
    <row r="526"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</row>
    <row r="527"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</row>
    <row r="528"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</row>
    <row r="529"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</row>
    <row r="530"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</row>
    <row r="531"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</row>
    <row r="532"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</row>
    <row r="533"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</row>
    <row r="534"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</row>
    <row r="535"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</row>
    <row r="536"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</row>
    <row r="537"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</row>
    <row r="538"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</row>
    <row r="539"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</row>
    <row r="540"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</row>
    <row r="541"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</row>
    <row r="542"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</row>
    <row r="543"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</row>
    <row r="544"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</row>
    <row r="545"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</row>
    <row r="546"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</row>
    <row r="547"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</row>
    <row r="548"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</row>
    <row r="549"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</row>
    <row r="550"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</row>
    <row r="551"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</row>
    <row r="552"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</row>
    <row r="553"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</row>
    <row r="554"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</row>
    <row r="555"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</row>
    <row r="556"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</row>
    <row r="557"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</row>
    <row r="558"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</row>
    <row r="559"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</row>
    <row r="560"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</row>
    <row r="561"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</row>
    <row r="562"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</row>
    <row r="563"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</row>
    <row r="564"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</row>
    <row r="565"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</row>
    <row r="566"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</row>
    <row r="567"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</row>
    <row r="568"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</row>
    <row r="569"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</row>
    <row r="570"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</row>
    <row r="571"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</row>
    <row r="572"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</row>
    <row r="573"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</row>
    <row r="574"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</row>
    <row r="575"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</row>
    <row r="576"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</row>
    <row r="577"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</row>
    <row r="578"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</row>
    <row r="579"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</row>
    <row r="580"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</row>
    <row r="581"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</row>
    <row r="582"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</row>
    <row r="583"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</row>
    <row r="584"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</row>
    <row r="585"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</row>
    <row r="586"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</row>
    <row r="587"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</row>
    <row r="588"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</row>
    <row r="589"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</row>
    <row r="590"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</row>
    <row r="591"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</row>
    <row r="592"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</row>
    <row r="593"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</row>
    <row r="594"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</row>
    <row r="595"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</row>
    <row r="596"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</row>
    <row r="597"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</row>
    <row r="598"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</row>
    <row r="599"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</row>
    <row r="600"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</row>
    <row r="601"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</row>
    <row r="602"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</row>
    <row r="603"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</row>
    <row r="604"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</row>
    <row r="605"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</row>
    <row r="606"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</row>
    <row r="607"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</row>
    <row r="608"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</row>
    <row r="609"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</row>
    <row r="610"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</row>
    <row r="611"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</row>
    <row r="612"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</row>
    <row r="613"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</row>
    <row r="614"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</row>
    <row r="615"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</row>
    <row r="616"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</row>
    <row r="617"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</row>
    <row r="618"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</row>
    <row r="619"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</row>
    <row r="620"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</row>
    <row r="621"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</row>
    <row r="622"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</row>
    <row r="623"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</row>
    <row r="624"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</row>
    <row r="625"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</row>
    <row r="626"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</row>
    <row r="627"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</row>
    <row r="628"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</row>
    <row r="629"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</row>
    <row r="630"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</row>
    <row r="631"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</row>
    <row r="632"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</row>
    <row r="633"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</row>
    <row r="634"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</row>
    <row r="635"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</row>
    <row r="636"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</row>
    <row r="637"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</row>
    <row r="638"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</row>
    <row r="639"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</row>
    <row r="640"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</row>
    <row r="641"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</row>
    <row r="642"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</row>
    <row r="643"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</row>
    <row r="644"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</row>
    <row r="645"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</row>
    <row r="646"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</row>
    <row r="647"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</row>
    <row r="648"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</row>
    <row r="649"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</row>
    <row r="650"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</row>
    <row r="651"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</row>
    <row r="652"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</row>
    <row r="653"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</row>
    <row r="654"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</row>
    <row r="655"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</row>
    <row r="656"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</row>
    <row r="657"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</row>
    <row r="658"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</row>
    <row r="659"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</row>
    <row r="660"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</row>
    <row r="661"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</row>
    <row r="662"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</row>
    <row r="663"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</row>
    <row r="664"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</row>
    <row r="665"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</row>
    <row r="666"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</row>
    <row r="667"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</row>
    <row r="668"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</row>
    <row r="669"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</row>
    <row r="670"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</row>
    <row r="671"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</row>
    <row r="672"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</row>
    <row r="673"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</row>
    <row r="674"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</row>
    <row r="675"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</row>
    <row r="676"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</row>
    <row r="677"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</row>
    <row r="678"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</row>
    <row r="679"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</row>
    <row r="680"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</row>
    <row r="681"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</row>
    <row r="682"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</row>
    <row r="683"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</row>
    <row r="684"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</row>
    <row r="685"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</row>
    <row r="686"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</row>
    <row r="687"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</row>
    <row r="688"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</row>
    <row r="689"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</row>
    <row r="690"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</row>
    <row r="691"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</row>
    <row r="692"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</row>
    <row r="693"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</row>
    <row r="694"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</row>
    <row r="695"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</row>
    <row r="696"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</row>
    <row r="697"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</row>
    <row r="698"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</row>
    <row r="699"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</row>
    <row r="700"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</row>
    <row r="701"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</row>
    <row r="702"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</row>
    <row r="703"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</row>
    <row r="704"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</row>
    <row r="705"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</row>
    <row r="706"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</row>
    <row r="707"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</row>
    <row r="708"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</row>
    <row r="709"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</row>
    <row r="710"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</row>
    <row r="711"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</row>
    <row r="712"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</row>
    <row r="713"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</row>
    <row r="714"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</row>
    <row r="715"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</row>
    <row r="716"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</row>
    <row r="717"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</row>
    <row r="718"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</row>
    <row r="719"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</row>
    <row r="720"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</row>
    <row r="721"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</row>
    <row r="722"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</row>
    <row r="723"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</row>
    <row r="724"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</row>
    <row r="725"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</row>
    <row r="726"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</row>
    <row r="727"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</row>
    <row r="728"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</row>
    <row r="729"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</row>
    <row r="730"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</row>
    <row r="731"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</row>
    <row r="732"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</row>
    <row r="733"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</row>
    <row r="734"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</row>
    <row r="735"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</row>
    <row r="736"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</row>
    <row r="737"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</row>
    <row r="738"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</row>
    <row r="739"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</row>
    <row r="740"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</row>
    <row r="741"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</row>
    <row r="742"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</row>
    <row r="743"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</row>
    <row r="744"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</row>
    <row r="745"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</row>
    <row r="746"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</row>
    <row r="747"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</row>
    <row r="748"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</row>
    <row r="749"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</row>
    <row r="750"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</row>
    <row r="751"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</row>
    <row r="752"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</row>
    <row r="753"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</row>
    <row r="754"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</row>
    <row r="755"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</row>
    <row r="756"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</row>
    <row r="757"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</row>
    <row r="758"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</row>
    <row r="759"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</row>
    <row r="760"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</row>
    <row r="761"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</row>
    <row r="762"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</row>
    <row r="763"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</row>
    <row r="764"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</row>
    <row r="765"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</row>
    <row r="766"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</row>
    <row r="767"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</row>
    <row r="768"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</row>
    <row r="769"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</row>
    <row r="770"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</row>
    <row r="771"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</row>
    <row r="772"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</row>
    <row r="773"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</row>
    <row r="774"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</row>
    <row r="775"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</row>
    <row r="776"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</row>
    <row r="777"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</row>
    <row r="778"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</row>
    <row r="779"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</row>
    <row r="780"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</row>
    <row r="781"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</row>
    <row r="782"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</row>
    <row r="783"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</row>
    <row r="784"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</row>
    <row r="785"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</row>
    <row r="786"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</row>
    <row r="787"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</row>
    <row r="788"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</row>
    <row r="789"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</row>
    <row r="790"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</row>
    <row r="791"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</row>
    <row r="792"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</row>
    <row r="793"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</row>
    <row r="794"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</row>
    <row r="795"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</row>
    <row r="796"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</row>
    <row r="797"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</row>
    <row r="798"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</row>
    <row r="799"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</row>
    <row r="800"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</row>
    <row r="801"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</row>
    <row r="802"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</row>
    <row r="803"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</row>
    <row r="804"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</row>
    <row r="805"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</row>
    <row r="806"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</row>
    <row r="807"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</row>
    <row r="808"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</row>
    <row r="809"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</row>
    <row r="810"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</row>
    <row r="811"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</row>
    <row r="812"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</row>
    <row r="813"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</row>
    <row r="814"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</row>
    <row r="815"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</row>
    <row r="816"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</row>
    <row r="817"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</row>
    <row r="818"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</row>
    <row r="819"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</row>
    <row r="820"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</row>
    <row r="821"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</row>
    <row r="822"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</row>
    <row r="823"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</row>
    <row r="824"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</row>
    <row r="825"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</row>
    <row r="826"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</row>
    <row r="827"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</row>
    <row r="828"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</row>
    <row r="829"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</row>
    <row r="830"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</row>
    <row r="831"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</row>
    <row r="832"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</row>
    <row r="833"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</row>
    <row r="834"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</row>
    <row r="835"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</row>
    <row r="836"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</row>
    <row r="837"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</row>
    <row r="838"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</row>
    <row r="839"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</row>
    <row r="840"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</row>
    <row r="841"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</row>
    <row r="842"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</row>
    <row r="843"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</row>
    <row r="844"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</row>
    <row r="845"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</row>
    <row r="846"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</row>
    <row r="847"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</row>
    <row r="848"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</row>
    <row r="849"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</row>
    <row r="850"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</row>
    <row r="851"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</row>
    <row r="852"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</row>
    <row r="853"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</row>
    <row r="854"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</row>
    <row r="855"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</row>
    <row r="856"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</row>
    <row r="857"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</row>
    <row r="858"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</row>
    <row r="859"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</row>
    <row r="860"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</row>
    <row r="861"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</row>
    <row r="862"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</row>
    <row r="863"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</row>
    <row r="864"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</row>
    <row r="865"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</row>
    <row r="866"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</row>
    <row r="867"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</row>
    <row r="868"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</row>
    <row r="869"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</row>
    <row r="870"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</row>
    <row r="871"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</row>
    <row r="872"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</row>
    <row r="873"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</row>
    <row r="874"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</row>
    <row r="875"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</row>
    <row r="876"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</row>
    <row r="877"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</row>
    <row r="878"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</row>
    <row r="879"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</row>
    <row r="880"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</row>
    <row r="881"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</row>
    <row r="882"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</row>
    <row r="883"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</row>
    <row r="884"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</row>
    <row r="885"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</row>
    <row r="886"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</row>
    <row r="887"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</row>
    <row r="888"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</row>
    <row r="889"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</row>
    <row r="890"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</row>
    <row r="891"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</row>
    <row r="892"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</row>
    <row r="893"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</row>
    <row r="894"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</row>
    <row r="895"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</row>
    <row r="896"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</row>
    <row r="897"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</row>
    <row r="898"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</row>
    <row r="899"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</row>
    <row r="900"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</row>
    <row r="901"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</row>
    <row r="902"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</row>
    <row r="903"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</row>
    <row r="904"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</row>
    <row r="905"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</row>
    <row r="906"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</row>
    <row r="907"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</row>
    <row r="908"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</row>
    <row r="909"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</row>
    <row r="910"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</row>
    <row r="911"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</row>
    <row r="912"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</row>
    <row r="913"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</row>
    <row r="914"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</row>
    <row r="915"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</row>
    <row r="916"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</row>
    <row r="917"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</row>
    <row r="918"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</row>
    <row r="919"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</row>
    <row r="920"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</row>
    <row r="921"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</row>
    <row r="922"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</row>
    <row r="923"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</row>
    <row r="924"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</row>
    <row r="925"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</row>
    <row r="926"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</row>
    <row r="927"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</row>
    <row r="928"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</row>
    <row r="929"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</row>
    <row r="930"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</row>
    <row r="931"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</row>
    <row r="932"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</row>
    <row r="933"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</row>
    <row r="934"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</row>
    <row r="935"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</row>
    <row r="936"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</row>
    <row r="937"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</row>
    <row r="938"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</row>
    <row r="939"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</row>
    <row r="940"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</row>
    <row r="941"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</row>
    <row r="942"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</row>
    <row r="943"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</row>
    <row r="944"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</row>
    <row r="945"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</row>
    <row r="946"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</row>
    <row r="947"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</row>
    <row r="948"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</row>
    <row r="949"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</row>
    <row r="950"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</row>
    <row r="951"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</row>
    <row r="952"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</row>
    <row r="953"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</row>
    <row r="954"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</row>
    <row r="955"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</row>
    <row r="956"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</row>
    <row r="957"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</row>
    <row r="958"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</row>
    <row r="959"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</row>
    <row r="960"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</row>
    <row r="961"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</row>
    <row r="962"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</row>
    <row r="963"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</row>
    <row r="964"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</row>
    <row r="965"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</row>
    <row r="966"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</row>
    <row r="967"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</row>
    <row r="968"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</row>
    <row r="969"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</row>
    <row r="970"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</row>
    <row r="971"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</row>
    <row r="972"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</row>
    <row r="973"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</row>
    <row r="974"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</row>
    <row r="975"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</row>
    <row r="976"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</row>
    <row r="977"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</row>
    <row r="978"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</row>
    <row r="979"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</row>
    <row r="980"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</row>
    <row r="981"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</row>
    <row r="982"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</row>
    <row r="983"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</row>
    <row r="984"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</row>
    <row r="985"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</row>
    <row r="986"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</row>
    <row r="987"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</row>
    <row r="988"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</row>
    <row r="989"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</row>
    <row r="990"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</row>
    <row r="991"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</row>
    <row r="992"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</row>
    <row r="993"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</row>
    <row r="994"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</row>
    <row r="995"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</row>
    <row r="996"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</row>
    <row r="997"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</row>
    <row r="998"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</row>
    <row r="999"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</row>
    <row r="1000"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</row>
    <row r="1001">
      <c r="B1001" s="14"/>
      <c r="C1001" s="14"/>
      <c r="D1001" s="14"/>
      <c r="E1001" s="14"/>
      <c r="F1001" s="14"/>
      <c r="G1001" s="14"/>
      <c r="H1001" s="14"/>
      <c r="I1001" s="14"/>
      <c r="J1001" s="14"/>
      <c r="K1001" s="14"/>
      <c r="L1001" s="14"/>
      <c r="M1001" s="14"/>
      <c r="N1001" s="14"/>
      <c r="O1001" s="14"/>
      <c r="P1001" s="14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0"/>
    <col customWidth="1" min="2" max="16" width="8.5"/>
  </cols>
  <sheetData>
    <row r="1">
      <c r="B1" s="13" t="s">
        <v>46</v>
      </c>
      <c r="C1" s="13" t="s">
        <v>47</v>
      </c>
      <c r="D1" s="13" t="s">
        <v>48</v>
      </c>
      <c r="E1" s="13" t="s">
        <v>49</v>
      </c>
      <c r="F1" s="13" t="s">
        <v>50</v>
      </c>
      <c r="G1" s="13" t="s">
        <v>51</v>
      </c>
      <c r="H1" s="13" t="s">
        <v>52</v>
      </c>
      <c r="I1" s="13" t="s">
        <v>53</v>
      </c>
      <c r="J1" s="13" t="s">
        <v>54</v>
      </c>
      <c r="K1" s="13" t="s">
        <v>55</v>
      </c>
      <c r="L1" s="13" t="s">
        <v>56</v>
      </c>
      <c r="M1" s="13" t="s">
        <v>57</v>
      </c>
      <c r="N1" s="13" t="s">
        <v>58</v>
      </c>
      <c r="O1" s="13" t="s">
        <v>59</v>
      </c>
      <c r="P1" s="13" t="s">
        <v>60</v>
      </c>
    </row>
    <row r="2">
      <c r="A2" s="11" t="s">
        <v>62</v>
      </c>
      <c r="B2" s="14">
        <f>'Calcs-1'!B4</f>
        <v>2</v>
      </c>
      <c r="C2" s="14">
        <f>'Calcs-1'!C4</f>
        <v>4</v>
      </c>
      <c r="D2" s="14">
        <f>'Calcs-1'!D4</f>
        <v>6</v>
      </c>
      <c r="E2" s="14">
        <f>'Calcs-1'!E4</f>
        <v>8</v>
      </c>
      <c r="F2" s="14">
        <f>'Calcs-1'!F4</f>
        <v>10</v>
      </c>
      <c r="G2" s="14">
        <f>'Calcs-1'!G4</f>
        <v>12</v>
      </c>
      <c r="H2" s="14">
        <f>'Calcs-1'!H4</f>
        <v>14</v>
      </c>
      <c r="I2" s="14">
        <f>'Calcs-1'!I4</f>
        <v>16</v>
      </c>
      <c r="J2" s="14">
        <f>'Calcs-1'!J4</f>
        <v>18</v>
      </c>
      <c r="K2" s="14">
        <f>'Calcs-1'!K4</f>
        <v>20</v>
      </c>
      <c r="L2" s="14">
        <f>'Calcs-1'!L4</f>
        <v>22</v>
      </c>
      <c r="M2" s="14">
        <f>'Calcs-1'!M4</f>
        <v>24</v>
      </c>
      <c r="N2" s="14">
        <f>'Calcs-1'!N4</f>
        <v>26</v>
      </c>
      <c r="O2" s="14">
        <f>'Calcs-1'!O4</f>
        <v>28</v>
      </c>
      <c r="P2" s="14">
        <f>'Calcs-1'!P4</f>
        <v>30</v>
      </c>
    </row>
    <row r="3"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</row>
    <row r="4">
      <c r="A4" s="11" t="s">
        <v>63</v>
      </c>
      <c r="B4" s="14">
        <f>B2*Assumptions!$C6</f>
        <v>8400</v>
      </c>
      <c r="C4" s="14">
        <f>C2*Assumptions!$C6</f>
        <v>16800</v>
      </c>
      <c r="D4" s="14">
        <f>D2*Assumptions!$C6</f>
        <v>25200</v>
      </c>
      <c r="E4" s="14">
        <f>E2*Assumptions!$C6</f>
        <v>33600</v>
      </c>
      <c r="F4" s="14">
        <f>F2*Assumptions!$C6</f>
        <v>42000</v>
      </c>
      <c r="G4" s="14">
        <f>G2*Assumptions!$C6</f>
        <v>50400</v>
      </c>
      <c r="H4" s="14">
        <f>H2*Assumptions!$C6</f>
        <v>58800</v>
      </c>
      <c r="I4" s="14">
        <f>I2*Assumptions!$C6</f>
        <v>67200</v>
      </c>
      <c r="J4" s="14">
        <f>J2*Assumptions!$C6</f>
        <v>75600</v>
      </c>
      <c r="K4" s="14">
        <f>K2*Assumptions!$C6</f>
        <v>84000</v>
      </c>
      <c r="L4" s="14">
        <f>L2*Assumptions!$C6</f>
        <v>92400</v>
      </c>
      <c r="M4" s="14">
        <f>M2*Assumptions!$C6</f>
        <v>100800</v>
      </c>
      <c r="N4" s="14">
        <f>N2*Assumptions!$C6</f>
        <v>109200</v>
      </c>
      <c r="O4" s="14">
        <f>O2*Assumptions!$C6</f>
        <v>117600</v>
      </c>
      <c r="P4" s="14">
        <f>P2*Assumptions!$C6</f>
        <v>126000</v>
      </c>
    </row>
    <row r="5"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</row>
    <row r="6">
      <c r="A6" s="11" t="s">
        <v>64</v>
      </c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</row>
    <row r="7">
      <c r="A7" s="11" t="s">
        <v>21</v>
      </c>
      <c r="B7" s="14">
        <f>B$4*Assumptions!$C9</f>
        <v>21000</v>
      </c>
      <c r="C7" s="14">
        <f>C$4*Assumptions!$C9</f>
        <v>42000</v>
      </c>
      <c r="D7" s="14">
        <f>D$4*Assumptions!$C9</f>
        <v>63000</v>
      </c>
      <c r="E7" s="14">
        <f>E$4*Assumptions!$C9</f>
        <v>84000</v>
      </c>
      <c r="F7" s="14">
        <f>F$4*Assumptions!$C9</f>
        <v>105000</v>
      </c>
      <c r="G7" s="14">
        <f>G$4*Assumptions!$C9</f>
        <v>126000</v>
      </c>
      <c r="H7" s="14">
        <f>H$4*Assumptions!$C9</f>
        <v>147000</v>
      </c>
      <c r="I7" s="14">
        <f>I$4*Assumptions!$C9</f>
        <v>168000</v>
      </c>
      <c r="J7" s="14">
        <f>J$4*Assumptions!$C9</f>
        <v>189000</v>
      </c>
      <c r="K7" s="14">
        <f>K$4*Assumptions!$C9</f>
        <v>210000</v>
      </c>
      <c r="L7" s="14">
        <f>L$4*Assumptions!$C9</f>
        <v>231000</v>
      </c>
      <c r="M7" s="14">
        <f>M$4*Assumptions!$C9</f>
        <v>252000</v>
      </c>
      <c r="N7" s="14">
        <f>N$4*Assumptions!$C9</f>
        <v>273000</v>
      </c>
      <c r="O7" s="14">
        <f>O$4*Assumptions!$C9</f>
        <v>294000</v>
      </c>
      <c r="P7" s="14">
        <f>P$4*Assumptions!$C9</f>
        <v>315000</v>
      </c>
    </row>
    <row r="8">
      <c r="A8" s="11" t="s">
        <v>22</v>
      </c>
      <c r="B8" s="14">
        <f>B$4*Assumptions!$C10</f>
        <v>15120</v>
      </c>
      <c r="C8" s="14">
        <f>C$4*Assumptions!$C10</f>
        <v>30240</v>
      </c>
      <c r="D8" s="14">
        <f>D$4*Assumptions!$C10</f>
        <v>45360</v>
      </c>
      <c r="E8" s="14">
        <f>E$4*Assumptions!$C10</f>
        <v>60480</v>
      </c>
      <c r="F8" s="14">
        <f>F$4*Assumptions!$C10</f>
        <v>75600</v>
      </c>
      <c r="G8" s="14">
        <f>G$4*Assumptions!$C10</f>
        <v>90720</v>
      </c>
      <c r="H8" s="14">
        <f>H$4*Assumptions!$C10</f>
        <v>105840</v>
      </c>
      <c r="I8" s="14">
        <f>I$4*Assumptions!$C10</f>
        <v>120960</v>
      </c>
      <c r="J8" s="14">
        <f>J$4*Assumptions!$C10</f>
        <v>136080</v>
      </c>
      <c r="K8" s="14">
        <f>K$4*Assumptions!$C10</f>
        <v>151200</v>
      </c>
      <c r="L8" s="14">
        <f>L$4*Assumptions!$C10</f>
        <v>166320</v>
      </c>
      <c r="M8" s="14">
        <f>M$4*Assumptions!$C10</f>
        <v>181440</v>
      </c>
      <c r="N8" s="14">
        <f>N$4*Assumptions!$C10</f>
        <v>196560</v>
      </c>
      <c r="O8" s="14">
        <f>O$4*Assumptions!$C10</f>
        <v>211680</v>
      </c>
      <c r="P8" s="14">
        <f>P$4*Assumptions!$C10</f>
        <v>226800</v>
      </c>
    </row>
    <row r="9">
      <c r="A9" s="11" t="s">
        <v>23</v>
      </c>
      <c r="B9" s="14">
        <f>B$4*Assumptions!$C11</f>
        <v>15960</v>
      </c>
      <c r="C9" s="14">
        <f>C$4*Assumptions!$C11</f>
        <v>31920</v>
      </c>
      <c r="D9" s="14">
        <f>D$4*Assumptions!$C11</f>
        <v>47880</v>
      </c>
      <c r="E9" s="14">
        <f>E$4*Assumptions!$C11</f>
        <v>63840</v>
      </c>
      <c r="F9" s="14">
        <f>F$4*Assumptions!$C11</f>
        <v>79800</v>
      </c>
      <c r="G9" s="14">
        <f>G$4*Assumptions!$C11</f>
        <v>95760</v>
      </c>
      <c r="H9" s="14">
        <f>H$4*Assumptions!$C11</f>
        <v>111720</v>
      </c>
      <c r="I9" s="14">
        <f>I$4*Assumptions!$C11</f>
        <v>127680</v>
      </c>
      <c r="J9" s="14">
        <f>J$4*Assumptions!$C11</f>
        <v>143640</v>
      </c>
      <c r="K9" s="14">
        <f>K$4*Assumptions!$C11</f>
        <v>159600</v>
      </c>
      <c r="L9" s="14">
        <f>L$4*Assumptions!$C11</f>
        <v>175560</v>
      </c>
      <c r="M9" s="14">
        <f>M$4*Assumptions!$C11</f>
        <v>191520</v>
      </c>
      <c r="N9" s="14">
        <f>N$4*Assumptions!$C11</f>
        <v>207480</v>
      </c>
      <c r="O9" s="14">
        <f>O$4*Assumptions!$C11</f>
        <v>223440</v>
      </c>
      <c r="P9" s="14">
        <f>P$4*Assumptions!$C11</f>
        <v>239400</v>
      </c>
    </row>
    <row r="10"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</row>
    <row r="11">
      <c r="A11" s="11" t="s">
        <v>65</v>
      </c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</row>
    <row r="12">
      <c r="A12" s="11" t="s">
        <v>21</v>
      </c>
      <c r="B12" s="14">
        <f>B7*Assumptions!$B2</f>
        <v>3150000</v>
      </c>
      <c r="C12" s="14">
        <f>C7*Assumptions!$B2</f>
        <v>6300000</v>
      </c>
      <c r="D12" s="14">
        <f>D7*Assumptions!$B2</f>
        <v>9450000</v>
      </c>
      <c r="E12" s="14">
        <f>E7*Assumptions!$B2</f>
        <v>12600000</v>
      </c>
      <c r="F12" s="14">
        <f>F7*Assumptions!$B2</f>
        <v>15750000</v>
      </c>
      <c r="G12" s="14">
        <f>G7*Assumptions!$B2</f>
        <v>18900000</v>
      </c>
      <c r="H12" s="14">
        <f>H7*Assumptions!$B2</f>
        <v>22050000</v>
      </c>
      <c r="I12" s="14">
        <f>I7*Assumptions!$B2</f>
        <v>25200000</v>
      </c>
      <c r="J12" s="14">
        <f>J7*Assumptions!$B2</f>
        <v>28350000</v>
      </c>
      <c r="K12" s="14">
        <f>K7*Assumptions!$B2</f>
        <v>31500000</v>
      </c>
      <c r="L12" s="14">
        <f>L7*Assumptions!$B2</f>
        <v>34650000</v>
      </c>
      <c r="M12" s="14">
        <f>M7*Assumptions!$B2</f>
        <v>37800000</v>
      </c>
      <c r="N12" s="14">
        <f>N7*Assumptions!$B2</f>
        <v>40950000</v>
      </c>
      <c r="O12" s="14">
        <f>O7*Assumptions!$B2</f>
        <v>44100000</v>
      </c>
      <c r="P12" s="14">
        <f>P7*Assumptions!$B2</f>
        <v>47250000</v>
      </c>
    </row>
    <row r="13">
      <c r="A13" s="11" t="s">
        <v>22</v>
      </c>
      <c r="B13" s="14">
        <f>B8*Assumptions!$B3</f>
        <v>453600</v>
      </c>
      <c r="C13" s="14">
        <f>C8*Assumptions!$B3</f>
        <v>907200</v>
      </c>
      <c r="D13" s="14">
        <f>D8*Assumptions!$B3</f>
        <v>1360800</v>
      </c>
      <c r="E13" s="14">
        <f>E8*Assumptions!$B3</f>
        <v>1814400</v>
      </c>
      <c r="F13" s="14">
        <f>F8*Assumptions!$B3</f>
        <v>2268000</v>
      </c>
      <c r="G13" s="14">
        <f>G8*Assumptions!$B3</f>
        <v>2721600</v>
      </c>
      <c r="H13" s="14">
        <f>H8*Assumptions!$B3</f>
        <v>3175200</v>
      </c>
      <c r="I13" s="14">
        <f>I8*Assumptions!$B3</f>
        <v>3628800</v>
      </c>
      <c r="J13" s="14">
        <f>J8*Assumptions!$B3</f>
        <v>4082400</v>
      </c>
      <c r="K13" s="14">
        <f>K8*Assumptions!$B3</f>
        <v>4536000</v>
      </c>
      <c r="L13" s="14">
        <f>L8*Assumptions!$B3</f>
        <v>4989600</v>
      </c>
      <c r="M13" s="14">
        <f>M8*Assumptions!$B3</f>
        <v>5443200</v>
      </c>
      <c r="N13" s="14">
        <f>N8*Assumptions!$B3</f>
        <v>5896800</v>
      </c>
      <c r="O13" s="14">
        <f>O8*Assumptions!$B3</f>
        <v>6350400</v>
      </c>
      <c r="P13" s="14">
        <f>P8*Assumptions!$B3</f>
        <v>6804000</v>
      </c>
    </row>
    <row r="14">
      <c r="A14" s="11" t="s">
        <v>23</v>
      </c>
      <c r="B14" s="14">
        <f>B9*Assumptions!$B4</f>
        <v>1596000</v>
      </c>
      <c r="C14" s="14">
        <f>C9*Assumptions!$B4</f>
        <v>3192000</v>
      </c>
      <c r="D14" s="14">
        <f>D9*Assumptions!$B4</f>
        <v>4788000</v>
      </c>
      <c r="E14" s="14">
        <f>E9*Assumptions!$B4</f>
        <v>6384000</v>
      </c>
      <c r="F14" s="14">
        <f>F9*Assumptions!$B4</f>
        <v>7980000</v>
      </c>
      <c r="G14" s="14">
        <f>G9*Assumptions!$B4</f>
        <v>9576000</v>
      </c>
      <c r="H14" s="14">
        <f>H9*Assumptions!$B4</f>
        <v>11172000</v>
      </c>
      <c r="I14" s="14">
        <f>I9*Assumptions!$B4</f>
        <v>12768000</v>
      </c>
      <c r="J14" s="14">
        <f>J9*Assumptions!$B4</f>
        <v>14364000</v>
      </c>
      <c r="K14" s="14">
        <f>K9*Assumptions!$B4</f>
        <v>15960000</v>
      </c>
      <c r="L14" s="14">
        <f>L9*Assumptions!$B4</f>
        <v>17556000</v>
      </c>
      <c r="M14" s="14">
        <f>M9*Assumptions!$B4</f>
        <v>19152000</v>
      </c>
      <c r="N14" s="14">
        <f>N9*Assumptions!$B4</f>
        <v>20748000</v>
      </c>
      <c r="O14" s="14">
        <f>O9*Assumptions!$B4</f>
        <v>22344000</v>
      </c>
      <c r="P14" s="14">
        <f>P9*Assumptions!$B4</f>
        <v>23940000</v>
      </c>
    </row>
    <row r="15">
      <c r="A15" s="11" t="s">
        <v>66</v>
      </c>
      <c r="B15" s="14">
        <f t="shared" ref="B15:P15" si="1">SUM(B12:B14)</f>
        <v>5199600</v>
      </c>
      <c r="C15" s="14">
        <f t="shared" si="1"/>
        <v>10399200</v>
      </c>
      <c r="D15" s="14">
        <f t="shared" si="1"/>
        <v>15598800</v>
      </c>
      <c r="E15" s="14">
        <f t="shared" si="1"/>
        <v>20798400</v>
      </c>
      <c r="F15" s="14">
        <f t="shared" si="1"/>
        <v>25998000</v>
      </c>
      <c r="G15" s="14">
        <f t="shared" si="1"/>
        <v>31197600</v>
      </c>
      <c r="H15" s="14">
        <f t="shared" si="1"/>
        <v>36397200</v>
      </c>
      <c r="I15" s="14">
        <f t="shared" si="1"/>
        <v>41596800</v>
      </c>
      <c r="J15" s="14">
        <f t="shared" si="1"/>
        <v>46796400</v>
      </c>
      <c r="K15" s="14">
        <f t="shared" si="1"/>
        <v>51996000</v>
      </c>
      <c r="L15" s="14">
        <f t="shared" si="1"/>
        <v>57195600</v>
      </c>
      <c r="M15" s="14">
        <f t="shared" si="1"/>
        <v>62395200</v>
      </c>
      <c r="N15" s="14">
        <f t="shared" si="1"/>
        <v>67594800</v>
      </c>
      <c r="O15" s="14">
        <f t="shared" si="1"/>
        <v>72794400</v>
      </c>
      <c r="P15" s="14">
        <f t="shared" si="1"/>
        <v>77994000</v>
      </c>
    </row>
    <row r="16">
      <c r="A16" s="11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</row>
    <row r="17">
      <c r="A17" s="11" t="s">
        <v>67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</row>
    <row r="18">
      <c r="A18" s="11" t="s">
        <v>21</v>
      </c>
      <c r="B18" s="14">
        <f>B12*Assumptions!$C2</f>
        <v>1102500</v>
      </c>
      <c r="C18" s="14">
        <f>C12*Assumptions!$C2</f>
        <v>2205000</v>
      </c>
      <c r="D18" s="14">
        <f>D12*Assumptions!$C2</f>
        <v>3307500</v>
      </c>
      <c r="E18" s="14">
        <f>E12*Assumptions!$C2</f>
        <v>4410000</v>
      </c>
      <c r="F18" s="14">
        <f>F12*Assumptions!$C2</f>
        <v>5512500</v>
      </c>
      <c r="G18" s="14">
        <f>G12*Assumptions!$C2</f>
        <v>6615000</v>
      </c>
      <c r="H18" s="14">
        <f>H12*Assumptions!$C2</f>
        <v>7717500</v>
      </c>
      <c r="I18" s="14">
        <f>I12*Assumptions!$C2</f>
        <v>8820000</v>
      </c>
      <c r="J18" s="14">
        <f>J12*Assumptions!$C2</f>
        <v>9922500</v>
      </c>
      <c r="K18" s="14">
        <f>K12*Assumptions!$C2</f>
        <v>11025000</v>
      </c>
      <c r="L18" s="14">
        <f>L12*Assumptions!$C2</f>
        <v>12127500</v>
      </c>
      <c r="M18" s="14">
        <f>M12*Assumptions!$C2</f>
        <v>13230000</v>
      </c>
      <c r="N18" s="14">
        <f>N12*Assumptions!$C2</f>
        <v>14332500</v>
      </c>
      <c r="O18" s="14">
        <f>O12*Assumptions!$C2</f>
        <v>15435000</v>
      </c>
      <c r="P18" s="14">
        <f>P12*Assumptions!$C2</f>
        <v>16537500</v>
      </c>
    </row>
    <row r="19">
      <c r="A19" s="11" t="s">
        <v>22</v>
      </c>
      <c r="B19" s="14">
        <f>B13*Assumptions!$C3</f>
        <v>113400</v>
      </c>
      <c r="C19" s="14">
        <f>C13*Assumptions!$C3</f>
        <v>226800</v>
      </c>
      <c r="D19" s="14">
        <f>D13*Assumptions!$C3</f>
        <v>340200</v>
      </c>
      <c r="E19" s="14">
        <f>E13*Assumptions!$C3</f>
        <v>453600</v>
      </c>
      <c r="F19" s="14">
        <f>F13*Assumptions!$C3</f>
        <v>567000</v>
      </c>
      <c r="G19" s="14">
        <f>G13*Assumptions!$C3</f>
        <v>680400</v>
      </c>
      <c r="H19" s="14">
        <f>H13*Assumptions!$C3</f>
        <v>793800</v>
      </c>
      <c r="I19" s="14">
        <f>I13*Assumptions!$C3</f>
        <v>907200</v>
      </c>
      <c r="J19" s="14">
        <f>J13*Assumptions!$C3</f>
        <v>1020600</v>
      </c>
      <c r="K19" s="14">
        <f>K13*Assumptions!$C3</f>
        <v>1134000</v>
      </c>
      <c r="L19" s="14">
        <f>L13*Assumptions!$C3</f>
        <v>1247400</v>
      </c>
      <c r="M19" s="14">
        <f>M13*Assumptions!$C3</f>
        <v>1360800</v>
      </c>
      <c r="N19" s="14">
        <f>N13*Assumptions!$C3</f>
        <v>1474200</v>
      </c>
      <c r="O19" s="14">
        <f>O13*Assumptions!$C3</f>
        <v>1587600</v>
      </c>
      <c r="P19" s="14">
        <f>P13*Assumptions!$C3</f>
        <v>1701000</v>
      </c>
    </row>
    <row r="20">
      <c r="A20" s="11" t="s">
        <v>23</v>
      </c>
      <c r="B20" s="14">
        <f>B14*Assumptions!$C4</f>
        <v>478800</v>
      </c>
      <c r="C20" s="14">
        <f>C14*Assumptions!$C4</f>
        <v>957600</v>
      </c>
      <c r="D20" s="14">
        <f>D14*Assumptions!$C4</f>
        <v>1436400</v>
      </c>
      <c r="E20" s="14">
        <f>E14*Assumptions!$C4</f>
        <v>1915200</v>
      </c>
      <c r="F20" s="14">
        <f>F14*Assumptions!$C4</f>
        <v>2394000</v>
      </c>
      <c r="G20" s="14">
        <f>G14*Assumptions!$C4</f>
        <v>2872800</v>
      </c>
      <c r="H20" s="14">
        <f>H14*Assumptions!$C4</f>
        <v>3351600</v>
      </c>
      <c r="I20" s="14">
        <f>I14*Assumptions!$C4</f>
        <v>3830400</v>
      </c>
      <c r="J20" s="14">
        <f>J14*Assumptions!$C4</f>
        <v>4309200</v>
      </c>
      <c r="K20" s="14">
        <f>K14*Assumptions!$C4</f>
        <v>4788000</v>
      </c>
      <c r="L20" s="14">
        <f>L14*Assumptions!$C4</f>
        <v>5266800</v>
      </c>
      <c r="M20" s="14">
        <f>M14*Assumptions!$C4</f>
        <v>5745600</v>
      </c>
      <c r="N20" s="14">
        <f>N14*Assumptions!$C4</f>
        <v>6224400</v>
      </c>
      <c r="O20" s="14">
        <f>O14*Assumptions!$C4</f>
        <v>6703200</v>
      </c>
      <c r="P20" s="14">
        <f>P14*Assumptions!$C4</f>
        <v>7182000</v>
      </c>
    </row>
    <row r="21">
      <c r="A21" s="11" t="s">
        <v>68</v>
      </c>
      <c r="B21" s="14">
        <f t="shared" ref="B21:P21" si="2">SUM(B18:B20)</f>
        <v>1694700</v>
      </c>
      <c r="C21" s="14">
        <f t="shared" si="2"/>
        <v>3389400</v>
      </c>
      <c r="D21" s="14">
        <f t="shared" si="2"/>
        <v>5084100</v>
      </c>
      <c r="E21" s="14">
        <f t="shared" si="2"/>
        <v>6778800</v>
      </c>
      <c r="F21" s="14">
        <f t="shared" si="2"/>
        <v>8473500</v>
      </c>
      <c r="G21" s="14">
        <f t="shared" si="2"/>
        <v>10168200</v>
      </c>
      <c r="H21" s="14">
        <f t="shared" si="2"/>
        <v>11862900</v>
      </c>
      <c r="I21" s="14">
        <f t="shared" si="2"/>
        <v>13557600</v>
      </c>
      <c r="J21" s="14">
        <f t="shared" si="2"/>
        <v>15252300</v>
      </c>
      <c r="K21" s="14">
        <f t="shared" si="2"/>
        <v>16947000</v>
      </c>
      <c r="L21" s="14">
        <f t="shared" si="2"/>
        <v>18641700</v>
      </c>
      <c r="M21" s="14">
        <f t="shared" si="2"/>
        <v>20336400</v>
      </c>
      <c r="N21" s="14">
        <f t="shared" si="2"/>
        <v>22031100</v>
      </c>
      <c r="O21" s="14">
        <f t="shared" si="2"/>
        <v>23725800</v>
      </c>
      <c r="P21" s="14">
        <f t="shared" si="2"/>
        <v>25420500</v>
      </c>
    </row>
    <row r="22"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</row>
    <row r="23">
      <c r="A23" s="11" t="s">
        <v>69</v>
      </c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</row>
    <row r="24">
      <c r="A24" s="11" t="s">
        <v>21</v>
      </c>
      <c r="B24" s="14">
        <f>B7*Assumptions!$D2</f>
        <v>42000</v>
      </c>
      <c r="C24" s="14">
        <f>C7*Assumptions!$D2</f>
        <v>84000</v>
      </c>
      <c r="D24" s="14">
        <f>D7*Assumptions!$D2</f>
        <v>126000</v>
      </c>
      <c r="E24" s="14">
        <f>E7*Assumptions!$D2</f>
        <v>168000</v>
      </c>
      <c r="F24" s="14">
        <f>F7*Assumptions!$D2</f>
        <v>210000</v>
      </c>
      <c r="G24" s="14">
        <f>G7*Assumptions!$D2</f>
        <v>252000</v>
      </c>
      <c r="H24" s="14">
        <f>H7*Assumptions!$D2</f>
        <v>294000</v>
      </c>
      <c r="I24" s="14">
        <f>I7*Assumptions!$D2</f>
        <v>336000</v>
      </c>
      <c r="J24" s="14">
        <f>J7*Assumptions!$D2</f>
        <v>378000</v>
      </c>
      <c r="K24" s="14">
        <f>K7*Assumptions!$D2</f>
        <v>420000</v>
      </c>
      <c r="L24" s="14">
        <f>L7*Assumptions!$D2</f>
        <v>462000</v>
      </c>
      <c r="M24" s="14">
        <f>M7*Assumptions!$D2</f>
        <v>504000</v>
      </c>
      <c r="N24" s="14">
        <f>N7*Assumptions!$D2</f>
        <v>546000</v>
      </c>
      <c r="O24" s="14">
        <f>O7*Assumptions!$D2</f>
        <v>588000</v>
      </c>
      <c r="P24" s="14">
        <f>P7*Assumptions!$D2</f>
        <v>630000</v>
      </c>
    </row>
    <row r="25">
      <c r="A25" s="11" t="s">
        <v>22</v>
      </c>
      <c r="B25" s="14">
        <f>B8*Assumptions!$D3</f>
        <v>15120</v>
      </c>
      <c r="C25" s="14">
        <f>C8*Assumptions!$D3</f>
        <v>30240</v>
      </c>
      <c r="D25" s="14">
        <f>D8*Assumptions!$D3</f>
        <v>45360</v>
      </c>
      <c r="E25" s="14">
        <f>E8*Assumptions!$D3</f>
        <v>60480</v>
      </c>
      <c r="F25" s="14">
        <f>F8*Assumptions!$D3</f>
        <v>75600</v>
      </c>
      <c r="G25" s="14">
        <f>G8*Assumptions!$D3</f>
        <v>90720</v>
      </c>
      <c r="H25" s="14">
        <f>H8*Assumptions!$D3</f>
        <v>105840</v>
      </c>
      <c r="I25" s="14">
        <f>I8*Assumptions!$D3</f>
        <v>120960</v>
      </c>
      <c r="J25" s="14">
        <f>J8*Assumptions!$D3</f>
        <v>136080</v>
      </c>
      <c r="K25" s="14">
        <f>K8*Assumptions!$D3</f>
        <v>151200</v>
      </c>
      <c r="L25" s="14">
        <f>L8*Assumptions!$D3</f>
        <v>166320</v>
      </c>
      <c r="M25" s="14">
        <f>M8*Assumptions!$D3</f>
        <v>181440</v>
      </c>
      <c r="N25" s="14">
        <f>N8*Assumptions!$D3</f>
        <v>196560</v>
      </c>
      <c r="O25" s="14">
        <f>O8*Assumptions!$D3</f>
        <v>211680</v>
      </c>
      <c r="P25" s="14">
        <f>P8*Assumptions!$D3</f>
        <v>226800</v>
      </c>
    </row>
    <row r="26">
      <c r="A26" s="11" t="s">
        <v>23</v>
      </c>
      <c r="B26" s="14">
        <f>B9*Assumptions!$D4</f>
        <v>159600</v>
      </c>
      <c r="C26" s="14">
        <f>C9*Assumptions!$D4</f>
        <v>319200</v>
      </c>
      <c r="D26" s="14">
        <f>D9*Assumptions!$D4</f>
        <v>478800</v>
      </c>
      <c r="E26" s="14">
        <f>E9*Assumptions!$D4</f>
        <v>638400</v>
      </c>
      <c r="F26" s="14">
        <f>F9*Assumptions!$D4</f>
        <v>798000</v>
      </c>
      <c r="G26" s="14">
        <f>G9*Assumptions!$D4</f>
        <v>957600</v>
      </c>
      <c r="H26" s="14">
        <f>H9*Assumptions!$D4</f>
        <v>1117200</v>
      </c>
      <c r="I26" s="14">
        <f>I9*Assumptions!$D4</f>
        <v>1276800</v>
      </c>
      <c r="J26" s="14">
        <f>J9*Assumptions!$D4</f>
        <v>1436400</v>
      </c>
      <c r="K26" s="14">
        <f>K9*Assumptions!$D4</f>
        <v>1596000</v>
      </c>
      <c r="L26" s="14">
        <f>L9*Assumptions!$D4</f>
        <v>1755600</v>
      </c>
      <c r="M26" s="14">
        <f>M9*Assumptions!$D4</f>
        <v>1915200</v>
      </c>
      <c r="N26" s="14">
        <f>N9*Assumptions!$D4</f>
        <v>2074800</v>
      </c>
      <c r="O26" s="14">
        <f>O9*Assumptions!$D4</f>
        <v>2234400</v>
      </c>
      <c r="P26" s="14">
        <f>P9*Assumptions!$D4</f>
        <v>2394000</v>
      </c>
    </row>
    <row r="27">
      <c r="A27" s="11" t="s">
        <v>70</v>
      </c>
      <c r="B27" s="14">
        <f t="shared" ref="B27:P27" si="3">SUM(B24:B26)</f>
        <v>216720</v>
      </c>
      <c r="C27" s="14">
        <f t="shared" si="3"/>
        <v>433440</v>
      </c>
      <c r="D27" s="14">
        <f t="shared" si="3"/>
        <v>650160</v>
      </c>
      <c r="E27" s="14">
        <f t="shared" si="3"/>
        <v>866880</v>
      </c>
      <c r="F27" s="14">
        <f t="shared" si="3"/>
        <v>1083600</v>
      </c>
      <c r="G27" s="14">
        <f t="shared" si="3"/>
        <v>1300320</v>
      </c>
      <c r="H27" s="14">
        <f t="shared" si="3"/>
        <v>1517040</v>
      </c>
      <c r="I27" s="14">
        <f t="shared" si="3"/>
        <v>1733760</v>
      </c>
      <c r="J27" s="14">
        <f t="shared" si="3"/>
        <v>1950480</v>
      </c>
      <c r="K27" s="14">
        <f t="shared" si="3"/>
        <v>2167200</v>
      </c>
      <c r="L27" s="14">
        <f t="shared" si="3"/>
        <v>2383920</v>
      </c>
      <c r="M27" s="14">
        <f t="shared" si="3"/>
        <v>2600640</v>
      </c>
      <c r="N27" s="14">
        <f t="shared" si="3"/>
        <v>2817360</v>
      </c>
      <c r="O27" s="14">
        <f t="shared" si="3"/>
        <v>3034080</v>
      </c>
      <c r="P27" s="14">
        <f t="shared" si="3"/>
        <v>3250800</v>
      </c>
    </row>
    <row r="28"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</row>
    <row r="29">
      <c r="A29" s="11" t="s">
        <v>71</v>
      </c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</row>
    <row r="30">
      <c r="A30" s="11" t="s">
        <v>31</v>
      </c>
      <c r="B30" s="14">
        <f>B$2*Assumptions!$C14*Assumptions!$B20</f>
        <v>40000</v>
      </c>
      <c r="C30" s="14">
        <f>C$2*Assumptions!$C14*Assumptions!$B20</f>
        <v>80000</v>
      </c>
      <c r="D30" s="14">
        <f>D$2*Assumptions!$C14*Assumptions!$B20</f>
        <v>120000</v>
      </c>
      <c r="E30" s="14">
        <f>E$2*Assumptions!$C14*Assumptions!$B20</f>
        <v>160000</v>
      </c>
      <c r="F30" s="14">
        <f>F$2*Assumptions!$C14*Assumptions!$B20</f>
        <v>200000</v>
      </c>
      <c r="G30" s="14">
        <f>G$2*Assumptions!$C14*Assumptions!$B20</f>
        <v>240000</v>
      </c>
      <c r="H30" s="14">
        <f>H$2*Assumptions!$C14*Assumptions!$B20</f>
        <v>280000</v>
      </c>
      <c r="I30" s="14">
        <f>I$2*Assumptions!$C14*Assumptions!$B20</f>
        <v>320000</v>
      </c>
      <c r="J30" s="14">
        <f>J$2*Assumptions!$C14*Assumptions!$B20</f>
        <v>360000</v>
      </c>
      <c r="K30" s="14">
        <f>K$2*Assumptions!$C14*Assumptions!$B20</f>
        <v>400000</v>
      </c>
      <c r="L30" s="14">
        <f>L$2*Assumptions!$C14*Assumptions!$B20</f>
        <v>440000</v>
      </c>
      <c r="M30" s="14">
        <f>M$2*Assumptions!$C14*Assumptions!$B20</f>
        <v>480000</v>
      </c>
      <c r="N30" s="14">
        <f>N$2*Assumptions!$C14*Assumptions!$B20</f>
        <v>520000</v>
      </c>
      <c r="O30" s="14">
        <f>O$2*Assumptions!$C14*Assumptions!$B20</f>
        <v>560000</v>
      </c>
      <c r="P30" s="14">
        <f>P$2*Assumptions!$C14*Assumptions!$B20</f>
        <v>600000</v>
      </c>
    </row>
    <row r="31">
      <c r="A31" s="11" t="s">
        <v>72</v>
      </c>
      <c r="B31" s="14">
        <f>B$2*Assumptions!$C15*Assumptions!$B21</f>
        <v>150000</v>
      </c>
      <c r="C31" s="14">
        <f>C$2*Assumptions!$C15*Assumptions!$B21</f>
        <v>300000</v>
      </c>
      <c r="D31" s="14">
        <f>D$2*Assumptions!$C15*Assumptions!$B21</f>
        <v>450000</v>
      </c>
      <c r="E31" s="14">
        <f>E$2*Assumptions!$C15*Assumptions!$B21</f>
        <v>600000</v>
      </c>
      <c r="F31" s="14">
        <f>F$2*Assumptions!$C15*Assumptions!$B21</f>
        <v>750000</v>
      </c>
      <c r="G31" s="14">
        <f>G$2*Assumptions!$C15*Assumptions!$B21</f>
        <v>900000</v>
      </c>
      <c r="H31" s="14">
        <f>H$2*Assumptions!$C15*Assumptions!$B21</f>
        <v>1050000</v>
      </c>
      <c r="I31" s="14">
        <f>I$2*Assumptions!$C15*Assumptions!$B21</f>
        <v>1200000</v>
      </c>
      <c r="J31" s="14">
        <f>J$2*Assumptions!$C15*Assumptions!$B21</f>
        <v>1350000</v>
      </c>
      <c r="K31" s="14">
        <f>K$2*Assumptions!$C15*Assumptions!$B21</f>
        <v>1500000</v>
      </c>
      <c r="L31" s="14">
        <f>L$2*Assumptions!$C15*Assumptions!$B21</f>
        <v>1650000</v>
      </c>
      <c r="M31" s="14">
        <f>M$2*Assumptions!$C15*Assumptions!$B21</f>
        <v>1800000</v>
      </c>
      <c r="N31" s="14">
        <f>N$2*Assumptions!$C15*Assumptions!$B21</f>
        <v>1950000</v>
      </c>
      <c r="O31" s="14">
        <f>O$2*Assumptions!$C15*Assumptions!$B21</f>
        <v>2100000</v>
      </c>
      <c r="P31" s="14">
        <f>P$2*Assumptions!$C15*Assumptions!$B21</f>
        <v>2250000</v>
      </c>
    </row>
    <row r="32">
      <c r="A32" s="11" t="s">
        <v>33</v>
      </c>
      <c r="B32" s="14">
        <f>B$2*Assumptions!$C16*Assumptions!$B22</f>
        <v>70000</v>
      </c>
      <c r="C32" s="14">
        <f>C$2*Assumptions!$C16*Assumptions!$B22</f>
        <v>140000</v>
      </c>
      <c r="D32" s="14">
        <f>D$2*Assumptions!$C16*Assumptions!$B22</f>
        <v>210000</v>
      </c>
      <c r="E32" s="14">
        <f>E$2*Assumptions!$C16*Assumptions!$B22</f>
        <v>280000</v>
      </c>
      <c r="F32" s="14">
        <f>F$2*Assumptions!$C16*Assumptions!$B22</f>
        <v>350000</v>
      </c>
      <c r="G32" s="14">
        <f>G$2*Assumptions!$C16*Assumptions!$B22</f>
        <v>420000</v>
      </c>
      <c r="H32" s="14">
        <f>H$2*Assumptions!$C16*Assumptions!$B22</f>
        <v>490000</v>
      </c>
      <c r="I32" s="14">
        <f>I$2*Assumptions!$C16*Assumptions!$B22</f>
        <v>560000</v>
      </c>
      <c r="J32" s="14">
        <f>J$2*Assumptions!$C16*Assumptions!$B22</f>
        <v>630000</v>
      </c>
      <c r="K32" s="14">
        <f>K$2*Assumptions!$C16*Assumptions!$B22</f>
        <v>700000</v>
      </c>
      <c r="L32" s="14">
        <f>L$2*Assumptions!$C16*Assumptions!$B22</f>
        <v>770000</v>
      </c>
      <c r="M32" s="14">
        <f>M$2*Assumptions!$C16*Assumptions!$B22</f>
        <v>840000</v>
      </c>
      <c r="N32" s="14">
        <f>N$2*Assumptions!$C16*Assumptions!$B22</f>
        <v>910000</v>
      </c>
      <c r="O32" s="14">
        <f>O$2*Assumptions!$C16*Assumptions!$B22</f>
        <v>980000</v>
      </c>
      <c r="P32" s="14">
        <f>P$2*Assumptions!$C16*Assumptions!$B22</f>
        <v>1050000</v>
      </c>
    </row>
    <row r="33">
      <c r="A33" s="11" t="s">
        <v>73</v>
      </c>
      <c r="B33" s="14">
        <f>B$2*Assumptions!$C17*Assumptions!$B23</f>
        <v>32000</v>
      </c>
      <c r="C33" s="14">
        <f>C$2*Assumptions!$C17*Assumptions!$B23</f>
        <v>64000</v>
      </c>
      <c r="D33" s="14">
        <f>D$2*Assumptions!$C17*Assumptions!$B23</f>
        <v>96000</v>
      </c>
      <c r="E33" s="14">
        <f>E$2*Assumptions!$C17*Assumptions!$B23</f>
        <v>128000</v>
      </c>
      <c r="F33" s="14">
        <f>F$2*Assumptions!$C17*Assumptions!$B23</f>
        <v>160000</v>
      </c>
      <c r="G33" s="14">
        <f>G$2*Assumptions!$C17*Assumptions!$B23</f>
        <v>192000</v>
      </c>
      <c r="H33" s="14">
        <f>H$2*Assumptions!$C17*Assumptions!$B23</f>
        <v>224000</v>
      </c>
      <c r="I33" s="14">
        <f>I$2*Assumptions!$C17*Assumptions!$B23</f>
        <v>256000</v>
      </c>
      <c r="J33" s="14">
        <f>J$2*Assumptions!$C17*Assumptions!$B23</f>
        <v>288000</v>
      </c>
      <c r="K33" s="14">
        <f>K$2*Assumptions!$C17*Assumptions!$B23</f>
        <v>320000</v>
      </c>
      <c r="L33" s="14">
        <f>L$2*Assumptions!$C17*Assumptions!$B23</f>
        <v>352000</v>
      </c>
      <c r="M33" s="14">
        <f>M$2*Assumptions!$C17*Assumptions!$B23</f>
        <v>384000</v>
      </c>
      <c r="N33" s="14">
        <f>N$2*Assumptions!$C17*Assumptions!$B23</f>
        <v>416000</v>
      </c>
      <c r="O33" s="14">
        <f>O$2*Assumptions!$C17*Assumptions!$B23</f>
        <v>448000</v>
      </c>
      <c r="P33" s="14">
        <f>P$2*Assumptions!$C17*Assumptions!$B23</f>
        <v>480000</v>
      </c>
    </row>
    <row r="34">
      <c r="A34" s="11" t="s">
        <v>74</v>
      </c>
      <c r="B34" s="14">
        <f t="shared" ref="B34:P34" si="4">SUM(B30:B33)</f>
        <v>292000</v>
      </c>
      <c r="C34" s="14">
        <f t="shared" si="4"/>
        <v>584000</v>
      </c>
      <c r="D34" s="14">
        <f t="shared" si="4"/>
        <v>876000</v>
      </c>
      <c r="E34" s="14">
        <f t="shared" si="4"/>
        <v>1168000</v>
      </c>
      <c r="F34" s="14">
        <f t="shared" si="4"/>
        <v>1460000</v>
      </c>
      <c r="G34" s="14">
        <f t="shared" si="4"/>
        <v>1752000</v>
      </c>
      <c r="H34" s="14">
        <f t="shared" si="4"/>
        <v>2044000</v>
      </c>
      <c r="I34" s="14">
        <f t="shared" si="4"/>
        <v>2336000</v>
      </c>
      <c r="J34" s="14">
        <f t="shared" si="4"/>
        <v>2628000</v>
      </c>
      <c r="K34" s="14">
        <f t="shared" si="4"/>
        <v>2920000</v>
      </c>
      <c r="L34" s="14">
        <f t="shared" si="4"/>
        <v>3212000</v>
      </c>
      <c r="M34" s="14">
        <f t="shared" si="4"/>
        <v>3504000</v>
      </c>
      <c r="N34" s="14">
        <f t="shared" si="4"/>
        <v>3796000</v>
      </c>
      <c r="O34" s="14">
        <f t="shared" si="4"/>
        <v>4088000</v>
      </c>
      <c r="P34" s="14">
        <f t="shared" si="4"/>
        <v>4380000</v>
      </c>
    </row>
    <row r="35"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</row>
    <row r="36">
      <c r="A36" s="11" t="s">
        <v>75</v>
      </c>
      <c r="B36" s="14">
        <f>B4*Assumptions!$B34</f>
        <v>588000</v>
      </c>
      <c r="C36" s="14">
        <f>C4*Assumptions!$B34</f>
        <v>1176000</v>
      </c>
      <c r="D36" s="14">
        <f>D4*Assumptions!$B34</f>
        <v>1764000</v>
      </c>
      <c r="E36" s="14">
        <f>E4*Assumptions!$B34</f>
        <v>2352000</v>
      </c>
      <c r="F36" s="14">
        <f>F4*Assumptions!$B34</f>
        <v>2940000</v>
      </c>
      <c r="G36" s="14">
        <f>G4*Assumptions!$B34</f>
        <v>3528000</v>
      </c>
      <c r="H36" s="14">
        <f>H4*Assumptions!$B34</f>
        <v>4116000</v>
      </c>
      <c r="I36" s="14">
        <f>I4*Assumptions!$B34</f>
        <v>4704000</v>
      </c>
      <c r="J36" s="14">
        <f>J4*Assumptions!$B34</f>
        <v>5292000</v>
      </c>
      <c r="K36" s="14">
        <f>K4*Assumptions!$B34</f>
        <v>5880000</v>
      </c>
      <c r="L36" s="14">
        <f>L4*Assumptions!$B34</f>
        <v>6468000</v>
      </c>
      <c r="M36" s="14">
        <f>M4*Assumptions!$B34</f>
        <v>7056000</v>
      </c>
      <c r="N36" s="14">
        <f>N4*Assumptions!$B34</f>
        <v>7644000</v>
      </c>
      <c r="O36" s="14">
        <f>O4*Assumptions!$B34</f>
        <v>8232000</v>
      </c>
      <c r="P36" s="14">
        <f>P4*Assumptions!$B34</f>
        <v>8820000</v>
      </c>
    </row>
    <row r="37"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</row>
    <row r="38">
      <c r="A38" s="11" t="s">
        <v>76</v>
      </c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</row>
    <row r="39">
      <c r="A39" s="11" t="s">
        <v>37</v>
      </c>
      <c r="B39" s="14">
        <f>B$2*Assumptions!$C26</f>
        <v>150000</v>
      </c>
      <c r="C39" s="14">
        <f>C$2*Assumptions!$C26</f>
        <v>300000</v>
      </c>
      <c r="D39" s="14">
        <f>D$2*Assumptions!$C26</f>
        <v>450000</v>
      </c>
      <c r="E39" s="14">
        <f>E$2*Assumptions!$C26</f>
        <v>600000</v>
      </c>
      <c r="F39" s="14">
        <f>F$2*Assumptions!$C26</f>
        <v>750000</v>
      </c>
      <c r="G39" s="14">
        <f>G$2*Assumptions!$C26</f>
        <v>900000</v>
      </c>
      <c r="H39" s="14">
        <f>H$2*Assumptions!$C26</f>
        <v>1050000</v>
      </c>
      <c r="I39" s="14">
        <f>I$2*Assumptions!$C26</f>
        <v>1200000</v>
      </c>
      <c r="J39" s="14">
        <f>J$2*Assumptions!$C26</f>
        <v>1350000</v>
      </c>
      <c r="K39" s="14">
        <f>K$2*Assumptions!$C26</f>
        <v>1500000</v>
      </c>
      <c r="L39" s="14">
        <f>L$2*Assumptions!$C26</f>
        <v>1650000</v>
      </c>
      <c r="M39" s="14">
        <f>M$2*Assumptions!$C26</f>
        <v>1800000</v>
      </c>
      <c r="N39" s="14">
        <f>N$2*Assumptions!$C26</f>
        <v>1950000</v>
      </c>
      <c r="O39" s="14">
        <f>O$2*Assumptions!$C26</f>
        <v>2100000</v>
      </c>
      <c r="P39" s="14">
        <f>P$2*Assumptions!$C26</f>
        <v>2250000</v>
      </c>
    </row>
    <row r="40">
      <c r="A40" s="11" t="s">
        <v>38</v>
      </c>
      <c r="B40" s="14">
        <f>B$2*Assumptions!$C27</f>
        <v>46000</v>
      </c>
      <c r="C40" s="14">
        <f>C$2*Assumptions!$C27</f>
        <v>92000</v>
      </c>
      <c r="D40" s="14">
        <f>D$2*Assumptions!$C27</f>
        <v>138000</v>
      </c>
      <c r="E40" s="14">
        <f>E$2*Assumptions!$C27</f>
        <v>184000</v>
      </c>
      <c r="F40" s="14">
        <f>F$2*Assumptions!$C27</f>
        <v>230000</v>
      </c>
      <c r="G40" s="14">
        <f>G$2*Assumptions!$C27</f>
        <v>276000</v>
      </c>
      <c r="H40" s="14">
        <f>H$2*Assumptions!$C27</f>
        <v>322000</v>
      </c>
      <c r="I40" s="14">
        <f>I$2*Assumptions!$C27</f>
        <v>368000</v>
      </c>
      <c r="J40" s="14">
        <f>J$2*Assumptions!$C27</f>
        <v>414000</v>
      </c>
      <c r="K40" s="14">
        <f>K$2*Assumptions!$C27</f>
        <v>460000</v>
      </c>
      <c r="L40" s="14">
        <f>L$2*Assumptions!$C27</f>
        <v>506000</v>
      </c>
      <c r="M40" s="14">
        <f>M$2*Assumptions!$C27</f>
        <v>552000</v>
      </c>
      <c r="N40" s="14">
        <f>N$2*Assumptions!$C27</f>
        <v>598000</v>
      </c>
      <c r="O40" s="14">
        <f>O$2*Assumptions!$C27</f>
        <v>644000</v>
      </c>
      <c r="P40" s="14">
        <f>P$2*Assumptions!$C27</f>
        <v>690000</v>
      </c>
    </row>
    <row r="41"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</row>
    <row r="42">
      <c r="A42" s="11" t="s">
        <v>77</v>
      </c>
      <c r="B42" s="14">
        <f t="shared" ref="B42:P42" si="5">B40+B39+B36+B34+B27+B21</f>
        <v>2987420</v>
      </c>
      <c r="C42" s="14">
        <f t="shared" si="5"/>
        <v>5974840</v>
      </c>
      <c r="D42" s="14">
        <f t="shared" si="5"/>
        <v>8962260</v>
      </c>
      <c r="E42" s="14">
        <f t="shared" si="5"/>
        <v>11949680</v>
      </c>
      <c r="F42" s="14">
        <f t="shared" si="5"/>
        <v>14937100</v>
      </c>
      <c r="G42" s="14">
        <f t="shared" si="5"/>
        <v>17924520</v>
      </c>
      <c r="H42" s="14">
        <f t="shared" si="5"/>
        <v>20911940</v>
      </c>
      <c r="I42" s="14">
        <f t="shared" si="5"/>
        <v>23899360</v>
      </c>
      <c r="J42" s="14">
        <f t="shared" si="5"/>
        <v>26886780</v>
      </c>
      <c r="K42" s="14">
        <f t="shared" si="5"/>
        <v>29874200</v>
      </c>
      <c r="L42" s="14">
        <f t="shared" si="5"/>
        <v>32861620</v>
      </c>
      <c r="M42" s="14">
        <f t="shared" si="5"/>
        <v>35849040</v>
      </c>
      <c r="N42" s="14">
        <f t="shared" si="5"/>
        <v>38836460</v>
      </c>
      <c r="O42" s="14">
        <f t="shared" si="5"/>
        <v>41823880</v>
      </c>
      <c r="P42" s="14">
        <f t="shared" si="5"/>
        <v>44811300</v>
      </c>
    </row>
    <row r="43"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</row>
    <row r="44">
      <c r="A44" s="11" t="s">
        <v>78</v>
      </c>
      <c r="B44" s="14">
        <f t="shared" ref="B44:P44" si="6">B15-B42</f>
        <v>2212180</v>
      </c>
      <c r="C44" s="14">
        <f t="shared" si="6"/>
        <v>4424360</v>
      </c>
      <c r="D44" s="14">
        <f t="shared" si="6"/>
        <v>6636540</v>
      </c>
      <c r="E44" s="14">
        <f t="shared" si="6"/>
        <v>8848720</v>
      </c>
      <c r="F44" s="14">
        <f t="shared" si="6"/>
        <v>11060900</v>
      </c>
      <c r="G44" s="14">
        <f t="shared" si="6"/>
        <v>13273080</v>
      </c>
      <c r="H44" s="14">
        <f t="shared" si="6"/>
        <v>15485260</v>
      </c>
      <c r="I44" s="14">
        <f t="shared" si="6"/>
        <v>17697440</v>
      </c>
      <c r="J44" s="14">
        <f t="shared" si="6"/>
        <v>19909620</v>
      </c>
      <c r="K44" s="14">
        <f t="shared" si="6"/>
        <v>22121800</v>
      </c>
      <c r="L44" s="14">
        <f t="shared" si="6"/>
        <v>24333980</v>
      </c>
      <c r="M44" s="14">
        <f t="shared" si="6"/>
        <v>26546160</v>
      </c>
      <c r="N44" s="14">
        <f t="shared" si="6"/>
        <v>28758340</v>
      </c>
      <c r="O44" s="14">
        <f t="shared" si="6"/>
        <v>30970520</v>
      </c>
      <c r="P44" s="14">
        <f t="shared" si="6"/>
        <v>33182700</v>
      </c>
    </row>
    <row r="45"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</row>
    <row r="46"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</row>
    <row r="47"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</row>
    <row r="48"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</row>
    <row r="49"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</row>
    <row r="50"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</row>
    <row r="51"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</row>
    <row r="52"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</row>
    <row r="53"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</row>
    <row r="54"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</row>
    <row r="55"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</row>
    <row r="56"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</row>
    <row r="57"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</row>
    <row r="58"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</row>
    <row r="59"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</row>
    <row r="60"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</row>
    <row r="61"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</row>
    <row r="62"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</row>
    <row r="63"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</row>
    <row r="64"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</row>
    <row r="65"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</row>
    <row r="66"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</row>
    <row r="67"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</row>
    <row r="68"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</row>
    <row r="69"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</row>
    <row r="70"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</row>
    <row r="71"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</row>
    <row r="72"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</row>
    <row r="73"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</row>
    <row r="74"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</row>
    <row r="75"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</row>
    <row r="76"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</row>
    <row r="77"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</row>
    <row r="78"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</row>
    <row r="79"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</row>
    <row r="80"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</row>
    <row r="81"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</row>
    <row r="82"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</row>
    <row r="83"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</row>
    <row r="84"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</row>
    <row r="85"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</row>
    <row r="86"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</row>
    <row r="87"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</row>
    <row r="88"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</row>
    <row r="89"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</row>
    <row r="90"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</row>
    <row r="91"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</row>
    <row r="92"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</row>
    <row r="93"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</row>
    <row r="94"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</row>
    <row r="95"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</row>
    <row r="96"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</row>
    <row r="97"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</row>
    <row r="98"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</row>
    <row r="99"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</row>
    <row r="100"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</row>
    <row r="101"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</row>
    <row r="102"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</row>
    <row r="103"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</row>
    <row r="104"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</row>
    <row r="105"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</row>
    <row r="106"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</row>
    <row r="107"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</row>
    <row r="108"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</row>
    <row r="109"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</row>
    <row r="110"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</row>
    <row r="111"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</row>
    <row r="112"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</row>
    <row r="113"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</row>
    <row r="114"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</row>
    <row r="115"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</row>
    <row r="116"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</row>
    <row r="117"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</row>
    <row r="118"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</row>
    <row r="119"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</row>
    <row r="120"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</row>
    <row r="121"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</row>
    <row r="122"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</row>
    <row r="123"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</row>
    <row r="124"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</row>
    <row r="125"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</row>
    <row r="126"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</row>
    <row r="127"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</row>
    <row r="128"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</row>
    <row r="129"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</row>
    <row r="130"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</row>
    <row r="131"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</row>
    <row r="132"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</row>
    <row r="133"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</row>
    <row r="134"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</row>
    <row r="135"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</row>
    <row r="136"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</row>
    <row r="137"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</row>
    <row r="138"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</row>
    <row r="139"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</row>
    <row r="140"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</row>
    <row r="141"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</row>
    <row r="142"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</row>
    <row r="143"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</row>
    <row r="144"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</row>
    <row r="145"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</row>
    <row r="146"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</row>
    <row r="147"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</row>
    <row r="148"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</row>
    <row r="149"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</row>
    <row r="150"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</row>
    <row r="151"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</row>
    <row r="152"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</row>
    <row r="153"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</row>
    <row r="154"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</row>
    <row r="155"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</row>
    <row r="156"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</row>
    <row r="157"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</row>
    <row r="158"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</row>
    <row r="159"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</row>
    <row r="160"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</row>
    <row r="161"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</row>
    <row r="162"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</row>
    <row r="163"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</row>
    <row r="164"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</row>
    <row r="165"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</row>
    <row r="166"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</row>
    <row r="167"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</row>
    <row r="168"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</row>
    <row r="169"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</row>
    <row r="170"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</row>
    <row r="171"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</row>
    <row r="172"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</row>
    <row r="173"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</row>
    <row r="174"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</row>
    <row r="175"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</row>
    <row r="176"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</row>
    <row r="177"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</row>
    <row r="178"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</row>
    <row r="179"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</row>
    <row r="180"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</row>
    <row r="181"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</row>
    <row r="182"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</row>
    <row r="183"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</row>
    <row r="184"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</row>
    <row r="185"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</row>
    <row r="186"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</row>
    <row r="187"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</row>
    <row r="188"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</row>
    <row r="189"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</row>
    <row r="190"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</row>
    <row r="191"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</row>
    <row r="192"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</row>
    <row r="193"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</row>
    <row r="194"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</row>
    <row r="195"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</row>
    <row r="196"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</row>
    <row r="197"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</row>
    <row r="198"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</row>
    <row r="199"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</row>
    <row r="200"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</row>
    <row r="201"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</row>
    <row r="202"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</row>
    <row r="203"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</row>
    <row r="204"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</row>
    <row r="205"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</row>
    <row r="206"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</row>
    <row r="207"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</row>
    <row r="208"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</row>
    <row r="209"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</row>
    <row r="210"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</row>
    <row r="211"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</row>
    <row r="212"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</row>
    <row r="213"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</row>
    <row r="214"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</row>
    <row r="215"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</row>
    <row r="216"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</row>
    <row r="217"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</row>
    <row r="218"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</row>
    <row r="219"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</row>
    <row r="220"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</row>
    <row r="221"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</row>
    <row r="222"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</row>
    <row r="223"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</row>
    <row r="224"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</row>
    <row r="225"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</row>
    <row r="226"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</row>
    <row r="227"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</row>
    <row r="228"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</row>
    <row r="229"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</row>
    <row r="230"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</row>
    <row r="231"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</row>
    <row r="232"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</row>
    <row r="233"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</row>
    <row r="234"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</row>
    <row r="235"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</row>
    <row r="236"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</row>
    <row r="237"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</row>
    <row r="238"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</row>
    <row r="239"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</row>
    <row r="240"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</row>
    <row r="241"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</row>
    <row r="242"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</row>
    <row r="243"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</row>
    <row r="244"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</row>
    <row r="245"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</row>
    <row r="246"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</row>
    <row r="247"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</row>
    <row r="248"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</row>
    <row r="249"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</row>
    <row r="250"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</row>
    <row r="251"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</row>
    <row r="252"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</row>
    <row r="253"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</row>
    <row r="254"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</row>
    <row r="255"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</row>
    <row r="256"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</row>
    <row r="257"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</row>
    <row r="258"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</row>
    <row r="259"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</row>
    <row r="260"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</row>
    <row r="261"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</row>
    <row r="262"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</row>
    <row r="263"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</row>
    <row r="264"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</row>
    <row r="265"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</row>
    <row r="266"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</row>
    <row r="267"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</row>
    <row r="268"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</row>
    <row r="269"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</row>
    <row r="270"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</row>
    <row r="271"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</row>
    <row r="272"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</row>
    <row r="273"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</row>
    <row r="274"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</row>
    <row r="275"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</row>
    <row r="276"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</row>
    <row r="277"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</row>
    <row r="278"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</row>
    <row r="279"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</row>
    <row r="280"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</row>
    <row r="281"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</row>
    <row r="282"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</row>
    <row r="283"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</row>
    <row r="284"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</row>
    <row r="285"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</row>
    <row r="286"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</row>
    <row r="287"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</row>
    <row r="288"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</row>
    <row r="289"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</row>
    <row r="290"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</row>
    <row r="291"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</row>
    <row r="292"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</row>
    <row r="293"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</row>
    <row r="294"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</row>
    <row r="295"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</row>
    <row r="296"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</row>
    <row r="297"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</row>
    <row r="298"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</row>
    <row r="299"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</row>
    <row r="300"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</row>
    <row r="301"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</row>
    <row r="302"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</row>
    <row r="303"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</row>
    <row r="304"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</row>
    <row r="305"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</row>
    <row r="306"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</row>
    <row r="307"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</row>
    <row r="308"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</row>
    <row r="309"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</row>
    <row r="310"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</row>
    <row r="311"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</row>
    <row r="312"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</row>
    <row r="313"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</row>
    <row r="314"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</row>
    <row r="315"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</row>
    <row r="316"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</row>
    <row r="317"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</row>
    <row r="318"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</row>
    <row r="319"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</row>
    <row r="320"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</row>
    <row r="321"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</row>
    <row r="322"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</row>
    <row r="323"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</row>
    <row r="324"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</row>
    <row r="325"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</row>
    <row r="326"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</row>
    <row r="327"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</row>
    <row r="328"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</row>
    <row r="329"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</row>
    <row r="330"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</row>
    <row r="331"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</row>
    <row r="332"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</row>
    <row r="333"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</row>
    <row r="334"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</row>
    <row r="335"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</row>
    <row r="336"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</row>
    <row r="337"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</row>
    <row r="338"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</row>
    <row r="339"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</row>
    <row r="340"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</row>
    <row r="341"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</row>
    <row r="342"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</row>
    <row r="343"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</row>
    <row r="344"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</row>
    <row r="345"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</row>
    <row r="346"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</row>
    <row r="347"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</row>
    <row r="348"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</row>
    <row r="349"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</row>
    <row r="350"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</row>
    <row r="351"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</row>
    <row r="352"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</row>
    <row r="353"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</row>
    <row r="354"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</row>
    <row r="355"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</row>
    <row r="356"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</row>
    <row r="357"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</row>
    <row r="358"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</row>
    <row r="359"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</row>
    <row r="360"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</row>
    <row r="361"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</row>
    <row r="362"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</row>
    <row r="363"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</row>
    <row r="364"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</row>
    <row r="365"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</row>
    <row r="366"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</row>
    <row r="367"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</row>
    <row r="368"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</row>
    <row r="369"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</row>
    <row r="370"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</row>
    <row r="371"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</row>
    <row r="372"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</row>
    <row r="373"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</row>
    <row r="374"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</row>
    <row r="375"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</row>
    <row r="376"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</row>
    <row r="377"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</row>
    <row r="378"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</row>
    <row r="379"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</row>
    <row r="380"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</row>
    <row r="381"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</row>
    <row r="382"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</row>
    <row r="383"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</row>
    <row r="384"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</row>
    <row r="385"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</row>
    <row r="386"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</row>
    <row r="387"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</row>
    <row r="388"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</row>
    <row r="389"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</row>
    <row r="390"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</row>
    <row r="391"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</row>
    <row r="392"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</row>
    <row r="393"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</row>
    <row r="394"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</row>
    <row r="395"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</row>
    <row r="396"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</row>
    <row r="397"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</row>
    <row r="398"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</row>
    <row r="399"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</row>
    <row r="400"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</row>
    <row r="401"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</row>
    <row r="402"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</row>
    <row r="403"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</row>
    <row r="404"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</row>
    <row r="405"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</row>
    <row r="406"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</row>
    <row r="407"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</row>
    <row r="408"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</row>
    <row r="409"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</row>
    <row r="410"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</row>
    <row r="411"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</row>
    <row r="412"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</row>
    <row r="413"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</row>
    <row r="414"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</row>
    <row r="415"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</row>
    <row r="416"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</row>
    <row r="417"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</row>
    <row r="418"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</row>
    <row r="419"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</row>
    <row r="420"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</row>
    <row r="421"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</row>
    <row r="422"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</row>
    <row r="423"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</row>
    <row r="424"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</row>
    <row r="425"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</row>
    <row r="426"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</row>
    <row r="427"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</row>
    <row r="428"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</row>
    <row r="429"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</row>
    <row r="430"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</row>
    <row r="431"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</row>
    <row r="432"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</row>
    <row r="433"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</row>
    <row r="434"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</row>
    <row r="435"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</row>
    <row r="436"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</row>
    <row r="437"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</row>
    <row r="438"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</row>
    <row r="439"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</row>
    <row r="440"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</row>
    <row r="441"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</row>
    <row r="442"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</row>
    <row r="443"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</row>
    <row r="444"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</row>
    <row r="445"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</row>
    <row r="446"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</row>
    <row r="447"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</row>
    <row r="448"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</row>
    <row r="449"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</row>
    <row r="450"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</row>
    <row r="451"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</row>
    <row r="452"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</row>
    <row r="453"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</row>
    <row r="454"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</row>
    <row r="455"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</row>
    <row r="456"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</row>
    <row r="457"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</row>
    <row r="458"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</row>
    <row r="459"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</row>
    <row r="460"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</row>
    <row r="461"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</row>
    <row r="462"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</row>
    <row r="463"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</row>
    <row r="464"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</row>
    <row r="465"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</row>
    <row r="466"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</row>
    <row r="467"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</row>
    <row r="468"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</row>
    <row r="469"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</row>
    <row r="470"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</row>
    <row r="471"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</row>
    <row r="472"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</row>
    <row r="473"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</row>
    <row r="474"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</row>
    <row r="475"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</row>
    <row r="476"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</row>
    <row r="477"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</row>
    <row r="478"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</row>
    <row r="479"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</row>
    <row r="480"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</row>
    <row r="481"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</row>
    <row r="482"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</row>
    <row r="483"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</row>
    <row r="484"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</row>
    <row r="485"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</row>
    <row r="486"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</row>
    <row r="487"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</row>
    <row r="488"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</row>
    <row r="489"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</row>
    <row r="490"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</row>
    <row r="491"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</row>
    <row r="492"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</row>
    <row r="493"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</row>
    <row r="494"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</row>
    <row r="495"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</row>
    <row r="496"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</row>
    <row r="497"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</row>
    <row r="498"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</row>
    <row r="499"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</row>
    <row r="500"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</row>
    <row r="501"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</row>
    <row r="502"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</row>
    <row r="503"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</row>
    <row r="504"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</row>
    <row r="505"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</row>
    <row r="506"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</row>
    <row r="507"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</row>
    <row r="508"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</row>
    <row r="509"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</row>
    <row r="510"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</row>
    <row r="511"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</row>
    <row r="512"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</row>
    <row r="513"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</row>
    <row r="514"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</row>
    <row r="515"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</row>
    <row r="516"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</row>
    <row r="517"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</row>
    <row r="518"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</row>
    <row r="519"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</row>
    <row r="520"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</row>
    <row r="521"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</row>
    <row r="522"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</row>
    <row r="523"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</row>
    <row r="524"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</row>
    <row r="525"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</row>
    <row r="526"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</row>
    <row r="527"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</row>
    <row r="528"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</row>
    <row r="529"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</row>
    <row r="530"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</row>
    <row r="531"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</row>
    <row r="532"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</row>
    <row r="533"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</row>
    <row r="534"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</row>
    <row r="535"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</row>
    <row r="536"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</row>
    <row r="537"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</row>
    <row r="538"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</row>
    <row r="539"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</row>
    <row r="540"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</row>
    <row r="541"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</row>
    <row r="542"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</row>
    <row r="543"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</row>
    <row r="544"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</row>
    <row r="545"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</row>
    <row r="546"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</row>
    <row r="547"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</row>
    <row r="548"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</row>
    <row r="549"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</row>
    <row r="550"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</row>
    <row r="551"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</row>
    <row r="552"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</row>
    <row r="553"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</row>
    <row r="554"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</row>
    <row r="555"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</row>
    <row r="556"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</row>
    <row r="557"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</row>
    <row r="558"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</row>
    <row r="559"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</row>
    <row r="560"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</row>
    <row r="561"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</row>
    <row r="562"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</row>
    <row r="563"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</row>
    <row r="564"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</row>
    <row r="565"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</row>
    <row r="566"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</row>
    <row r="567"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</row>
    <row r="568"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</row>
    <row r="569"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</row>
    <row r="570"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</row>
    <row r="571"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</row>
    <row r="572"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</row>
    <row r="573"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</row>
    <row r="574"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</row>
    <row r="575"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</row>
    <row r="576"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</row>
    <row r="577"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</row>
    <row r="578"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</row>
    <row r="579"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</row>
    <row r="580"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</row>
    <row r="581"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</row>
    <row r="582"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</row>
    <row r="583"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</row>
    <row r="584"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</row>
    <row r="585"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</row>
    <row r="586"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</row>
    <row r="587"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</row>
    <row r="588"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</row>
    <row r="589"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</row>
    <row r="590"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</row>
    <row r="591"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</row>
    <row r="592"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</row>
    <row r="593"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</row>
    <row r="594"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</row>
    <row r="595"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</row>
    <row r="596"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</row>
    <row r="597"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</row>
    <row r="598"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</row>
    <row r="599"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</row>
    <row r="600"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</row>
    <row r="601"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</row>
    <row r="602"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</row>
    <row r="603"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</row>
    <row r="604"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</row>
    <row r="605"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</row>
    <row r="606"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</row>
    <row r="607"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</row>
    <row r="608"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</row>
    <row r="609"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</row>
    <row r="610"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</row>
    <row r="611"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</row>
    <row r="612"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</row>
    <row r="613"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</row>
    <row r="614"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</row>
    <row r="615"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</row>
    <row r="616"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</row>
    <row r="617"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</row>
    <row r="618"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</row>
    <row r="619"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</row>
    <row r="620"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</row>
    <row r="621"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</row>
    <row r="622"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</row>
    <row r="623"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</row>
    <row r="624"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</row>
    <row r="625"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</row>
    <row r="626"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</row>
    <row r="627"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</row>
    <row r="628"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</row>
    <row r="629"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</row>
    <row r="630"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</row>
    <row r="631"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</row>
    <row r="632"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</row>
    <row r="633"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</row>
    <row r="634"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</row>
    <row r="635"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</row>
    <row r="636"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</row>
    <row r="637"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</row>
    <row r="638"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</row>
    <row r="639"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</row>
    <row r="640"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</row>
    <row r="641"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</row>
    <row r="642"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</row>
    <row r="643"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</row>
    <row r="644"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</row>
    <row r="645"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</row>
    <row r="646"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</row>
    <row r="647"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</row>
    <row r="648"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</row>
    <row r="649"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</row>
    <row r="650"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</row>
    <row r="651"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</row>
    <row r="652"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</row>
    <row r="653"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</row>
    <row r="654"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</row>
    <row r="655"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</row>
    <row r="656"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</row>
    <row r="657"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</row>
    <row r="658"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</row>
    <row r="659"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</row>
    <row r="660"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</row>
    <row r="661"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</row>
    <row r="662"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</row>
    <row r="663"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</row>
    <row r="664"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</row>
    <row r="665"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</row>
    <row r="666"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</row>
    <row r="667"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</row>
    <row r="668"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</row>
    <row r="669"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</row>
    <row r="670"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</row>
    <row r="671"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</row>
    <row r="672"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</row>
    <row r="673"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</row>
    <row r="674"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</row>
    <row r="675"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</row>
    <row r="676"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</row>
    <row r="677"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</row>
    <row r="678"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</row>
    <row r="679"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</row>
    <row r="680"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</row>
    <row r="681"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</row>
    <row r="682"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</row>
    <row r="683"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</row>
    <row r="684"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</row>
    <row r="685"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</row>
    <row r="686"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</row>
    <row r="687"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</row>
    <row r="688"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</row>
    <row r="689"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</row>
    <row r="690"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</row>
    <row r="691"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</row>
    <row r="692"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</row>
    <row r="693"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</row>
    <row r="694"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</row>
    <row r="695"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</row>
    <row r="696"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</row>
    <row r="697"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</row>
    <row r="698"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</row>
    <row r="699"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</row>
    <row r="700"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</row>
    <row r="701"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</row>
    <row r="702"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</row>
    <row r="703"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</row>
    <row r="704"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</row>
    <row r="705"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</row>
    <row r="706"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</row>
    <row r="707"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</row>
    <row r="708"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</row>
    <row r="709"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</row>
    <row r="710"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</row>
    <row r="711"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</row>
    <row r="712"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</row>
    <row r="713"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</row>
    <row r="714"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</row>
    <row r="715"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</row>
    <row r="716"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</row>
    <row r="717"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</row>
    <row r="718"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</row>
    <row r="719"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</row>
    <row r="720"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</row>
    <row r="721"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</row>
    <row r="722"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</row>
    <row r="723"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</row>
    <row r="724"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</row>
    <row r="725"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</row>
    <row r="726"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</row>
    <row r="727"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</row>
    <row r="728"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</row>
    <row r="729"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</row>
    <row r="730"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</row>
    <row r="731"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</row>
    <row r="732"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</row>
    <row r="733"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</row>
    <row r="734"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</row>
    <row r="735"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</row>
    <row r="736"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</row>
    <row r="737"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</row>
    <row r="738"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</row>
    <row r="739"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</row>
    <row r="740"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</row>
    <row r="741"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</row>
    <row r="742"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</row>
    <row r="743"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</row>
    <row r="744"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</row>
    <row r="745"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</row>
    <row r="746"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</row>
    <row r="747"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</row>
    <row r="748"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</row>
    <row r="749"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</row>
    <row r="750"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</row>
    <row r="751"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</row>
    <row r="752"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</row>
    <row r="753"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</row>
    <row r="754"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</row>
    <row r="755"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</row>
    <row r="756"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</row>
    <row r="757"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</row>
    <row r="758"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</row>
    <row r="759"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</row>
    <row r="760"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</row>
    <row r="761"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</row>
    <row r="762"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</row>
    <row r="763"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</row>
    <row r="764"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</row>
    <row r="765"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</row>
    <row r="766"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</row>
    <row r="767"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</row>
    <row r="768"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</row>
    <row r="769"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</row>
    <row r="770"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</row>
    <row r="771"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</row>
    <row r="772"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</row>
    <row r="773"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</row>
    <row r="774"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</row>
    <row r="775"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</row>
    <row r="776"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</row>
    <row r="777"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</row>
    <row r="778"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</row>
    <row r="779"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</row>
    <row r="780"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</row>
    <row r="781"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</row>
    <row r="782"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</row>
    <row r="783"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</row>
    <row r="784"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</row>
    <row r="785"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</row>
    <row r="786"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</row>
    <row r="787"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</row>
    <row r="788"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</row>
    <row r="789"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</row>
    <row r="790"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</row>
    <row r="791"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</row>
    <row r="792"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</row>
    <row r="793"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</row>
    <row r="794"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</row>
    <row r="795"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</row>
    <row r="796"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</row>
    <row r="797"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</row>
    <row r="798"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</row>
    <row r="799"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</row>
    <row r="800"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</row>
    <row r="801"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</row>
    <row r="802"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</row>
    <row r="803"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</row>
    <row r="804"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</row>
    <row r="805"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</row>
    <row r="806"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</row>
    <row r="807"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</row>
    <row r="808"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</row>
    <row r="809"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</row>
    <row r="810"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</row>
    <row r="811"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</row>
    <row r="812"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</row>
    <row r="813"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</row>
    <row r="814"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</row>
    <row r="815"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</row>
    <row r="816"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</row>
    <row r="817"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</row>
    <row r="818"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</row>
    <row r="819"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</row>
    <row r="820"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</row>
    <row r="821"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</row>
    <row r="822"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</row>
    <row r="823"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</row>
    <row r="824"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</row>
    <row r="825"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</row>
    <row r="826"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</row>
    <row r="827"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</row>
    <row r="828"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</row>
    <row r="829"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</row>
    <row r="830"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</row>
    <row r="831"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</row>
    <row r="832"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</row>
    <row r="833"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</row>
    <row r="834"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</row>
    <row r="835"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</row>
    <row r="836"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</row>
    <row r="837"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</row>
    <row r="838"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</row>
    <row r="839"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</row>
    <row r="840"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</row>
    <row r="841"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</row>
    <row r="842"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</row>
    <row r="843"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</row>
    <row r="844"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</row>
    <row r="845"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</row>
    <row r="846"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</row>
    <row r="847"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</row>
    <row r="848"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</row>
    <row r="849"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</row>
    <row r="850"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</row>
    <row r="851"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</row>
    <row r="852"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</row>
    <row r="853"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</row>
    <row r="854"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</row>
    <row r="855"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</row>
    <row r="856"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</row>
    <row r="857"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</row>
    <row r="858"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</row>
    <row r="859"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</row>
    <row r="860"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</row>
    <row r="861"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</row>
    <row r="862"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</row>
    <row r="863"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</row>
    <row r="864"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</row>
    <row r="865"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</row>
    <row r="866"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</row>
    <row r="867"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</row>
    <row r="868"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</row>
    <row r="869"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</row>
    <row r="870"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</row>
    <row r="871"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</row>
    <row r="872"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</row>
    <row r="873"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</row>
    <row r="874"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</row>
    <row r="875"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</row>
    <row r="876"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</row>
    <row r="877"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</row>
    <row r="878"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</row>
    <row r="879"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</row>
    <row r="880"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</row>
    <row r="881"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</row>
    <row r="882"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</row>
    <row r="883"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</row>
    <row r="884"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</row>
    <row r="885"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</row>
    <row r="886"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</row>
    <row r="887"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</row>
    <row r="888"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</row>
    <row r="889"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</row>
    <row r="890"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</row>
    <row r="891"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</row>
    <row r="892"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</row>
    <row r="893"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</row>
    <row r="894"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</row>
    <row r="895"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</row>
    <row r="896"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</row>
    <row r="897"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</row>
    <row r="898"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</row>
    <row r="899"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</row>
    <row r="900"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</row>
    <row r="901"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</row>
    <row r="902"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</row>
    <row r="903"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</row>
    <row r="904"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</row>
    <row r="905"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</row>
    <row r="906"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</row>
    <row r="907"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</row>
    <row r="908"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</row>
    <row r="909"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</row>
    <row r="910"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</row>
    <row r="911"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</row>
    <row r="912"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</row>
    <row r="913"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</row>
    <row r="914"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</row>
    <row r="915"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</row>
    <row r="916"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</row>
    <row r="917"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</row>
    <row r="918"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</row>
    <row r="919"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</row>
    <row r="920"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</row>
    <row r="921"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</row>
    <row r="922"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</row>
    <row r="923"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</row>
    <row r="924"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</row>
    <row r="925"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</row>
    <row r="926"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</row>
    <row r="927"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</row>
    <row r="928"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</row>
    <row r="929"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</row>
    <row r="930"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</row>
    <row r="931"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</row>
    <row r="932"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</row>
    <row r="933"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</row>
    <row r="934"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</row>
    <row r="935"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</row>
    <row r="936"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</row>
    <row r="937"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</row>
    <row r="938"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</row>
    <row r="939"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</row>
    <row r="940"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</row>
    <row r="941"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</row>
    <row r="942"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</row>
    <row r="943"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</row>
    <row r="944"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</row>
    <row r="945"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</row>
    <row r="946"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</row>
    <row r="947"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</row>
    <row r="948"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</row>
    <row r="949"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</row>
    <row r="950"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</row>
    <row r="951"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</row>
    <row r="952"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</row>
    <row r="953"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</row>
    <row r="954"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</row>
    <row r="955"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</row>
    <row r="956"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</row>
    <row r="957"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</row>
    <row r="958"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</row>
    <row r="959"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</row>
    <row r="960"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</row>
    <row r="961"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</row>
    <row r="962"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</row>
    <row r="963"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</row>
    <row r="964"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</row>
    <row r="965"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</row>
    <row r="966"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</row>
    <row r="967"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</row>
    <row r="968"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</row>
    <row r="969"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</row>
    <row r="970"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</row>
    <row r="971"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</row>
    <row r="972"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</row>
    <row r="973"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</row>
    <row r="974"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</row>
    <row r="975"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</row>
    <row r="976"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</row>
    <row r="977"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</row>
    <row r="978"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</row>
    <row r="979"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</row>
    <row r="980"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</row>
    <row r="981"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</row>
    <row r="982"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</row>
    <row r="983"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</row>
    <row r="984"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</row>
    <row r="985"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</row>
    <row r="986"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</row>
    <row r="987"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</row>
    <row r="988"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</row>
    <row r="989"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</row>
    <row r="990"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</row>
    <row r="991"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</row>
    <row r="992"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</row>
    <row r="993"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</row>
    <row r="994"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</row>
    <row r="995"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</row>
    <row r="996"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</row>
    <row r="997"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</row>
    <row r="998"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</row>
    <row r="999"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</row>
    <row r="1000"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</row>
    <row r="1001">
      <c r="B1001" s="14"/>
      <c r="C1001" s="14"/>
      <c r="D1001" s="14"/>
      <c r="E1001" s="14"/>
      <c r="F1001" s="14"/>
      <c r="G1001" s="14"/>
      <c r="H1001" s="14"/>
      <c r="I1001" s="14"/>
      <c r="J1001" s="14"/>
      <c r="K1001" s="14"/>
      <c r="L1001" s="14"/>
      <c r="M1001" s="14"/>
      <c r="N1001" s="14"/>
      <c r="O1001" s="14"/>
      <c r="P1001" s="14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88"/>
    <col customWidth="1" min="2" max="16" width="7.88"/>
  </cols>
  <sheetData>
    <row r="1">
      <c r="B1" s="13" t="s">
        <v>46</v>
      </c>
      <c r="C1" s="13" t="s">
        <v>47</v>
      </c>
      <c r="D1" s="13" t="s">
        <v>48</v>
      </c>
      <c r="E1" s="13" t="s">
        <v>49</v>
      </c>
      <c r="F1" s="13" t="s">
        <v>50</v>
      </c>
      <c r="G1" s="13" t="s">
        <v>51</v>
      </c>
      <c r="H1" s="13" t="s">
        <v>52</v>
      </c>
      <c r="I1" s="13" t="s">
        <v>53</v>
      </c>
      <c r="J1" s="13" t="s">
        <v>54</v>
      </c>
      <c r="K1" s="13" t="s">
        <v>55</v>
      </c>
      <c r="L1" s="13" t="s">
        <v>56</v>
      </c>
      <c r="M1" s="13" t="s">
        <v>57</v>
      </c>
      <c r="N1" s="13" t="s">
        <v>58</v>
      </c>
      <c r="O1" s="13" t="s">
        <v>59</v>
      </c>
      <c r="P1" s="13" t="s">
        <v>60</v>
      </c>
    </row>
    <row r="2">
      <c r="A2" s="11" t="s">
        <v>62</v>
      </c>
      <c r="B2" s="14">
        <f>'Calcs-1'!B5</f>
        <v>0</v>
      </c>
      <c r="C2" s="14">
        <f>'Calcs-1'!C5</f>
        <v>1</v>
      </c>
      <c r="D2" s="14">
        <f>'Calcs-1'!D5</f>
        <v>1</v>
      </c>
      <c r="E2" s="14">
        <f>'Calcs-1'!E5</f>
        <v>2</v>
      </c>
      <c r="F2" s="14">
        <f>'Calcs-1'!F5</f>
        <v>2</v>
      </c>
      <c r="G2" s="14">
        <f>'Calcs-1'!G5</f>
        <v>3</v>
      </c>
      <c r="H2" s="14">
        <f>'Calcs-1'!H5</f>
        <v>3</v>
      </c>
      <c r="I2" s="14">
        <f>'Calcs-1'!I5</f>
        <v>4</v>
      </c>
      <c r="J2" s="14">
        <f>'Calcs-1'!J5</f>
        <v>4</v>
      </c>
      <c r="K2" s="14">
        <f>'Calcs-1'!K5</f>
        <v>5</v>
      </c>
      <c r="L2" s="14">
        <f>'Calcs-1'!L5</f>
        <v>5</v>
      </c>
      <c r="M2" s="14">
        <f>'Calcs-1'!M5</f>
        <v>6</v>
      </c>
      <c r="N2" s="14">
        <f>'Calcs-1'!N5</f>
        <v>6</v>
      </c>
      <c r="O2" s="14">
        <f>'Calcs-1'!O5</f>
        <v>7</v>
      </c>
      <c r="P2" s="14">
        <f>'Calcs-1'!P5</f>
        <v>7</v>
      </c>
    </row>
    <row r="3"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</row>
    <row r="4">
      <c r="A4" s="11" t="s">
        <v>63</v>
      </c>
      <c r="B4" s="14">
        <f>B2*Assumptions!$D6</f>
        <v>0</v>
      </c>
      <c r="C4" s="14">
        <f>C2*Assumptions!$D6</f>
        <v>7100</v>
      </c>
      <c r="D4" s="14">
        <f>D2*Assumptions!$D6</f>
        <v>7100</v>
      </c>
      <c r="E4" s="14">
        <f>E2*Assumptions!$D6</f>
        <v>14200</v>
      </c>
      <c r="F4" s="14">
        <f>F2*Assumptions!$D6</f>
        <v>14200</v>
      </c>
      <c r="G4" s="14">
        <f>G2*Assumptions!$D6</f>
        <v>21300</v>
      </c>
      <c r="H4" s="14">
        <f>H2*Assumptions!$D6</f>
        <v>21300</v>
      </c>
      <c r="I4" s="14">
        <f>I2*Assumptions!$D6</f>
        <v>28400</v>
      </c>
      <c r="J4" s="14">
        <f>J2*Assumptions!$D6</f>
        <v>28400</v>
      </c>
      <c r="K4" s="14">
        <f>K2*Assumptions!$D6</f>
        <v>35500</v>
      </c>
      <c r="L4" s="14">
        <f>L2*Assumptions!$D6</f>
        <v>35500</v>
      </c>
      <c r="M4" s="14">
        <f>M2*Assumptions!$D6</f>
        <v>42600</v>
      </c>
      <c r="N4" s="14">
        <f>N2*Assumptions!$D6</f>
        <v>42600</v>
      </c>
      <c r="O4" s="14">
        <f>O2*Assumptions!$D6</f>
        <v>49700</v>
      </c>
      <c r="P4" s="14">
        <f>P2*Assumptions!$D6</f>
        <v>49700</v>
      </c>
    </row>
    <row r="5"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</row>
    <row r="6">
      <c r="A6" s="11" t="s">
        <v>64</v>
      </c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</row>
    <row r="7">
      <c r="A7" s="11" t="s">
        <v>21</v>
      </c>
      <c r="B7" s="14">
        <f>B$4*Assumptions!$D9</f>
        <v>0</v>
      </c>
      <c r="C7" s="14">
        <f>C$4*Assumptions!$D9</f>
        <v>21300</v>
      </c>
      <c r="D7" s="14">
        <f>D$4*Assumptions!$D9</f>
        <v>21300</v>
      </c>
      <c r="E7" s="14">
        <f>E$4*Assumptions!$D9</f>
        <v>42600</v>
      </c>
      <c r="F7" s="14">
        <f>F$4*Assumptions!$D9</f>
        <v>42600</v>
      </c>
      <c r="G7" s="14">
        <f>G$4*Assumptions!$D9</f>
        <v>63900</v>
      </c>
      <c r="H7" s="14">
        <f>H$4*Assumptions!$D9</f>
        <v>63900</v>
      </c>
      <c r="I7" s="14">
        <f>I$4*Assumptions!$D9</f>
        <v>85200</v>
      </c>
      <c r="J7" s="14">
        <f>J$4*Assumptions!$D9</f>
        <v>85200</v>
      </c>
      <c r="K7" s="14">
        <f>K$4*Assumptions!$D9</f>
        <v>106500</v>
      </c>
      <c r="L7" s="14">
        <f>L$4*Assumptions!$D9</f>
        <v>106500</v>
      </c>
      <c r="M7" s="14">
        <f>M$4*Assumptions!$D9</f>
        <v>127800</v>
      </c>
      <c r="N7" s="14">
        <f>N$4*Assumptions!$D9</f>
        <v>127800</v>
      </c>
      <c r="O7" s="14">
        <f>O$4*Assumptions!$D9</f>
        <v>149100</v>
      </c>
      <c r="P7" s="14">
        <f>P$4*Assumptions!$D9</f>
        <v>149100</v>
      </c>
    </row>
    <row r="8">
      <c r="A8" s="11" t="s">
        <v>22</v>
      </c>
      <c r="B8" s="14">
        <f>B$4*Assumptions!$D10</f>
        <v>0</v>
      </c>
      <c r="C8" s="14">
        <f>C$4*Assumptions!$D10</f>
        <v>14200</v>
      </c>
      <c r="D8" s="14">
        <f>D$4*Assumptions!$D10</f>
        <v>14200</v>
      </c>
      <c r="E8" s="14">
        <f>E$4*Assumptions!$D10</f>
        <v>28400</v>
      </c>
      <c r="F8" s="14">
        <f>F$4*Assumptions!$D10</f>
        <v>28400</v>
      </c>
      <c r="G8" s="14">
        <f>G$4*Assumptions!$D10</f>
        <v>42600</v>
      </c>
      <c r="H8" s="14">
        <f>H$4*Assumptions!$D10</f>
        <v>42600</v>
      </c>
      <c r="I8" s="14">
        <f>I$4*Assumptions!$D10</f>
        <v>56800</v>
      </c>
      <c r="J8" s="14">
        <f>J$4*Assumptions!$D10</f>
        <v>56800</v>
      </c>
      <c r="K8" s="14">
        <f>K$4*Assumptions!$D10</f>
        <v>71000</v>
      </c>
      <c r="L8" s="14">
        <f>L$4*Assumptions!$D10</f>
        <v>71000</v>
      </c>
      <c r="M8" s="14">
        <f>M$4*Assumptions!$D10</f>
        <v>85200</v>
      </c>
      <c r="N8" s="14">
        <f>N$4*Assumptions!$D10</f>
        <v>85200</v>
      </c>
      <c r="O8" s="14">
        <f>O$4*Assumptions!$D10</f>
        <v>99400</v>
      </c>
      <c r="P8" s="14">
        <f>P$4*Assumptions!$D10</f>
        <v>99400</v>
      </c>
    </row>
    <row r="9">
      <c r="A9" s="11" t="s">
        <v>23</v>
      </c>
      <c r="B9" s="14">
        <f>B$4*Assumptions!$D11</f>
        <v>0</v>
      </c>
      <c r="C9" s="14">
        <f>C$4*Assumptions!$D11</f>
        <v>14200</v>
      </c>
      <c r="D9" s="14">
        <f>D$4*Assumptions!$D11</f>
        <v>14200</v>
      </c>
      <c r="E9" s="14">
        <f>E$4*Assumptions!$D11</f>
        <v>28400</v>
      </c>
      <c r="F9" s="14">
        <f>F$4*Assumptions!$D11</f>
        <v>28400</v>
      </c>
      <c r="G9" s="14">
        <f>G$4*Assumptions!$D11</f>
        <v>42600</v>
      </c>
      <c r="H9" s="14">
        <f>H$4*Assumptions!$D11</f>
        <v>42600</v>
      </c>
      <c r="I9" s="14">
        <f>I$4*Assumptions!$D11</f>
        <v>56800</v>
      </c>
      <c r="J9" s="14">
        <f>J$4*Assumptions!$D11</f>
        <v>56800</v>
      </c>
      <c r="K9" s="14">
        <f>K$4*Assumptions!$D11</f>
        <v>71000</v>
      </c>
      <c r="L9" s="14">
        <f>L$4*Assumptions!$D11</f>
        <v>71000</v>
      </c>
      <c r="M9" s="14">
        <f>M$4*Assumptions!$D11</f>
        <v>85200</v>
      </c>
      <c r="N9" s="14">
        <f>N$4*Assumptions!$D11</f>
        <v>85200</v>
      </c>
      <c r="O9" s="14">
        <f>O$4*Assumptions!$D11</f>
        <v>99400</v>
      </c>
      <c r="P9" s="14">
        <f>P$4*Assumptions!$D11</f>
        <v>99400</v>
      </c>
    </row>
    <row r="10"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</row>
    <row r="11">
      <c r="A11" s="11" t="s">
        <v>65</v>
      </c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</row>
    <row r="12">
      <c r="A12" s="11" t="s">
        <v>21</v>
      </c>
      <c r="B12" s="14">
        <f>B7*Assumptions!$B2</f>
        <v>0</v>
      </c>
      <c r="C12" s="14">
        <f>C7*Assumptions!$B2</f>
        <v>3195000</v>
      </c>
      <c r="D12" s="14">
        <f>D7*Assumptions!$B2</f>
        <v>3195000</v>
      </c>
      <c r="E12" s="14">
        <f>E7*Assumptions!$B2</f>
        <v>6390000</v>
      </c>
      <c r="F12" s="14">
        <f>F7*Assumptions!$B2</f>
        <v>6390000</v>
      </c>
      <c r="G12" s="14">
        <f>G7*Assumptions!$B2</f>
        <v>9585000</v>
      </c>
      <c r="H12" s="14">
        <f>H7*Assumptions!$B2</f>
        <v>9585000</v>
      </c>
      <c r="I12" s="14">
        <f>I7*Assumptions!$B2</f>
        <v>12780000</v>
      </c>
      <c r="J12" s="14">
        <f>J7*Assumptions!$B2</f>
        <v>12780000</v>
      </c>
      <c r="K12" s="14">
        <f>K7*Assumptions!$B2</f>
        <v>15975000</v>
      </c>
      <c r="L12" s="14">
        <f>L7*Assumptions!$B2</f>
        <v>15975000</v>
      </c>
      <c r="M12" s="14">
        <f>M7*Assumptions!$B2</f>
        <v>19170000</v>
      </c>
      <c r="N12" s="14">
        <f>N7*Assumptions!$B2</f>
        <v>19170000</v>
      </c>
      <c r="O12" s="14">
        <f>O7*Assumptions!$B2</f>
        <v>22365000</v>
      </c>
      <c r="P12" s="14">
        <f>P7*Assumptions!$B2</f>
        <v>22365000</v>
      </c>
    </row>
    <row r="13">
      <c r="A13" s="11" t="s">
        <v>22</v>
      </c>
      <c r="B13" s="14">
        <f>B8*Assumptions!$B3</f>
        <v>0</v>
      </c>
      <c r="C13" s="14">
        <f>C8*Assumptions!$B3</f>
        <v>426000</v>
      </c>
      <c r="D13" s="14">
        <f>D8*Assumptions!$B3</f>
        <v>426000</v>
      </c>
      <c r="E13" s="14">
        <f>E8*Assumptions!$B3</f>
        <v>852000</v>
      </c>
      <c r="F13" s="14">
        <f>F8*Assumptions!$B3</f>
        <v>852000</v>
      </c>
      <c r="G13" s="14">
        <f>G8*Assumptions!$B3</f>
        <v>1278000</v>
      </c>
      <c r="H13" s="14">
        <f>H8*Assumptions!$B3</f>
        <v>1278000</v>
      </c>
      <c r="I13" s="14">
        <f>I8*Assumptions!$B3</f>
        <v>1704000</v>
      </c>
      <c r="J13" s="14">
        <f>J8*Assumptions!$B3</f>
        <v>1704000</v>
      </c>
      <c r="K13" s="14">
        <f>K8*Assumptions!$B3</f>
        <v>2130000</v>
      </c>
      <c r="L13" s="14">
        <f>L8*Assumptions!$B3</f>
        <v>2130000</v>
      </c>
      <c r="M13" s="14">
        <f>M8*Assumptions!$B3</f>
        <v>2556000</v>
      </c>
      <c r="N13" s="14">
        <f>N8*Assumptions!$B3</f>
        <v>2556000</v>
      </c>
      <c r="O13" s="14">
        <f>O8*Assumptions!$B3</f>
        <v>2982000</v>
      </c>
      <c r="P13" s="14">
        <f>P8*Assumptions!$B3</f>
        <v>2982000</v>
      </c>
    </row>
    <row r="14">
      <c r="A14" s="11" t="s">
        <v>23</v>
      </c>
      <c r="B14" s="14">
        <f>B9*Assumptions!$B4</f>
        <v>0</v>
      </c>
      <c r="C14" s="14">
        <f>C9*Assumptions!$B4</f>
        <v>1420000</v>
      </c>
      <c r="D14" s="14">
        <f>D9*Assumptions!$B4</f>
        <v>1420000</v>
      </c>
      <c r="E14" s="14">
        <f>E9*Assumptions!$B4</f>
        <v>2840000</v>
      </c>
      <c r="F14" s="14">
        <f>F9*Assumptions!$B4</f>
        <v>2840000</v>
      </c>
      <c r="G14" s="14">
        <f>G9*Assumptions!$B4</f>
        <v>4260000</v>
      </c>
      <c r="H14" s="14">
        <f>H9*Assumptions!$B4</f>
        <v>4260000</v>
      </c>
      <c r="I14" s="14">
        <f>I9*Assumptions!$B4</f>
        <v>5680000</v>
      </c>
      <c r="J14" s="14">
        <f>J9*Assumptions!$B4</f>
        <v>5680000</v>
      </c>
      <c r="K14" s="14">
        <f>K9*Assumptions!$B4</f>
        <v>7100000</v>
      </c>
      <c r="L14" s="14">
        <f>L9*Assumptions!$B4</f>
        <v>7100000</v>
      </c>
      <c r="M14" s="14">
        <f>M9*Assumptions!$B4</f>
        <v>8520000</v>
      </c>
      <c r="N14" s="14">
        <f>N9*Assumptions!$B4</f>
        <v>8520000</v>
      </c>
      <c r="O14" s="14">
        <f>O9*Assumptions!$B4</f>
        <v>9940000</v>
      </c>
      <c r="P14" s="14">
        <f>P9*Assumptions!$B4</f>
        <v>9940000</v>
      </c>
    </row>
    <row r="15">
      <c r="A15" s="11" t="s">
        <v>66</v>
      </c>
      <c r="B15" s="14">
        <f t="shared" ref="B15:P15" si="1">SUM(B12:B14)</f>
        <v>0</v>
      </c>
      <c r="C15" s="14">
        <f t="shared" si="1"/>
        <v>5041000</v>
      </c>
      <c r="D15" s="14">
        <f t="shared" si="1"/>
        <v>5041000</v>
      </c>
      <c r="E15" s="14">
        <f t="shared" si="1"/>
        <v>10082000</v>
      </c>
      <c r="F15" s="14">
        <f t="shared" si="1"/>
        <v>10082000</v>
      </c>
      <c r="G15" s="14">
        <f t="shared" si="1"/>
        <v>15123000</v>
      </c>
      <c r="H15" s="14">
        <f t="shared" si="1"/>
        <v>15123000</v>
      </c>
      <c r="I15" s="14">
        <f t="shared" si="1"/>
        <v>20164000</v>
      </c>
      <c r="J15" s="14">
        <f t="shared" si="1"/>
        <v>20164000</v>
      </c>
      <c r="K15" s="14">
        <f t="shared" si="1"/>
        <v>25205000</v>
      </c>
      <c r="L15" s="14">
        <f t="shared" si="1"/>
        <v>25205000</v>
      </c>
      <c r="M15" s="14">
        <f t="shared" si="1"/>
        <v>30246000</v>
      </c>
      <c r="N15" s="14">
        <f t="shared" si="1"/>
        <v>30246000</v>
      </c>
      <c r="O15" s="14">
        <f t="shared" si="1"/>
        <v>35287000</v>
      </c>
      <c r="P15" s="14">
        <f t="shared" si="1"/>
        <v>35287000</v>
      </c>
    </row>
    <row r="16">
      <c r="A16" s="11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</row>
    <row r="17">
      <c r="A17" s="11" t="s">
        <v>67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</row>
    <row r="18">
      <c r="A18" s="11" t="s">
        <v>21</v>
      </c>
      <c r="B18" s="14">
        <f>B12*Assumptions!$C2</f>
        <v>0</v>
      </c>
      <c r="C18" s="14">
        <f>C12*Assumptions!$C2</f>
        <v>1118250</v>
      </c>
      <c r="D18" s="14">
        <f>D12*Assumptions!$C2</f>
        <v>1118250</v>
      </c>
      <c r="E18" s="14">
        <f>E12*Assumptions!$C2</f>
        <v>2236500</v>
      </c>
      <c r="F18" s="14">
        <f>F12*Assumptions!$C2</f>
        <v>2236500</v>
      </c>
      <c r="G18" s="14">
        <f>G12*Assumptions!$C2</f>
        <v>3354750</v>
      </c>
      <c r="H18" s="14">
        <f>H12*Assumptions!$C2</f>
        <v>3354750</v>
      </c>
      <c r="I18" s="14">
        <f>I12*Assumptions!$C2</f>
        <v>4473000</v>
      </c>
      <c r="J18" s="14">
        <f>J12*Assumptions!$C2</f>
        <v>4473000</v>
      </c>
      <c r="K18" s="14">
        <f>K12*Assumptions!$C2</f>
        <v>5591250</v>
      </c>
      <c r="L18" s="14">
        <f>L12*Assumptions!$C2</f>
        <v>5591250</v>
      </c>
      <c r="M18" s="14">
        <f>M12*Assumptions!$C2</f>
        <v>6709500</v>
      </c>
      <c r="N18" s="14">
        <f>N12*Assumptions!$C2</f>
        <v>6709500</v>
      </c>
      <c r="O18" s="14">
        <f>O12*Assumptions!$C2</f>
        <v>7827750</v>
      </c>
      <c r="P18" s="14">
        <f>P12*Assumptions!$C2</f>
        <v>7827750</v>
      </c>
    </row>
    <row r="19">
      <c r="A19" s="11" t="s">
        <v>22</v>
      </c>
      <c r="B19" s="14">
        <f>B13*Assumptions!$C3</f>
        <v>0</v>
      </c>
      <c r="C19" s="14">
        <f>C13*Assumptions!$C3</f>
        <v>106500</v>
      </c>
      <c r="D19" s="14">
        <f>D13*Assumptions!$C3</f>
        <v>106500</v>
      </c>
      <c r="E19" s="14">
        <f>E13*Assumptions!$C3</f>
        <v>213000</v>
      </c>
      <c r="F19" s="14">
        <f>F13*Assumptions!$C3</f>
        <v>213000</v>
      </c>
      <c r="G19" s="14">
        <f>G13*Assumptions!$C3</f>
        <v>319500</v>
      </c>
      <c r="H19" s="14">
        <f>H13*Assumptions!$C3</f>
        <v>319500</v>
      </c>
      <c r="I19" s="14">
        <f>I13*Assumptions!$C3</f>
        <v>426000</v>
      </c>
      <c r="J19" s="14">
        <f>J13*Assumptions!$C3</f>
        <v>426000</v>
      </c>
      <c r="K19" s="14">
        <f>K13*Assumptions!$C3</f>
        <v>532500</v>
      </c>
      <c r="L19" s="14">
        <f>L13*Assumptions!$C3</f>
        <v>532500</v>
      </c>
      <c r="M19" s="14">
        <f>M13*Assumptions!$C3</f>
        <v>639000</v>
      </c>
      <c r="N19" s="14">
        <f>N13*Assumptions!$C3</f>
        <v>639000</v>
      </c>
      <c r="O19" s="14">
        <f>O13*Assumptions!$C3</f>
        <v>745500</v>
      </c>
      <c r="P19" s="14">
        <f>P13*Assumptions!$C3</f>
        <v>745500</v>
      </c>
    </row>
    <row r="20">
      <c r="A20" s="11" t="s">
        <v>23</v>
      </c>
      <c r="B20" s="14">
        <f>B14*Assumptions!$C4</f>
        <v>0</v>
      </c>
      <c r="C20" s="14">
        <f>C14*Assumptions!$C4</f>
        <v>426000</v>
      </c>
      <c r="D20" s="14">
        <f>D14*Assumptions!$C4</f>
        <v>426000</v>
      </c>
      <c r="E20" s="14">
        <f>E14*Assumptions!$C4</f>
        <v>852000</v>
      </c>
      <c r="F20" s="14">
        <f>F14*Assumptions!$C4</f>
        <v>852000</v>
      </c>
      <c r="G20" s="14">
        <f>G14*Assumptions!$C4</f>
        <v>1278000</v>
      </c>
      <c r="H20" s="14">
        <f>H14*Assumptions!$C4</f>
        <v>1278000</v>
      </c>
      <c r="I20" s="14">
        <f>I14*Assumptions!$C4</f>
        <v>1704000</v>
      </c>
      <c r="J20" s="14">
        <f>J14*Assumptions!$C4</f>
        <v>1704000</v>
      </c>
      <c r="K20" s="14">
        <f>K14*Assumptions!$C4</f>
        <v>2130000</v>
      </c>
      <c r="L20" s="14">
        <f>L14*Assumptions!$C4</f>
        <v>2130000</v>
      </c>
      <c r="M20" s="14">
        <f>M14*Assumptions!$C4</f>
        <v>2556000</v>
      </c>
      <c r="N20" s="14">
        <f>N14*Assumptions!$C4</f>
        <v>2556000</v>
      </c>
      <c r="O20" s="14">
        <f>O14*Assumptions!$C4</f>
        <v>2982000</v>
      </c>
      <c r="P20" s="14">
        <f>P14*Assumptions!$C4</f>
        <v>2982000</v>
      </c>
    </row>
    <row r="21">
      <c r="A21" s="11" t="s">
        <v>68</v>
      </c>
      <c r="B21" s="14">
        <f t="shared" ref="B21:P21" si="2">SUM(B18:B20)</f>
        <v>0</v>
      </c>
      <c r="C21" s="14">
        <f t="shared" si="2"/>
        <v>1650750</v>
      </c>
      <c r="D21" s="14">
        <f t="shared" si="2"/>
        <v>1650750</v>
      </c>
      <c r="E21" s="14">
        <f t="shared" si="2"/>
        <v>3301500</v>
      </c>
      <c r="F21" s="14">
        <f t="shared" si="2"/>
        <v>3301500</v>
      </c>
      <c r="G21" s="14">
        <f t="shared" si="2"/>
        <v>4952250</v>
      </c>
      <c r="H21" s="14">
        <f t="shared" si="2"/>
        <v>4952250</v>
      </c>
      <c r="I21" s="14">
        <f t="shared" si="2"/>
        <v>6603000</v>
      </c>
      <c r="J21" s="14">
        <f t="shared" si="2"/>
        <v>6603000</v>
      </c>
      <c r="K21" s="14">
        <f t="shared" si="2"/>
        <v>8253750</v>
      </c>
      <c r="L21" s="14">
        <f t="shared" si="2"/>
        <v>8253750</v>
      </c>
      <c r="M21" s="14">
        <f t="shared" si="2"/>
        <v>9904500</v>
      </c>
      <c r="N21" s="14">
        <f t="shared" si="2"/>
        <v>9904500</v>
      </c>
      <c r="O21" s="14">
        <f t="shared" si="2"/>
        <v>11555250</v>
      </c>
      <c r="P21" s="14">
        <f t="shared" si="2"/>
        <v>11555250</v>
      </c>
    </row>
    <row r="22"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</row>
    <row r="23">
      <c r="A23" s="11" t="s">
        <v>69</v>
      </c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</row>
    <row r="24">
      <c r="A24" s="11" t="s">
        <v>21</v>
      </c>
      <c r="B24" s="14">
        <f>B7*Assumptions!$D2</f>
        <v>0</v>
      </c>
      <c r="C24" s="14">
        <f>C7*Assumptions!$D2</f>
        <v>42600</v>
      </c>
      <c r="D24" s="14">
        <f>D7*Assumptions!$D2</f>
        <v>42600</v>
      </c>
      <c r="E24" s="14">
        <f>E7*Assumptions!$D2</f>
        <v>85200</v>
      </c>
      <c r="F24" s="14">
        <f>F7*Assumptions!$D2</f>
        <v>85200</v>
      </c>
      <c r="G24" s="14">
        <f>G7*Assumptions!$D2</f>
        <v>127800</v>
      </c>
      <c r="H24" s="14">
        <f>H7*Assumptions!$D2</f>
        <v>127800</v>
      </c>
      <c r="I24" s="14">
        <f>I7*Assumptions!$D2</f>
        <v>170400</v>
      </c>
      <c r="J24" s="14">
        <f>J7*Assumptions!$D2</f>
        <v>170400</v>
      </c>
      <c r="K24" s="14">
        <f>K7*Assumptions!$D2</f>
        <v>213000</v>
      </c>
      <c r="L24" s="14">
        <f>L7*Assumptions!$D2</f>
        <v>213000</v>
      </c>
      <c r="M24" s="14">
        <f>M7*Assumptions!$D2</f>
        <v>255600</v>
      </c>
      <c r="N24" s="14">
        <f>N7*Assumptions!$D2</f>
        <v>255600</v>
      </c>
      <c r="O24" s="14">
        <f>O7*Assumptions!$D2</f>
        <v>298200</v>
      </c>
      <c r="P24" s="14">
        <f>P7*Assumptions!$D2</f>
        <v>298200</v>
      </c>
    </row>
    <row r="25">
      <c r="A25" s="11" t="s">
        <v>22</v>
      </c>
      <c r="B25" s="14">
        <f>B8*Assumptions!$D3</f>
        <v>0</v>
      </c>
      <c r="C25" s="14">
        <f>C8*Assumptions!$D3</f>
        <v>14200</v>
      </c>
      <c r="D25" s="14">
        <f>D8*Assumptions!$D3</f>
        <v>14200</v>
      </c>
      <c r="E25" s="14">
        <f>E8*Assumptions!$D3</f>
        <v>28400</v>
      </c>
      <c r="F25" s="14">
        <f>F8*Assumptions!$D3</f>
        <v>28400</v>
      </c>
      <c r="G25" s="14">
        <f>G8*Assumptions!$D3</f>
        <v>42600</v>
      </c>
      <c r="H25" s="14">
        <f>H8*Assumptions!$D3</f>
        <v>42600</v>
      </c>
      <c r="I25" s="14">
        <f>I8*Assumptions!$D3</f>
        <v>56800</v>
      </c>
      <c r="J25" s="14">
        <f>J8*Assumptions!$D3</f>
        <v>56800</v>
      </c>
      <c r="K25" s="14">
        <f>K8*Assumptions!$D3</f>
        <v>71000</v>
      </c>
      <c r="L25" s="14">
        <f>L8*Assumptions!$D3</f>
        <v>71000</v>
      </c>
      <c r="M25" s="14">
        <f>M8*Assumptions!$D3</f>
        <v>85200</v>
      </c>
      <c r="N25" s="14">
        <f>N8*Assumptions!$D3</f>
        <v>85200</v>
      </c>
      <c r="O25" s="14">
        <f>O8*Assumptions!$D3</f>
        <v>99400</v>
      </c>
      <c r="P25" s="14">
        <f>P8*Assumptions!$D3</f>
        <v>99400</v>
      </c>
    </row>
    <row r="26">
      <c r="A26" s="11" t="s">
        <v>23</v>
      </c>
      <c r="B26" s="14">
        <f>B9*Assumptions!$D4</f>
        <v>0</v>
      </c>
      <c r="C26" s="14">
        <f>C9*Assumptions!$D4</f>
        <v>142000</v>
      </c>
      <c r="D26" s="14">
        <f>D9*Assumptions!$D4</f>
        <v>142000</v>
      </c>
      <c r="E26" s="14">
        <f>E9*Assumptions!$D4</f>
        <v>284000</v>
      </c>
      <c r="F26" s="14">
        <f>F9*Assumptions!$D4</f>
        <v>284000</v>
      </c>
      <c r="G26" s="14">
        <f>G9*Assumptions!$D4</f>
        <v>426000</v>
      </c>
      <c r="H26" s="14">
        <f>H9*Assumptions!$D4</f>
        <v>426000</v>
      </c>
      <c r="I26" s="14">
        <f>I9*Assumptions!$D4</f>
        <v>568000</v>
      </c>
      <c r="J26" s="14">
        <f>J9*Assumptions!$D4</f>
        <v>568000</v>
      </c>
      <c r="K26" s="14">
        <f>K9*Assumptions!$D4</f>
        <v>710000</v>
      </c>
      <c r="L26" s="14">
        <f>L9*Assumptions!$D4</f>
        <v>710000</v>
      </c>
      <c r="M26" s="14">
        <f>M9*Assumptions!$D4</f>
        <v>852000</v>
      </c>
      <c r="N26" s="14">
        <f>N9*Assumptions!$D4</f>
        <v>852000</v>
      </c>
      <c r="O26" s="14">
        <f>O9*Assumptions!$D4</f>
        <v>994000</v>
      </c>
      <c r="P26" s="14">
        <f>P9*Assumptions!$D4</f>
        <v>994000</v>
      </c>
    </row>
    <row r="27">
      <c r="A27" s="11" t="s">
        <v>70</v>
      </c>
      <c r="B27" s="14">
        <f t="shared" ref="B27:P27" si="3">SUM(B24:B26)</f>
        <v>0</v>
      </c>
      <c r="C27" s="14">
        <f t="shared" si="3"/>
        <v>198800</v>
      </c>
      <c r="D27" s="14">
        <f t="shared" si="3"/>
        <v>198800</v>
      </c>
      <c r="E27" s="14">
        <f t="shared" si="3"/>
        <v>397600</v>
      </c>
      <c r="F27" s="14">
        <f t="shared" si="3"/>
        <v>397600</v>
      </c>
      <c r="G27" s="14">
        <f t="shared" si="3"/>
        <v>596400</v>
      </c>
      <c r="H27" s="14">
        <f t="shared" si="3"/>
        <v>596400</v>
      </c>
      <c r="I27" s="14">
        <f t="shared" si="3"/>
        <v>795200</v>
      </c>
      <c r="J27" s="14">
        <f t="shared" si="3"/>
        <v>795200</v>
      </c>
      <c r="K27" s="14">
        <f t="shared" si="3"/>
        <v>994000</v>
      </c>
      <c r="L27" s="14">
        <f t="shared" si="3"/>
        <v>994000</v>
      </c>
      <c r="M27" s="14">
        <f t="shared" si="3"/>
        <v>1192800</v>
      </c>
      <c r="N27" s="14">
        <f t="shared" si="3"/>
        <v>1192800</v>
      </c>
      <c r="O27" s="14">
        <f t="shared" si="3"/>
        <v>1391600</v>
      </c>
      <c r="P27" s="14">
        <f t="shared" si="3"/>
        <v>1391600</v>
      </c>
    </row>
    <row r="28"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</row>
    <row r="29">
      <c r="A29" s="11" t="s">
        <v>71</v>
      </c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</row>
    <row r="30">
      <c r="A30" s="11" t="s">
        <v>31</v>
      </c>
      <c r="B30" s="14">
        <f>B$2*Assumptions!$D14*Assumptions!$B20</f>
        <v>0</v>
      </c>
      <c r="C30" s="14">
        <f>C$2*Assumptions!$D14*Assumptions!$B20</f>
        <v>40000</v>
      </c>
      <c r="D30" s="14">
        <f>D$2*Assumptions!$D14*Assumptions!$B20</f>
        <v>40000</v>
      </c>
      <c r="E30" s="14">
        <f>E$2*Assumptions!$D14*Assumptions!$B20</f>
        <v>80000</v>
      </c>
      <c r="F30" s="14">
        <f>F$2*Assumptions!$D14*Assumptions!$B20</f>
        <v>80000</v>
      </c>
      <c r="G30" s="14">
        <f>G$2*Assumptions!$D14*Assumptions!$B20</f>
        <v>120000</v>
      </c>
      <c r="H30" s="14">
        <f>H$2*Assumptions!$D14*Assumptions!$B20</f>
        <v>120000</v>
      </c>
      <c r="I30" s="14">
        <f>I$2*Assumptions!$D14*Assumptions!$B20</f>
        <v>160000</v>
      </c>
      <c r="J30" s="14">
        <f>J$2*Assumptions!$D14*Assumptions!$B20</f>
        <v>160000</v>
      </c>
      <c r="K30" s="14">
        <f>K$2*Assumptions!$D14*Assumptions!$B20</f>
        <v>200000</v>
      </c>
      <c r="L30" s="14">
        <f>L$2*Assumptions!$D14*Assumptions!$B20</f>
        <v>200000</v>
      </c>
      <c r="M30" s="14">
        <f>M$2*Assumptions!$D14*Assumptions!$B20</f>
        <v>240000</v>
      </c>
      <c r="N30" s="14">
        <f>N$2*Assumptions!$D14*Assumptions!$B20</f>
        <v>240000</v>
      </c>
      <c r="O30" s="14">
        <f>O$2*Assumptions!$D14*Assumptions!$B20</f>
        <v>280000</v>
      </c>
      <c r="P30" s="14">
        <f>P$2*Assumptions!$D14*Assumptions!$B20</f>
        <v>280000</v>
      </c>
    </row>
    <row r="31">
      <c r="A31" s="11" t="s">
        <v>72</v>
      </c>
      <c r="B31" s="14">
        <f>B$2*Assumptions!$D15*Assumptions!$B21</f>
        <v>0</v>
      </c>
      <c r="C31" s="14">
        <f>C$2*Assumptions!$D15*Assumptions!$B21</f>
        <v>125000</v>
      </c>
      <c r="D31" s="14">
        <f>D$2*Assumptions!$D15*Assumptions!$B21</f>
        <v>125000</v>
      </c>
      <c r="E31" s="14">
        <f>E$2*Assumptions!$D15*Assumptions!$B21</f>
        <v>250000</v>
      </c>
      <c r="F31" s="14">
        <f>F$2*Assumptions!$D15*Assumptions!$B21</f>
        <v>250000</v>
      </c>
      <c r="G31" s="14">
        <f>G$2*Assumptions!$D15*Assumptions!$B21</f>
        <v>375000</v>
      </c>
      <c r="H31" s="14">
        <f>H$2*Assumptions!$D15*Assumptions!$B21</f>
        <v>375000</v>
      </c>
      <c r="I31" s="14">
        <f>I$2*Assumptions!$D15*Assumptions!$B21</f>
        <v>500000</v>
      </c>
      <c r="J31" s="14">
        <f>J$2*Assumptions!$D15*Assumptions!$B21</f>
        <v>500000</v>
      </c>
      <c r="K31" s="14">
        <f>K$2*Assumptions!$D15*Assumptions!$B21</f>
        <v>625000</v>
      </c>
      <c r="L31" s="14">
        <f>L$2*Assumptions!$D15*Assumptions!$B21</f>
        <v>625000</v>
      </c>
      <c r="M31" s="14">
        <f>M$2*Assumptions!$D15*Assumptions!$B21</f>
        <v>750000</v>
      </c>
      <c r="N31" s="14">
        <f>N$2*Assumptions!$D15*Assumptions!$B21</f>
        <v>750000</v>
      </c>
      <c r="O31" s="14">
        <f>O$2*Assumptions!$D15*Assumptions!$B21</f>
        <v>875000</v>
      </c>
      <c r="P31" s="14">
        <f>P$2*Assumptions!$D15*Assumptions!$B21</f>
        <v>875000</v>
      </c>
    </row>
    <row r="32">
      <c r="A32" s="11" t="s">
        <v>33</v>
      </c>
      <c r="B32" s="14">
        <f>B$2*Assumptions!$D16*Assumptions!$B22</f>
        <v>0</v>
      </c>
      <c r="C32" s="14">
        <f>C$2*Assumptions!$D16*Assumptions!$B22</f>
        <v>105000</v>
      </c>
      <c r="D32" s="14">
        <f>D$2*Assumptions!$D16*Assumptions!$B22</f>
        <v>105000</v>
      </c>
      <c r="E32" s="14">
        <f>E$2*Assumptions!$D16*Assumptions!$B22</f>
        <v>210000</v>
      </c>
      <c r="F32" s="14">
        <f>F$2*Assumptions!$D16*Assumptions!$B22</f>
        <v>210000</v>
      </c>
      <c r="G32" s="14">
        <f>G$2*Assumptions!$D16*Assumptions!$B22</f>
        <v>315000</v>
      </c>
      <c r="H32" s="14">
        <f>H$2*Assumptions!$D16*Assumptions!$B22</f>
        <v>315000</v>
      </c>
      <c r="I32" s="14">
        <f>I$2*Assumptions!$D16*Assumptions!$B22</f>
        <v>420000</v>
      </c>
      <c r="J32" s="14">
        <f>J$2*Assumptions!$D16*Assumptions!$B22</f>
        <v>420000</v>
      </c>
      <c r="K32" s="14">
        <f>K$2*Assumptions!$D16*Assumptions!$B22</f>
        <v>525000</v>
      </c>
      <c r="L32" s="14">
        <f>L$2*Assumptions!$D16*Assumptions!$B22</f>
        <v>525000</v>
      </c>
      <c r="M32" s="14">
        <f>M$2*Assumptions!$D16*Assumptions!$B22</f>
        <v>630000</v>
      </c>
      <c r="N32" s="14">
        <f>N$2*Assumptions!$D16*Assumptions!$B22</f>
        <v>630000</v>
      </c>
      <c r="O32" s="14">
        <f>O$2*Assumptions!$D16*Assumptions!$B22</f>
        <v>735000</v>
      </c>
      <c r="P32" s="14">
        <f>P$2*Assumptions!$D16*Assumptions!$B22</f>
        <v>735000</v>
      </c>
    </row>
    <row r="33">
      <c r="A33" s="11" t="s">
        <v>73</v>
      </c>
      <c r="B33" s="14">
        <f>B$2*Assumptions!$D17*Assumptions!$B23</f>
        <v>0</v>
      </c>
      <c r="C33" s="14">
        <f>C$2*Assumptions!$D17*Assumptions!$B23</f>
        <v>40000</v>
      </c>
      <c r="D33" s="14">
        <f>D$2*Assumptions!$D17*Assumptions!$B23</f>
        <v>40000</v>
      </c>
      <c r="E33" s="14">
        <f>E$2*Assumptions!$D17*Assumptions!$B23</f>
        <v>80000</v>
      </c>
      <c r="F33" s="14">
        <f>F$2*Assumptions!$D17*Assumptions!$B23</f>
        <v>80000</v>
      </c>
      <c r="G33" s="14">
        <f>G$2*Assumptions!$D17*Assumptions!$B23</f>
        <v>120000</v>
      </c>
      <c r="H33" s="14">
        <f>H$2*Assumptions!$D17*Assumptions!$B23</f>
        <v>120000</v>
      </c>
      <c r="I33" s="14">
        <f>I$2*Assumptions!$D17*Assumptions!$B23</f>
        <v>160000</v>
      </c>
      <c r="J33" s="14">
        <f>J$2*Assumptions!$D17*Assumptions!$B23</f>
        <v>160000</v>
      </c>
      <c r="K33" s="14">
        <f>K$2*Assumptions!$D17*Assumptions!$B23</f>
        <v>200000</v>
      </c>
      <c r="L33" s="14">
        <f>L$2*Assumptions!$D17*Assumptions!$B23</f>
        <v>200000</v>
      </c>
      <c r="M33" s="14">
        <f>M$2*Assumptions!$D17*Assumptions!$B23</f>
        <v>240000</v>
      </c>
      <c r="N33" s="14">
        <f>N$2*Assumptions!$D17*Assumptions!$B23</f>
        <v>240000</v>
      </c>
      <c r="O33" s="14">
        <f>O$2*Assumptions!$D17*Assumptions!$B23</f>
        <v>280000</v>
      </c>
      <c r="P33" s="14">
        <f>P$2*Assumptions!$D17*Assumptions!$B23</f>
        <v>280000</v>
      </c>
    </row>
    <row r="34">
      <c r="A34" s="11" t="s">
        <v>74</v>
      </c>
      <c r="B34" s="14">
        <f t="shared" ref="B34:P34" si="4">SUM(B30:B33)</f>
        <v>0</v>
      </c>
      <c r="C34" s="14">
        <f t="shared" si="4"/>
        <v>310000</v>
      </c>
      <c r="D34" s="14">
        <f t="shared" si="4"/>
        <v>310000</v>
      </c>
      <c r="E34" s="14">
        <f t="shared" si="4"/>
        <v>620000</v>
      </c>
      <c r="F34" s="14">
        <f t="shared" si="4"/>
        <v>620000</v>
      </c>
      <c r="G34" s="14">
        <f t="shared" si="4"/>
        <v>930000</v>
      </c>
      <c r="H34" s="14">
        <f t="shared" si="4"/>
        <v>930000</v>
      </c>
      <c r="I34" s="14">
        <f t="shared" si="4"/>
        <v>1240000</v>
      </c>
      <c r="J34" s="14">
        <f t="shared" si="4"/>
        <v>1240000</v>
      </c>
      <c r="K34" s="14">
        <f t="shared" si="4"/>
        <v>1550000</v>
      </c>
      <c r="L34" s="14">
        <f t="shared" si="4"/>
        <v>1550000</v>
      </c>
      <c r="M34" s="14">
        <f t="shared" si="4"/>
        <v>1860000</v>
      </c>
      <c r="N34" s="14">
        <f t="shared" si="4"/>
        <v>1860000</v>
      </c>
      <c r="O34" s="14">
        <f t="shared" si="4"/>
        <v>2170000</v>
      </c>
      <c r="P34" s="14">
        <f t="shared" si="4"/>
        <v>2170000</v>
      </c>
    </row>
    <row r="35"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</row>
    <row r="36">
      <c r="A36" s="11" t="s">
        <v>75</v>
      </c>
      <c r="B36" s="14">
        <f>B4*Assumptions!$B34</f>
        <v>0</v>
      </c>
      <c r="C36" s="14">
        <f>C4*Assumptions!$B34</f>
        <v>497000</v>
      </c>
      <c r="D36" s="14">
        <f>D4*Assumptions!$B34</f>
        <v>497000</v>
      </c>
      <c r="E36" s="14">
        <f>E4*Assumptions!$B34</f>
        <v>994000</v>
      </c>
      <c r="F36" s="14">
        <f>F4*Assumptions!$B34</f>
        <v>994000</v>
      </c>
      <c r="G36" s="14">
        <f>G4*Assumptions!$B34</f>
        <v>1491000</v>
      </c>
      <c r="H36" s="14">
        <f>H4*Assumptions!$B34</f>
        <v>1491000</v>
      </c>
      <c r="I36" s="14">
        <f>I4*Assumptions!$B34</f>
        <v>1988000</v>
      </c>
      <c r="J36" s="14">
        <f>J4*Assumptions!$B34</f>
        <v>1988000</v>
      </c>
      <c r="K36" s="14">
        <f>K4*Assumptions!$B34</f>
        <v>2485000</v>
      </c>
      <c r="L36" s="14">
        <f>L4*Assumptions!$B34</f>
        <v>2485000</v>
      </c>
      <c r="M36" s="14">
        <f>M4*Assumptions!$B34</f>
        <v>2982000</v>
      </c>
      <c r="N36" s="14">
        <f>N4*Assumptions!$B34</f>
        <v>2982000</v>
      </c>
      <c r="O36" s="14">
        <f>O4*Assumptions!$B34</f>
        <v>3479000</v>
      </c>
      <c r="P36" s="14">
        <f>P4*Assumptions!$B34</f>
        <v>3479000</v>
      </c>
    </row>
    <row r="37"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</row>
    <row r="38">
      <c r="A38" s="11" t="s">
        <v>76</v>
      </c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</row>
    <row r="39">
      <c r="A39" s="11" t="s">
        <v>37</v>
      </c>
      <c r="B39" s="14">
        <f>B$2*Assumptions!$D26</f>
        <v>0</v>
      </c>
      <c r="C39" s="14">
        <f>C$2*Assumptions!$D26</f>
        <v>95000</v>
      </c>
      <c r="D39" s="14">
        <f>D$2*Assumptions!$D26</f>
        <v>95000</v>
      </c>
      <c r="E39" s="14">
        <f>E$2*Assumptions!$D26</f>
        <v>190000</v>
      </c>
      <c r="F39" s="14">
        <f>F$2*Assumptions!$D26</f>
        <v>190000</v>
      </c>
      <c r="G39" s="14">
        <f>G$2*Assumptions!$D26</f>
        <v>285000</v>
      </c>
      <c r="H39" s="14">
        <f>H$2*Assumptions!$D26</f>
        <v>285000</v>
      </c>
      <c r="I39" s="14">
        <f>I$2*Assumptions!$D26</f>
        <v>380000</v>
      </c>
      <c r="J39" s="14">
        <f>J$2*Assumptions!$D26</f>
        <v>380000</v>
      </c>
      <c r="K39" s="14">
        <f>K$2*Assumptions!$D26</f>
        <v>475000</v>
      </c>
      <c r="L39" s="14">
        <f>L$2*Assumptions!$D26</f>
        <v>475000</v>
      </c>
      <c r="M39" s="14">
        <f>M$2*Assumptions!$D26</f>
        <v>570000</v>
      </c>
      <c r="N39" s="14">
        <f>N$2*Assumptions!$D26</f>
        <v>570000</v>
      </c>
      <c r="O39" s="14">
        <f>O$2*Assumptions!$D26</f>
        <v>665000</v>
      </c>
      <c r="P39" s="14">
        <f>P$2*Assumptions!$D26</f>
        <v>665000</v>
      </c>
    </row>
    <row r="40">
      <c r="A40" s="11" t="s">
        <v>38</v>
      </c>
      <c r="B40" s="14">
        <f>B$2*Assumptions!$D27</f>
        <v>0</v>
      </c>
      <c r="C40" s="14">
        <f>C$2*Assumptions!$D27</f>
        <v>37000</v>
      </c>
      <c r="D40" s="14">
        <f>D$2*Assumptions!$D27</f>
        <v>37000</v>
      </c>
      <c r="E40" s="14">
        <f>E$2*Assumptions!$D27</f>
        <v>74000</v>
      </c>
      <c r="F40" s="14">
        <f>F$2*Assumptions!$D27</f>
        <v>74000</v>
      </c>
      <c r="G40" s="14">
        <f>G$2*Assumptions!$D27</f>
        <v>111000</v>
      </c>
      <c r="H40" s="14">
        <f>H$2*Assumptions!$D27</f>
        <v>111000</v>
      </c>
      <c r="I40" s="14">
        <f>I$2*Assumptions!$D27</f>
        <v>148000</v>
      </c>
      <c r="J40" s="14">
        <f>J$2*Assumptions!$D27</f>
        <v>148000</v>
      </c>
      <c r="K40" s="14">
        <f>K$2*Assumptions!$D27</f>
        <v>185000</v>
      </c>
      <c r="L40" s="14">
        <f>L$2*Assumptions!$D27</f>
        <v>185000</v>
      </c>
      <c r="M40" s="14">
        <f>M$2*Assumptions!$D27</f>
        <v>222000</v>
      </c>
      <c r="N40" s="14">
        <f>N$2*Assumptions!$D27</f>
        <v>222000</v>
      </c>
      <c r="O40" s="14">
        <f>O$2*Assumptions!$D27</f>
        <v>259000</v>
      </c>
      <c r="P40" s="14">
        <f>P$2*Assumptions!$D27</f>
        <v>259000</v>
      </c>
    </row>
    <row r="41"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</row>
    <row r="42">
      <c r="A42" s="11" t="s">
        <v>77</v>
      </c>
      <c r="B42" s="14">
        <f t="shared" ref="B42:P42" si="5">B40+B39+B36+B34+B27+B21</f>
        <v>0</v>
      </c>
      <c r="C42" s="14">
        <f t="shared" si="5"/>
        <v>2788550</v>
      </c>
      <c r="D42" s="14">
        <f t="shared" si="5"/>
        <v>2788550</v>
      </c>
      <c r="E42" s="14">
        <f t="shared" si="5"/>
        <v>5577100</v>
      </c>
      <c r="F42" s="14">
        <f t="shared" si="5"/>
        <v>5577100</v>
      </c>
      <c r="G42" s="14">
        <f t="shared" si="5"/>
        <v>8365650</v>
      </c>
      <c r="H42" s="14">
        <f t="shared" si="5"/>
        <v>8365650</v>
      </c>
      <c r="I42" s="14">
        <f t="shared" si="5"/>
        <v>11154200</v>
      </c>
      <c r="J42" s="14">
        <f t="shared" si="5"/>
        <v>11154200</v>
      </c>
      <c r="K42" s="14">
        <f t="shared" si="5"/>
        <v>13942750</v>
      </c>
      <c r="L42" s="14">
        <f t="shared" si="5"/>
        <v>13942750</v>
      </c>
      <c r="M42" s="14">
        <f t="shared" si="5"/>
        <v>16731300</v>
      </c>
      <c r="N42" s="14">
        <f t="shared" si="5"/>
        <v>16731300</v>
      </c>
      <c r="O42" s="14">
        <f t="shared" si="5"/>
        <v>19519850</v>
      </c>
      <c r="P42" s="14">
        <f t="shared" si="5"/>
        <v>19519850</v>
      </c>
    </row>
    <row r="43"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</row>
    <row r="44">
      <c r="A44" s="11" t="s">
        <v>78</v>
      </c>
      <c r="B44" s="14">
        <f t="shared" ref="B44:P44" si="6">B15-B42</f>
        <v>0</v>
      </c>
      <c r="C44" s="14">
        <f t="shared" si="6"/>
        <v>2252450</v>
      </c>
      <c r="D44" s="14">
        <f t="shared" si="6"/>
        <v>2252450</v>
      </c>
      <c r="E44" s="14">
        <f t="shared" si="6"/>
        <v>4504900</v>
      </c>
      <c r="F44" s="14">
        <f t="shared" si="6"/>
        <v>4504900</v>
      </c>
      <c r="G44" s="14">
        <f t="shared" si="6"/>
        <v>6757350</v>
      </c>
      <c r="H44" s="14">
        <f t="shared" si="6"/>
        <v>6757350</v>
      </c>
      <c r="I44" s="14">
        <f t="shared" si="6"/>
        <v>9009800</v>
      </c>
      <c r="J44" s="14">
        <f t="shared" si="6"/>
        <v>9009800</v>
      </c>
      <c r="K44" s="14">
        <f t="shared" si="6"/>
        <v>11262250</v>
      </c>
      <c r="L44" s="14">
        <f t="shared" si="6"/>
        <v>11262250</v>
      </c>
      <c r="M44" s="14">
        <f t="shared" si="6"/>
        <v>13514700</v>
      </c>
      <c r="N44" s="14">
        <f t="shared" si="6"/>
        <v>13514700</v>
      </c>
      <c r="O44" s="14">
        <f t="shared" si="6"/>
        <v>15767150</v>
      </c>
      <c r="P44" s="14">
        <f t="shared" si="6"/>
        <v>15767150</v>
      </c>
    </row>
    <row r="45"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</row>
    <row r="46"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</row>
    <row r="47"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</row>
    <row r="48"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</row>
    <row r="49"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</row>
    <row r="50"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</row>
    <row r="51"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</row>
    <row r="52"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</row>
    <row r="53"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</row>
    <row r="54"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</row>
    <row r="55"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</row>
    <row r="56"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</row>
    <row r="57"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</row>
    <row r="58"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</row>
    <row r="59"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</row>
    <row r="60"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</row>
    <row r="61"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</row>
    <row r="62"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</row>
    <row r="63"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</row>
    <row r="64"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</row>
    <row r="65"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</row>
    <row r="66"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</row>
    <row r="67"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</row>
    <row r="68"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</row>
    <row r="69"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</row>
    <row r="70"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</row>
    <row r="71"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</row>
    <row r="72"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</row>
    <row r="73"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</row>
    <row r="74"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</row>
    <row r="75"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</row>
    <row r="76"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</row>
    <row r="77"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</row>
    <row r="78"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</row>
    <row r="79"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</row>
    <row r="80"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</row>
    <row r="81"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</row>
    <row r="82"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</row>
    <row r="83"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</row>
    <row r="84"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</row>
    <row r="85"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</row>
    <row r="86"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</row>
    <row r="87"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</row>
    <row r="88"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</row>
    <row r="89"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</row>
    <row r="90"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</row>
    <row r="91"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</row>
    <row r="92"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</row>
    <row r="93"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</row>
    <row r="94"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</row>
    <row r="95"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</row>
    <row r="96"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</row>
    <row r="97"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</row>
    <row r="98"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</row>
    <row r="99"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</row>
    <row r="100"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</row>
    <row r="101"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</row>
    <row r="102"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</row>
    <row r="103"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</row>
    <row r="104"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</row>
    <row r="105"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</row>
    <row r="106"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</row>
    <row r="107"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</row>
    <row r="108"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</row>
    <row r="109"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</row>
    <row r="110"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</row>
    <row r="111"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</row>
    <row r="112"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</row>
    <row r="113"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</row>
    <row r="114"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</row>
    <row r="115"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</row>
    <row r="116"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</row>
    <row r="117"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</row>
    <row r="118"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</row>
    <row r="119"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</row>
    <row r="120"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</row>
    <row r="121"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</row>
    <row r="122"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</row>
    <row r="123"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</row>
    <row r="124"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</row>
    <row r="125"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</row>
    <row r="126"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</row>
    <row r="127"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</row>
    <row r="128"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</row>
    <row r="129"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</row>
    <row r="130"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</row>
    <row r="131"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</row>
    <row r="132"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</row>
    <row r="133"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</row>
    <row r="134"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</row>
    <row r="135"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</row>
    <row r="136"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</row>
    <row r="137"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</row>
    <row r="138"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</row>
    <row r="139"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</row>
    <row r="140"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</row>
    <row r="141"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</row>
    <row r="142"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</row>
    <row r="143"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</row>
    <row r="144"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</row>
    <row r="145"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</row>
    <row r="146"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</row>
    <row r="147"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</row>
    <row r="148"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</row>
    <row r="149"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</row>
    <row r="150"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</row>
    <row r="151"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</row>
    <row r="152"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</row>
    <row r="153"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</row>
    <row r="154"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</row>
    <row r="155"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</row>
    <row r="156"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</row>
    <row r="157"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</row>
    <row r="158"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</row>
    <row r="159"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</row>
    <row r="160"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</row>
    <row r="161"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</row>
    <row r="162"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</row>
    <row r="163"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</row>
    <row r="164"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</row>
    <row r="165"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</row>
    <row r="166"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</row>
    <row r="167"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</row>
    <row r="168"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</row>
    <row r="169"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</row>
    <row r="170"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</row>
    <row r="171"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</row>
    <row r="172"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</row>
    <row r="173"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</row>
    <row r="174"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</row>
    <row r="175"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</row>
    <row r="176"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</row>
    <row r="177"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</row>
    <row r="178"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</row>
    <row r="179"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</row>
    <row r="180"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</row>
    <row r="181"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</row>
    <row r="182"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</row>
    <row r="183"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</row>
    <row r="184"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</row>
    <row r="185"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</row>
    <row r="186"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</row>
    <row r="187"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</row>
    <row r="188"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</row>
    <row r="189"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</row>
    <row r="190"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</row>
    <row r="191"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</row>
    <row r="192"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</row>
    <row r="193"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</row>
    <row r="194"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</row>
    <row r="195"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</row>
    <row r="196"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</row>
    <row r="197"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</row>
    <row r="198"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</row>
    <row r="199"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</row>
    <row r="200"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</row>
    <row r="201"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</row>
    <row r="202"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</row>
    <row r="203"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</row>
    <row r="204"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</row>
    <row r="205"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</row>
    <row r="206"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</row>
    <row r="207"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</row>
    <row r="208"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</row>
    <row r="209"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</row>
    <row r="210"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</row>
    <row r="211"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</row>
    <row r="212"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</row>
    <row r="213"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</row>
    <row r="214"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</row>
    <row r="215"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</row>
    <row r="216"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</row>
    <row r="217"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</row>
    <row r="218"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</row>
    <row r="219"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</row>
    <row r="220"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</row>
    <row r="221"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</row>
    <row r="222"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</row>
    <row r="223"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</row>
    <row r="224"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</row>
    <row r="225"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</row>
    <row r="226"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</row>
    <row r="227"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</row>
    <row r="228"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</row>
    <row r="229"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</row>
    <row r="230"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</row>
    <row r="231"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</row>
    <row r="232"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</row>
    <row r="233"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</row>
    <row r="234"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</row>
    <row r="235"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</row>
    <row r="236"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</row>
    <row r="237"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</row>
    <row r="238"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</row>
    <row r="239"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</row>
    <row r="240"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</row>
    <row r="241"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</row>
    <row r="242"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</row>
    <row r="243"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</row>
    <row r="244"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</row>
    <row r="245"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</row>
    <row r="246"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</row>
    <row r="247"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</row>
    <row r="248"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</row>
    <row r="249"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</row>
    <row r="250"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</row>
    <row r="251"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</row>
    <row r="252"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</row>
    <row r="253"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</row>
    <row r="254"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</row>
    <row r="255"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</row>
    <row r="256"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</row>
    <row r="257"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</row>
    <row r="258"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</row>
    <row r="259"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</row>
    <row r="260"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</row>
    <row r="261"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</row>
    <row r="262"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</row>
    <row r="263"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</row>
    <row r="264"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</row>
    <row r="265"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</row>
    <row r="266"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</row>
    <row r="267"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</row>
    <row r="268"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</row>
    <row r="269"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</row>
    <row r="270"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</row>
    <row r="271"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</row>
    <row r="272"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</row>
    <row r="273"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</row>
    <row r="274"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</row>
    <row r="275"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</row>
    <row r="276"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</row>
    <row r="277"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</row>
    <row r="278"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</row>
    <row r="279"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</row>
    <row r="280"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</row>
    <row r="281"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</row>
    <row r="282"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</row>
    <row r="283"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</row>
    <row r="284"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</row>
    <row r="285"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</row>
    <row r="286"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</row>
    <row r="287"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</row>
    <row r="288"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</row>
    <row r="289"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</row>
    <row r="290"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</row>
    <row r="291"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</row>
    <row r="292"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</row>
    <row r="293"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</row>
    <row r="294"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</row>
    <row r="295"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</row>
    <row r="296"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</row>
    <row r="297"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</row>
    <row r="298"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</row>
    <row r="299"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</row>
    <row r="300"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</row>
    <row r="301"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</row>
    <row r="302"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</row>
    <row r="303"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</row>
    <row r="304"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</row>
    <row r="305"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</row>
    <row r="306"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</row>
    <row r="307"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</row>
    <row r="308"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</row>
    <row r="309"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</row>
    <row r="310"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</row>
    <row r="311"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</row>
    <row r="312"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</row>
    <row r="313"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</row>
    <row r="314"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</row>
    <row r="315"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</row>
    <row r="316"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</row>
    <row r="317"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</row>
    <row r="318"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</row>
    <row r="319"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</row>
    <row r="320"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</row>
    <row r="321"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</row>
    <row r="322"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</row>
    <row r="323"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</row>
    <row r="324"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</row>
    <row r="325"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</row>
    <row r="326"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</row>
    <row r="327"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</row>
    <row r="328"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</row>
    <row r="329"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</row>
    <row r="330"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</row>
    <row r="331"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</row>
    <row r="332"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</row>
    <row r="333"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</row>
    <row r="334"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</row>
    <row r="335"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</row>
    <row r="336"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</row>
    <row r="337"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</row>
    <row r="338"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</row>
    <row r="339"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</row>
    <row r="340"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</row>
    <row r="341"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</row>
    <row r="342"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</row>
    <row r="343"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</row>
    <row r="344"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</row>
    <row r="345"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</row>
    <row r="346"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</row>
    <row r="347"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</row>
    <row r="348"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</row>
    <row r="349"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</row>
    <row r="350"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</row>
    <row r="351"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</row>
    <row r="352"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</row>
    <row r="353"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</row>
    <row r="354"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</row>
    <row r="355"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</row>
    <row r="356"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</row>
    <row r="357"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</row>
    <row r="358"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</row>
    <row r="359"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</row>
    <row r="360"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</row>
    <row r="361"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</row>
    <row r="362"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</row>
    <row r="363"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</row>
    <row r="364"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</row>
    <row r="365"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</row>
    <row r="366"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</row>
    <row r="367"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</row>
    <row r="368"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</row>
    <row r="369"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</row>
    <row r="370"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</row>
    <row r="371"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</row>
    <row r="372"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</row>
    <row r="373"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</row>
    <row r="374"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</row>
    <row r="375"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</row>
    <row r="376"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</row>
    <row r="377"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</row>
    <row r="378"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</row>
    <row r="379"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</row>
    <row r="380"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</row>
    <row r="381"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</row>
    <row r="382"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</row>
    <row r="383"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</row>
    <row r="384"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</row>
    <row r="385"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</row>
    <row r="386"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</row>
    <row r="387"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</row>
    <row r="388"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</row>
    <row r="389"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</row>
    <row r="390"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</row>
    <row r="391"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</row>
    <row r="392"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</row>
    <row r="393"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</row>
    <row r="394"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</row>
    <row r="395"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</row>
    <row r="396"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</row>
    <row r="397"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</row>
    <row r="398"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</row>
    <row r="399"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</row>
    <row r="400"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</row>
    <row r="401"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</row>
    <row r="402"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</row>
    <row r="403"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</row>
    <row r="404"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</row>
    <row r="405"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</row>
    <row r="406"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</row>
    <row r="407"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</row>
    <row r="408"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</row>
    <row r="409"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</row>
    <row r="410"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</row>
    <row r="411"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</row>
    <row r="412"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</row>
    <row r="413"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</row>
    <row r="414"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</row>
    <row r="415"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</row>
    <row r="416"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</row>
    <row r="417"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</row>
    <row r="418"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</row>
    <row r="419"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</row>
    <row r="420"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</row>
    <row r="421"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</row>
    <row r="422"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</row>
    <row r="423"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</row>
    <row r="424"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</row>
    <row r="425"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</row>
    <row r="426"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</row>
    <row r="427"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</row>
    <row r="428"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</row>
    <row r="429"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</row>
    <row r="430"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</row>
    <row r="431"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</row>
    <row r="432"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</row>
    <row r="433"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</row>
    <row r="434"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</row>
    <row r="435"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</row>
    <row r="436"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</row>
    <row r="437"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</row>
    <row r="438"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</row>
    <row r="439"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</row>
    <row r="440"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</row>
    <row r="441"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</row>
    <row r="442"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</row>
    <row r="443"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</row>
    <row r="444"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</row>
    <row r="445"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</row>
    <row r="446"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</row>
    <row r="447"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</row>
    <row r="448"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</row>
    <row r="449"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</row>
    <row r="450"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</row>
    <row r="451"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</row>
    <row r="452"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</row>
    <row r="453"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</row>
    <row r="454"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</row>
    <row r="455"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</row>
    <row r="456"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</row>
    <row r="457"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</row>
    <row r="458"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</row>
    <row r="459"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</row>
    <row r="460"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</row>
    <row r="461"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</row>
    <row r="462"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</row>
    <row r="463"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</row>
    <row r="464"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</row>
    <row r="465"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</row>
    <row r="466"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</row>
    <row r="467"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</row>
    <row r="468"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</row>
    <row r="469"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</row>
    <row r="470"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</row>
    <row r="471"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</row>
    <row r="472"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</row>
    <row r="473"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</row>
    <row r="474"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</row>
    <row r="475"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</row>
    <row r="476"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</row>
    <row r="477"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</row>
    <row r="478"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</row>
    <row r="479"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</row>
    <row r="480"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</row>
    <row r="481"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</row>
    <row r="482"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</row>
    <row r="483"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</row>
    <row r="484"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</row>
    <row r="485"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</row>
    <row r="486"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</row>
    <row r="487"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</row>
    <row r="488"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</row>
    <row r="489"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</row>
    <row r="490"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</row>
    <row r="491"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</row>
    <row r="492"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</row>
    <row r="493"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</row>
    <row r="494"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</row>
    <row r="495"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</row>
    <row r="496"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</row>
    <row r="497"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</row>
    <row r="498"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</row>
    <row r="499"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</row>
    <row r="500"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</row>
    <row r="501"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</row>
    <row r="502"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</row>
    <row r="503"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</row>
    <row r="504"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</row>
    <row r="505"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</row>
    <row r="506"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</row>
    <row r="507"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</row>
    <row r="508"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</row>
    <row r="509"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</row>
    <row r="510"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</row>
    <row r="511"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</row>
    <row r="512"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</row>
    <row r="513"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</row>
    <row r="514"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</row>
    <row r="515"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</row>
    <row r="516"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</row>
    <row r="517"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</row>
    <row r="518"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</row>
    <row r="519"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</row>
    <row r="520"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</row>
    <row r="521"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</row>
    <row r="522"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</row>
    <row r="523"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</row>
    <row r="524"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</row>
    <row r="525"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</row>
    <row r="526"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</row>
    <row r="527"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</row>
    <row r="528"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</row>
    <row r="529"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</row>
    <row r="530"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</row>
    <row r="531"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</row>
    <row r="532"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</row>
    <row r="533"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</row>
    <row r="534"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</row>
    <row r="535"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</row>
    <row r="536"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</row>
    <row r="537"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</row>
    <row r="538"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</row>
    <row r="539"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</row>
    <row r="540"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</row>
    <row r="541"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</row>
    <row r="542"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</row>
    <row r="543"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</row>
    <row r="544"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</row>
    <row r="545"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</row>
    <row r="546"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</row>
    <row r="547"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</row>
    <row r="548"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</row>
    <row r="549"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</row>
    <row r="550"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</row>
    <row r="551"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</row>
    <row r="552"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</row>
    <row r="553"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</row>
    <row r="554"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</row>
    <row r="555"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</row>
    <row r="556"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</row>
    <row r="557"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</row>
    <row r="558"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</row>
    <row r="559"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</row>
    <row r="560"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</row>
    <row r="561"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</row>
    <row r="562"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</row>
    <row r="563"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</row>
    <row r="564"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</row>
    <row r="565"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</row>
    <row r="566"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</row>
    <row r="567"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</row>
    <row r="568"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</row>
    <row r="569"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</row>
    <row r="570"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</row>
    <row r="571"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</row>
    <row r="572"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</row>
    <row r="573"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</row>
    <row r="574"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</row>
    <row r="575"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</row>
    <row r="576"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</row>
    <row r="577"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</row>
    <row r="578"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</row>
    <row r="579"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</row>
    <row r="580"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</row>
    <row r="581"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</row>
    <row r="582"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</row>
    <row r="583"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</row>
    <row r="584"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</row>
    <row r="585"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</row>
    <row r="586"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</row>
    <row r="587"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</row>
    <row r="588"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</row>
    <row r="589"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</row>
    <row r="590"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</row>
    <row r="591"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</row>
    <row r="592"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</row>
    <row r="593"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</row>
    <row r="594"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</row>
    <row r="595"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</row>
    <row r="596"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</row>
    <row r="597"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</row>
    <row r="598"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</row>
    <row r="599"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</row>
    <row r="600"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</row>
    <row r="601"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</row>
    <row r="602"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</row>
    <row r="603"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</row>
    <row r="604"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</row>
    <row r="605"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</row>
    <row r="606"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</row>
    <row r="607"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</row>
    <row r="608"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</row>
    <row r="609"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</row>
    <row r="610"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</row>
    <row r="611"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</row>
    <row r="612"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</row>
    <row r="613"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</row>
    <row r="614"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</row>
    <row r="615"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</row>
    <row r="616"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</row>
    <row r="617"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</row>
    <row r="618"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</row>
    <row r="619"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</row>
    <row r="620"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</row>
    <row r="621"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</row>
    <row r="622"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</row>
    <row r="623"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</row>
    <row r="624"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</row>
    <row r="625"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</row>
    <row r="626"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</row>
    <row r="627"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</row>
    <row r="628"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</row>
    <row r="629"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</row>
    <row r="630"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</row>
    <row r="631"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</row>
    <row r="632"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</row>
    <row r="633"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</row>
    <row r="634"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</row>
    <row r="635"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</row>
    <row r="636"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</row>
    <row r="637"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</row>
    <row r="638"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</row>
    <row r="639"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</row>
    <row r="640"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</row>
    <row r="641"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</row>
    <row r="642"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</row>
    <row r="643"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</row>
    <row r="644"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</row>
    <row r="645"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</row>
    <row r="646"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</row>
    <row r="647"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</row>
    <row r="648"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</row>
    <row r="649"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</row>
    <row r="650"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</row>
    <row r="651"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</row>
    <row r="652"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</row>
    <row r="653"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</row>
    <row r="654"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</row>
    <row r="655"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</row>
    <row r="656"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</row>
    <row r="657"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</row>
    <row r="658"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</row>
    <row r="659"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</row>
    <row r="660"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</row>
    <row r="661"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</row>
    <row r="662"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</row>
    <row r="663"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</row>
    <row r="664"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</row>
    <row r="665"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</row>
    <row r="666"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</row>
    <row r="667"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</row>
    <row r="668"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</row>
    <row r="669"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</row>
    <row r="670"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</row>
    <row r="671"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</row>
    <row r="672"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</row>
    <row r="673"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</row>
    <row r="674"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</row>
    <row r="675"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</row>
    <row r="676"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</row>
    <row r="677"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</row>
    <row r="678"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</row>
    <row r="679"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</row>
    <row r="680"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</row>
    <row r="681"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</row>
    <row r="682"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</row>
    <row r="683"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</row>
    <row r="684"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</row>
    <row r="685"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</row>
    <row r="686"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</row>
    <row r="687"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</row>
    <row r="688"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</row>
    <row r="689"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</row>
    <row r="690"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</row>
    <row r="691"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</row>
    <row r="692"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</row>
    <row r="693"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</row>
    <row r="694"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</row>
    <row r="695"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</row>
    <row r="696"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</row>
    <row r="697"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</row>
    <row r="698"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</row>
    <row r="699"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</row>
    <row r="700"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</row>
    <row r="701"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</row>
    <row r="702"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</row>
    <row r="703"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</row>
    <row r="704"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</row>
    <row r="705"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</row>
    <row r="706"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</row>
    <row r="707"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</row>
    <row r="708"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</row>
    <row r="709"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</row>
    <row r="710"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</row>
    <row r="711"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</row>
    <row r="712"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</row>
    <row r="713"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</row>
    <row r="714"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</row>
    <row r="715"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</row>
    <row r="716"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</row>
    <row r="717"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</row>
    <row r="718"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</row>
    <row r="719"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</row>
    <row r="720"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</row>
    <row r="721"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</row>
    <row r="722"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</row>
    <row r="723"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</row>
    <row r="724"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</row>
    <row r="725"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</row>
    <row r="726"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</row>
    <row r="727"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</row>
    <row r="728"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</row>
    <row r="729"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</row>
    <row r="730"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</row>
    <row r="731"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</row>
    <row r="732"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</row>
    <row r="733"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</row>
    <row r="734"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</row>
    <row r="735"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</row>
    <row r="736"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</row>
    <row r="737"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</row>
    <row r="738"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</row>
    <row r="739"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</row>
    <row r="740"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</row>
    <row r="741"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</row>
    <row r="742"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</row>
    <row r="743"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</row>
    <row r="744"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</row>
    <row r="745"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</row>
    <row r="746"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</row>
    <row r="747"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</row>
    <row r="748"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</row>
    <row r="749"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</row>
    <row r="750"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</row>
    <row r="751"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</row>
    <row r="752"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</row>
    <row r="753"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</row>
    <row r="754"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</row>
    <row r="755"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</row>
    <row r="756"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</row>
    <row r="757"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</row>
    <row r="758"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</row>
    <row r="759"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</row>
    <row r="760"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</row>
    <row r="761"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</row>
    <row r="762"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</row>
    <row r="763"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</row>
    <row r="764"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</row>
    <row r="765"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</row>
    <row r="766"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</row>
    <row r="767"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</row>
    <row r="768"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</row>
    <row r="769"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</row>
    <row r="770"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</row>
    <row r="771"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</row>
    <row r="772"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</row>
    <row r="773"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</row>
    <row r="774"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</row>
    <row r="775"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</row>
    <row r="776"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</row>
    <row r="777"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</row>
    <row r="778"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</row>
    <row r="779"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</row>
    <row r="780"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</row>
    <row r="781"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</row>
    <row r="782"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</row>
    <row r="783"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</row>
    <row r="784"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</row>
    <row r="785"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</row>
    <row r="786"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</row>
    <row r="787"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</row>
    <row r="788"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</row>
    <row r="789"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</row>
    <row r="790"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</row>
    <row r="791"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</row>
    <row r="792"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</row>
    <row r="793"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</row>
    <row r="794"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</row>
    <row r="795"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</row>
    <row r="796"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</row>
    <row r="797"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</row>
    <row r="798"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</row>
    <row r="799"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</row>
    <row r="800"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</row>
    <row r="801"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</row>
    <row r="802"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</row>
    <row r="803"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</row>
    <row r="804"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</row>
    <row r="805"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</row>
    <row r="806"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</row>
    <row r="807"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</row>
    <row r="808"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</row>
    <row r="809"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</row>
    <row r="810"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</row>
    <row r="811"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</row>
    <row r="812"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</row>
    <row r="813"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</row>
    <row r="814"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</row>
    <row r="815"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</row>
    <row r="816"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</row>
    <row r="817"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</row>
    <row r="818"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</row>
    <row r="819"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</row>
    <row r="820"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</row>
    <row r="821"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</row>
    <row r="822"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</row>
    <row r="823"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</row>
    <row r="824"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</row>
    <row r="825"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</row>
    <row r="826"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</row>
    <row r="827"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</row>
    <row r="828"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</row>
    <row r="829"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</row>
    <row r="830"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</row>
    <row r="831"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</row>
    <row r="832"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</row>
    <row r="833"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</row>
    <row r="834"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</row>
    <row r="835"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</row>
    <row r="836"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</row>
    <row r="837"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</row>
    <row r="838"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</row>
    <row r="839"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</row>
    <row r="840"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</row>
    <row r="841"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</row>
    <row r="842"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</row>
    <row r="843"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</row>
    <row r="844"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</row>
    <row r="845"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</row>
    <row r="846"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</row>
    <row r="847"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</row>
    <row r="848"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</row>
    <row r="849"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</row>
    <row r="850"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</row>
    <row r="851"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</row>
    <row r="852"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</row>
    <row r="853"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</row>
    <row r="854"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</row>
    <row r="855"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</row>
    <row r="856"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</row>
    <row r="857"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</row>
    <row r="858"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</row>
    <row r="859"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</row>
    <row r="860"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</row>
    <row r="861"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</row>
    <row r="862"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</row>
    <row r="863"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</row>
    <row r="864"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</row>
    <row r="865"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</row>
    <row r="866"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</row>
    <row r="867"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</row>
    <row r="868"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</row>
    <row r="869"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</row>
    <row r="870"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</row>
    <row r="871"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</row>
    <row r="872"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</row>
    <row r="873"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</row>
    <row r="874"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</row>
    <row r="875"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</row>
    <row r="876"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</row>
    <row r="877"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</row>
    <row r="878"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</row>
    <row r="879"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</row>
    <row r="880"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</row>
    <row r="881"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</row>
    <row r="882"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</row>
    <row r="883"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</row>
    <row r="884"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</row>
    <row r="885"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</row>
    <row r="886"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</row>
    <row r="887"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</row>
    <row r="888"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</row>
    <row r="889"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</row>
    <row r="890"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</row>
    <row r="891"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</row>
    <row r="892"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</row>
    <row r="893"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</row>
    <row r="894"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</row>
    <row r="895"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</row>
    <row r="896"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</row>
    <row r="897"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</row>
    <row r="898"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</row>
    <row r="899"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</row>
    <row r="900"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</row>
    <row r="901"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</row>
    <row r="902"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</row>
    <row r="903"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</row>
    <row r="904"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</row>
    <row r="905"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</row>
    <row r="906"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</row>
    <row r="907"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</row>
    <row r="908"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</row>
    <row r="909"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</row>
    <row r="910"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</row>
    <row r="911"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</row>
    <row r="912"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</row>
    <row r="913"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</row>
    <row r="914"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</row>
    <row r="915"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</row>
    <row r="916"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</row>
    <row r="917"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</row>
    <row r="918"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</row>
    <row r="919"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</row>
    <row r="920"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</row>
    <row r="921"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</row>
    <row r="922"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</row>
    <row r="923"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</row>
    <row r="924"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</row>
    <row r="925"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</row>
    <row r="926"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</row>
    <row r="927"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</row>
    <row r="928"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</row>
    <row r="929"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</row>
    <row r="930"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</row>
    <row r="931"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</row>
    <row r="932"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</row>
    <row r="933"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</row>
    <row r="934"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</row>
    <row r="935"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</row>
    <row r="936"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</row>
    <row r="937"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</row>
    <row r="938"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</row>
    <row r="939"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</row>
    <row r="940"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</row>
    <row r="941"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</row>
    <row r="942"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</row>
    <row r="943"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</row>
    <row r="944"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</row>
    <row r="945"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</row>
    <row r="946"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</row>
    <row r="947"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</row>
    <row r="948"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</row>
    <row r="949"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</row>
    <row r="950"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</row>
    <row r="951"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</row>
    <row r="952"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</row>
    <row r="953"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</row>
    <row r="954"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</row>
    <row r="955"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</row>
    <row r="956"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</row>
    <row r="957"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</row>
    <row r="958"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</row>
    <row r="959"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</row>
    <row r="960"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</row>
    <row r="961"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</row>
    <row r="962"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</row>
    <row r="963"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</row>
    <row r="964"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</row>
    <row r="965"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</row>
    <row r="966"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</row>
    <row r="967"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</row>
    <row r="968"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</row>
    <row r="969"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</row>
    <row r="970"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</row>
    <row r="971"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</row>
    <row r="972"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</row>
    <row r="973"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</row>
    <row r="974"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</row>
    <row r="975"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</row>
    <row r="976"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</row>
    <row r="977"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</row>
    <row r="978"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</row>
    <row r="979"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</row>
    <row r="980"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</row>
    <row r="981"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</row>
    <row r="982"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</row>
    <row r="983"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</row>
    <row r="984"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</row>
    <row r="985"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</row>
    <row r="986"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</row>
    <row r="987"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</row>
    <row r="988"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</row>
    <row r="989"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</row>
    <row r="990"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</row>
    <row r="991"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</row>
    <row r="992"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</row>
    <row r="993"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</row>
    <row r="994"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</row>
    <row r="995"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</row>
    <row r="996"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</row>
    <row r="997"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</row>
    <row r="998"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</row>
    <row r="999"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</row>
    <row r="1000"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</row>
    <row r="1001">
      <c r="B1001" s="14"/>
      <c r="C1001" s="14"/>
      <c r="D1001" s="14"/>
      <c r="E1001" s="14"/>
      <c r="F1001" s="14"/>
      <c r="G1001" s="14"/>
      <c r="H1001" s="14"/>
      <c r="I1001" s="14"/>
      <c r="J1001" s="14"/>
      <c r="K1001" s="14"/>
      <c r="L1001" s="14"/>
      <c r="M1001" s="14"/>
      <c r="N1001" s="14"/>
      <c r="O1001" s="14"/>
      <c r="P1001" s="14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16" width="10.0"/>
  </cols>
  <sheetData>
    <row r="1">
      <c r="B1" s="13" t="s">
        <v>46</v>
      </c>
      <c r="C1" s="13" t="s">
        <v>47</v>
      </c>
      <c r="D1" s="13" t="s">
        <v>48</v>
      </c>
      <c r="E1" s="13" t="s">
        <v>49</v>
      </c>
      <c r="F1" s="13" t="s">
        <v>50</v>
      </c>
      <c r="G1" s="13" t="s">
        <v>51</v>
      </c>
      <c r="H1" s="13" t="s">
        <v>52</v>
      </c>
      <c r="I1" s="13" t="s">
        <v>53</v>
      </c>
      <c r="J1" s="13" t="s">
        <v>54</v>
      </c>
      <c r="K1" s="13" t="s">
        <v>55</v>
      </c>
      <c r="L1" s="13" t="s">
        <v>56</v>
      </c>
      <c r="M1" s="13" t="s">
        <v>57</v>
      </c>
      <c r="N1" s="13" t="s">
        <v>58</v>
      </c>
      <c r="O1" s="13" t="s">
        <v>59</v>
      </c>
      <c r="P1" s="13" t="s">
        <v>60</v>
      </c>
    </row>
    <row r="2">
      <c r="A2" s="11" t="s">
        <v>62</v>
      </c>
      <c r="B2" s="14">
        <f>'Sales and Costs-Small'!B2+'Sales and Costs-Medium'!B2+'Sales and Costs-Large'!B2</f>
        <v>3</v>
      </c>
      <c r="C2" s="14">
        <f>'Sales and Costs-Small'!C2+'Sales and Costs-Medium'!C2+'Sales and Costs-Large'!C2</f>
        <v>7</v>
      </c>
      <c r="D2" s="14">
        <f>'Sales and Costs-Small'!D2+'Sales and Costs-Medium'!D2+'Sales and Costs-Large'!D2</f>
        <v>10</v>
      </c>
      <c r="E2" s="14">
        <f>'Sales and Costs-Small'!E2+'Sales and Costs-Medium'!E2+'Sales and Costs-Large'!E2</f>
        <v>14</v>
      </c>
      <c r="F2" s="14">
        <f>'Sales and Costs-Small'!F2+'Sales and Costs-Medium'!F2+'Sales and Costs-Large'!F2</f>
        <v>17</v>
      </c>
      <c r="G2" s="14">
        <f>'Sales and Costs-Small'!G2+'Sales and Costs-Medium'!G2+'Sales and Costs-Large'!G2</f>
        <v>21</v>
      </c>
      <c r="H2" s="14">
        <f>'Sales and Costs-Small'!H2+'Sales and Costs-Medium'!H2+'Sales and Costs-Large'!H2</f>
        <v>24</v>
      </c>
      <c r="I2" s="14">
        <f>'Sales and Costs-Small'!I2+'Sales and Costs-Medium'!I2+'Sales and Costs-Large'!I2</f>
        <v>28</v>
      </c>
      <c r="J2" s="14">
        <f>'Sales and Costs-Small'!J2+'Sales and Costs-Medium'!J2+'Sales and Costs-Large'!J2</f>
        <v>31</v>
      </c>
      <c r="K2" s="14">
        <f>'Sales and Costs-Small'!K2+'Sales and Costs-Medium'!K2+'Sales and Costs-Large'!K2</f>
        <v>35</v>
      </c>
      <c r="L2" s="14">
        <f>'Sales and Costs-Small'!L2+'Sales and Costs-Medium'!L2+'Sales and Costs-Large'!L2</f>
        <v>38</v>
      </c>
      <c r="M2" s="14">
        <f>'Sales and Costs-Small'!M2+'Sales and Costs-Medium'!M2+'Sales and Costs-Large'!M2</f>
        <v>42</v>
      </c>
      <c r="N2" s="14">
        <f>'Sales and Costs-Small'!N2+'Sales and Costs-Medium'!N2+'Sales and Costs-Large'!N2</f>
        <v>45</v>
      </c>
      <c r="O2" s="14">
        <f>'Sales and Costs-Small'!O2+'Sales and Costs-Medium'!O2+'Sales and Costs-Large'!O2</f>
        <v>49</v>
      </c>
      <c r="P2" s="14">
        <f>'Sales and Costs-Small'!P2+'Sales and Costs-Medium'!P2+'Sales and Costs-Large'!P2</f>
        <v>52</v>
      </c>
    </row>
    <row r="4">
      <c r="A4" s="11" t="s">
        <v>63</v>
      </c>
      <c r="B4" s="14">
        <f>'Sales and Costs-Small'!B4+'Sales and Costs-Medium'!B4+'Sales and Costs-Large'!B4</f>
        <v>11400</v>
      </c>
      <c r="C4" s="14">
        <f>'Sales and Costs-Small'!C4+'Sales and Costs-Medium'!C4+'Sales and Costs-Large'!C4</f>
        <v>29900</v>
      </c>
      <c r="D4" s="14">
        <f>'Sales and Costs-Small'!D4+'Sales and Costs-Medium'!D4+'Sales and Costs-Large'!D4</f>
        <v>41300</v>
      </c>
      <c r="E4" s="14">
        <f>'Sales and Costs-Small'!E4+'Sales and Costs-Medium'!E4+'Sales and Costs-Large'!E4</f>
        <v>59800</v>
      </c>
      <c r="F4" s="14">
        <f>'Sales and Costs-Small'!F4+'Sales and Costs-Medium'!F4+'Sales and Costs-Large'!F4</f>
        <v>71200</v>
      </c>
      <c r="G4" s="14">
        <f>'Sales and Costs-Small'!G4+'Sales and Costs-Medium'!G4+'Sales and Costs-Large'!G4</f>
        <v>89700</v>
      </c>
      <c r="H4" s="14">
        <f>'Sales and Costs-Small'!H4+'Sales and Costs-Medium'!H4+'Sales and Costs-Large'!H4</f>
        <v>101100</v>
      </c>
      <c r="I4" s="14">
        <f>'Sales and Costs-Small'!I4+'Sales and Costs-Medium'!I4+'Sales and Costs-Large'!I4</f>
        <v>119600</v>
      </c>
      <c r="J4" s="14">
        <f>'Sales and Costs-Small'!J4+'Sales and Costs-Medium'!J4+'Sales and Costs-Large'!J4</f>
        <v>131000</v>
      </c>
      <c r="K4" s="14">
        <f>'Sales and Costs-Small'!K4+'Sales and Costs-Medium'!K4+'Sales and Costs-Large'!K4</f>
        <v>149500</v>
      </c>
      <c r="L4" s="14">
        <f>'Sales and Costs-Small'!L4+'Sales and Costs-Medium'!L4+'Sales and Costs-Large'!L4</f>
        <v>160900</v>
      </c>
      <c r="M4" s="14">
        <f>'Sales and Costs-Small'!M4+'Sales and Costs-Medium'!M4+'Sales and Costs-Large'!M4</f>
        <v>179400</v>
      </c>
      <c r="N4" s="14">
        <f>'Sales and Costs-Small'!N4+'Sales and Costs-Medium'!N4+'Sales and Costs-Large'!N4</f>
        <v>190800</v>
      </c>
      <c r="O4" s="14">
        <f>'Sales and Costs-Small'!O4+'Sales and Costs-Medium'!O4+'Sales and Costs-Large'!O4</f>
        <v>209300</v>
      </c>
      <c r="P4" s="14">
        <f>'Sales and Costs-Small'!P4+'Sales and Costs-Medium'!P4+'Sales and Costs-Large'!P4</f>
        <v>220700</v>
      </c>
    </row>
    <row r="6">
      <c r="A6" s="11" t="s">
        <v>64</v>
      </c>
    </row>
    <row r="7">
      <c r="A7" s="11" t="s">
        <v>21</v>
      </c>
      <c r="B7" s="14">
        <f>'Sales and Costs-Small'!B7+'Sales and Costs-Medium'!B7+'Sales and Costs-Large'!B7</f>
        <v>27600</v>
      </c>
      <c r="C7" s="14">
        <f>'Sales and Costs-Small'!C7+'Sales and Costs-Medium'!C7+'Sales and Costs-Large'!C7</f>
        <v>76500</v>
      </c>
      <c r="D7" s="14">
        <f>'Sales and Costs-Small'!D7+'Sales and Costs-Medium'!D7+'Sales and Costs-Large'!D7</f>
        <v>104100</v>
      </c>
      <c r="E7" s="14">
        <f>'Sales and Costs-Small'!E7+'Sales and Costs-Medium'!E7+'Sales and Costs-Large'!E7</f>
        <v>153000</v>
      </c>
      <c r="F7" s="14">
        <f>'Sales and Costs-Small'!F7+'Sales and Costs-Medium'!F7+'Sales and Costs-Large'!F7</f>
        <v>180600</v>
      </c>
      <c r="G7" s="14">
        <f>'Sales and Costs-Small'!G7+'Sales and Costs-Medium'!G7+'Sales and Costs-Large'!G7</f>
        <v>229500</v>
      </c>
      <c r="H7" s="14">
        <f>'Sales and Costs-Small'!H7+'Sales and Costs-Medium'!H7+'Sales and Costs-Large'!H7</f>
        <v>257100</v>
      </c>
      <c r="I7" s="14">
        <f>'Sales and Costs-Small'!I7+'Sales and Costs-Medium'!I7+'Sales and Costs-Large'!I7</f>
        <v>306000</v>
      </c>
      <c r="J7" s="14">
        <f>'Sales and Costs-Small'!J7+'Sales and Costs-Medium'!J7+'Sales and Costs-Large'!J7</f>
        <v>333600</v>
      </c>
      <c r="K7" s="14">
        <f>'Sales and Costs-Small'!K7+'Sales and Costs-Medium'!K7+'Sales and Costs-Large'!K7</f>
        <v>382500</v>
      </c>
      <c r="L7" s="14">
        <f>'Sales and Costs-Small'!L7+'Sales and Costs-Medium'!L7+'Sales and Costs-Large'!L7</f>
        <v>410100</v>
      </c>
      <c r="M7" s="14">
        <f>'Sales and Costs-Small'!M7+'Sales and Costs-Medium'!M7+'Sales and Costs-Large'!M7</f>
        <v>459000</v>
      </c>
      <c r="N7" s="14">
        <f>'Sales and Costs-Small'!N7+'Sales and Costs-Medium'!N7+'Sales and Costs-Large'!N7</f>
        <v>486600</v>
      </c>
      <c r="O7" s="14">
        <f>'Sales and Costs-Small'!O7+'Sales and Costs-Medium'!O7+'Sales and Costs-Large'!O7</f>
        <v>535500</v>
      </c>
      <c r="P7" s="14">
        <f>'Sales and Costs-Small'!P7+'Sales and Costs-Medium'!P7+'Sales and Costs-Large'!P7</f>
        <v>563100</v>
      </c>
    </row>
    <row r="8">
      <c r="A8" s="11" t="s">
        <v>22</v>
      </c>
      <c r="B8" s="14">
        <f>'Sales and Costs-Small'!B8+'Sales and Costs-Medium'!B8+'Sales and Costs-Large'!B8</f>
        <v>19620</v>
      </c>
      <c r="C8" s="14">
        <f>'Sales and Costs-Small'!C8+'Sales and Costs-Medium'!C8+'Sales and Costs-Large'!C8</f>
        <v>53440</v>
      </c>
      <c r="D8" s="14">
        <f>'Sales and Costs-Small'!D8+'Sales and Costs-Medium'!D8+'Sales and Costs-Large'!D8</f>
        <v>73060</v>
      </c>
      <c r="E8" s="14">
        <f>'Sales and Costs-Small'!E8+'Sales and Costs-Medium'!E8+'Sales and Costs-Large'!E8</f>
        <v>106880</v>
      </c>
      <c r="F8" s="14">
        <f>'Sales and Costs-Small'!F8+'Sales and Costs-Medium'!F8+'Sales and Costs-Large'!F8</f>
        <v>126500</v>
      </c>
      <c r="G8" s="14">
        <f>'Sales and Costs-Small'!G8+'Sales and Costs-Medium'!G8+'Sales and Costs-Large'!G8</f>
        <v>160320</v>
      </c>
      <c r="H8" s="14">
        <f>'Sales and Costs-Small'!H8+'Sales and Costs-Medium'!H8+'Sales and Costs-Large'!H8</f>
        <v>179940</v>
      </c>
      <c r="I8" s="14">
        <f>'Sales and Costs-Small'!I8+'Sales and Costs-Medium'!I8+'Sales and Costs-Large'!I8</f>
        <v>213760</v>
      </c>
      <c r="J8" s="14">
        <f>'Sales and Costs-Small'!J8+'Sales and Costs-Medium'!J8+'Sales and Costs-Large'!J8</f>
        <v>233380</v>
      </c>
      <c r="K8" s="14">
        <f>'Sales and Costs-Small'!K8+'Sales and Costs-Medium'!K8+'Sales and Costs-Large'!K8</f>
        <v>267200</v>
      </c>
      <c r="L8" s="14">
        <f>'Sales and Costs-Small'!L8+'Sales and Costs-Medium'!L8+'Sales and Costs-Large'!L8</f>
        <v>286820</v>
      </c>
      <c r="M8" s="14">
        <f>'Sales and Costs-Small'!M8+'Sales and Costs-Medium'!M8+'Sales and Costs-Large'!M8</f>
        <v>320640</v>
      </c>
      <c r="N8" s="14">
        <f>'Sales and Costs-Small'!N8+'Sales and Costs-Medium'!N8+'Sales and Costs-Large'!N8</f>
        <v>340260</v>
      </c>
      <c r="O8" s="14">
        <f>'Sales and Costs-Small'!O8+'Sales and Costs-Medium'!O8+'Sales and Costs-Large'!O8</f>
        <v>374080</v>
      </c>
      <c r="P8" s="14">
        <f>'Sales and Costs-Small'!P8+'Sales and Costs-Medium'!P8+'Sales and Costs-Large'!P8</f>
        <v>393700</v>
      </c>
    </row>
    <row r="9">
      <c r="A9" s="11" t="s">
        <v>23</v>
      </c>
      <c r="B9" s="14">
        <f>'Sales and Costs-Small'!B9+'Sales and Costs-Medium'!B9+'Sales and Costs-Large'!B9</f>
        <v>21360</v>
      </c>
      <c r="C9" s="14">
        <f>'Sales and Costs-Small'!C9+'Sales and Costs-Medium'!C9+'Sales and Costs-Large'!C9</f>
        <v>56920</v>
      </c>
      <c r="D9" s="14">
        <f>'Sales and Costs-Small'!D9+'Sales and Costs-Medium'!D9+'Sales and Costs-Large'!D9</f>
        <v>78280</v>
      </c>
      <c r="E9" s="14">
        <f>'Sales and Costs-Small'!E9+'Sales and Costs-Medium'!E9+'Sales and Costs-Large'!E9</f>
        <v>113840</v>
      </c>
      <c r="F9" s="14">
        <f>'Sales and Costs-Small'!F9+'Sales and Costs-Medium'!F9+'Sales and Costs-Large'!F9</f>
        <v>135200</v>
      </c>
      <c r="G9" s="14">
        <f>'Sales and Costs-Small'!G9+'Sales and Costs-Medium'!G9+'Sales and Costs-Large'!G9</f>
        <v>170760</v>
      </c>
      <c r="H9" s="14">
        <f>'Sales and Costs-Small'!H9+'Sales and Costs-Medium'!H9+'Sales and Costs-Large'!H9</f>
        <v>192120</v>
      </c>
      <c r="I9" s="14">
        <f>'Sales and Costs-Small'!I9+'Sales and Costs-Medium'!I9+'Sales and Costs-Large'!I9</f>
        <v>227680</v>
      </c>
      <c r="J9" s="14">
        <f>'Sales and Costs-Small'!J9+'Sales and Costs-Medium'!J9+'Sales and Costs-Large'!J9</f>
        <v>249040</v>
      </c>
      <c r="K9" s="14">
        <f>'Sales and Costs-Small'!K9+'Sales and Costs-Medium'!K9+'Sales and Costs-Large'!K9</f>
        <v>284600</v>
      </c>
      <c r="L9" s="14">
        <f>'Sales and Costs-Small'!L9+'Sales and Costs-Medium'!L9+'Sales and Costs-Large'!L9</f>
        <v>305960</v>
      </c>
      <c r="M9" s="14">
        <f>'Sales and Costs-Small'!M9+'Sales and Costs-Medium'!M9+'Sales and Costs-Large'!M9</f>
        <v>341520</v>
      </c>
      <c r="N9" s="14">
        <f>'Sales and Costs-Small'!N9+'Sales and Costs-Medium'!N9+'Sales and Costs-Large'!N9</f>
        <v>362880</v>
      </c>
      <c r="O9" s="14">
        <f>'Sales and Costs-Small'!O9+'Sales and Costs-Medium'!O9+'Sales and Costs-Large'!O9</f>
        <v>398440</v>
      </c>
      <c r="P9" s="14">
        <f>'Sales and Costs-Small'!P9+'Sales and Costs-Medium'!P9+'Sales and Costs-Large'!P9</f>
        <v>419800</v>
      </c>
    </row>
    <row r="11">
      <c r="A11" s="11" t="s">
        <v>65</v>
      </c>
    </row>
    <row r="12">
      <c r="A12" s="11" t="s">
        <v>21</v>
      </c>
      <c r="B12" s="14">
        <f>'Sales and Costs-Small'!B12+'Sales and Costs-Medium'!B12+'Sales and Costs-Large'!B12</f>
        <v>4140000</v>
      </c>
      <c r="C12" s="14">
        <f>'Sales and Costs-Small'!C12+'Sales and Costs-Medium'!C12+'Sales and Costs-Large'!C12</f>
        <v>11475000</v>
      </c>
      <c r="D12" s="14">
        <f>'Sales and Costs-Small'!D12+'Sales and Costs-Medium'!D12+'Sales and Costs-Large'!D12</f>
        <v>15615000</v>
      </c>
      <c r="E12" s="14">
        <f>'Sales and Costs-Small'!E12+'Sales and Costs-Medium'!E12+'Sales and Costs-Large'!E12</f>
        <v>22950000</v>
      </c>
      <c r="F12" s="14">
        <f>'Sales and Costs-Small'!F12+'Sales and Costs-Medium'!F12+'Sales and Costs-Large'!F12</f>
        <v>27090000</v>
      </c>
      <c r="G12" s="14">
        <f>'Sales and Costs-Small'!G12+'Sales and Costs-Medium'!G12+'Sales and Costs-Large'!G12</f>
        <v>34425000</v>
      </c>
      <c r="H12" s="14">
        <f>'Sales and Costs-Small'!H12+'Sales and Costs-Medium'!H12+'Sales and Costs-Large'!H12</f>
        <v>38565000</v>
      </c>
      <c r="I12" s="14">
        <f>'Sales and Costs-Small'!I12+'Sales and Costs-Medium'!I12+'Sales and Costs-Large'!I12</f>
        <v>45900000</v>
      </c>
      <c r="J12" s="14">
        <f>'Sales and Costs-Small'!J12+'Sales and Costs-Medium'!J12+'Sales and Costs-Large'!J12</f>
        <v>50040000</v>
      </c>
      <c r="K12" s="14">
        <f>'Sales and Costs-Small'!K12+'Sales and Costs-Medium'!K12+'Sales and Costs-Large'!K12</f>
        <v>57375000</v>
      </c>
      <c r="L12" s="14">
        <f>'Sales and Costs-Small'!L12+'Sales and Costs-Medium'!L12+'Sales and Costs-Large'!L12</f>
        <v>61515000</v>
      </c>
      <c r="M12" s="14">
        <f>'Sales and Costs-Small'!M12+'Sales and Costs-Medium'!M12+'Sales and Costs-Large'!M12</f>
        <v>68850000</v>
      </c>
      <c r="N12" s="14">
        <f>'Sales and Costs-Small'!N12+'Sales and Costs-Medium'!N12+'Sales and Costs-Large'!N12</f>
        <v>72990000</v>
      </c>
      <c r="O12" s="14">
        <f>'Sales and Costs-Small'!O12+'Sales and Costs-Medium'!O12+'Sales and Costs-Large'!O12</f>
        <v>80325000</v>
      </c>
      <c r="P12" s="14">
        <f>'Sales and Costs-Small'!P12+'Sales and Costs-Medium'!P12+'Sales and Costs-Large'!P12</f>
        <v>84465000</v>
      </c>
    </row>
    <row r="13">
      <c r="A13" s="11" t="s">
        <v>22</v>
      </c>
      <c r="B13" s="14">
        <f>'Sales and Costs-Small'!B13+'Sales and Costs-Medium'!B13+'Sales and Costs-Large'!B13</f>
        <v>588600</v>
      </c>
      <c r="C13" s="14">
        <f>'Sales and Costs-Small'!C13+'Sales and Costs-Medium'!C13+'Sales and Costs-Large'!C13</f>
        <v>1603200</v>
      </c>
      <c r="D13" s="14">
        <f>'Sales and Costs-Small'!D13+'Sales and Costs-Medium'!D13+'Sales and Costs-Large'!D13</f>
        <v>2191800</v>
      </c>
      <c r="E13" s="14">
        <f>'Sales and Costs-Small'!E13+'Sales and Costs-Medium'!E13+'Sales and Costs-Large'!E13</f>
        <v>3206400</v>
      </c>
      <c r="F13" s="14">
        <f>'Sales and Costs-Small'!F13+'Sales and Costs-Medium'!F13+'Sales and Costs-Large'!F13</f>
        <v>3795000</v>
      </c>
      <c r="G13" s="14">
        <f>'Sales and Costs-Small'!G13+'Sales and Costs-Medium'!G13+'Sales and Costs-Large'!G13</f>
        <v>4809600</v>
      </c>
      <c r="H13" s="14">
        <f>'Sales and Costs-Small'!H13+'Sales and Costs-Medium'!H13+'Sales and Costs-Large'!H13</f>
        <v>5398200</v>
      </c>
      <c r="I13" s="14">
        <f>'Sales and Costs-Small'!I13+'Sales and Costs-Medium'!I13+'Sales and Costs-Large'!I13</f>
        <v>6412800</v>
      </c>
      <c r="J13" s="14">
        <f>'Sales and Costs-Small'!J13+'Sales and Costs-Medium'!J13+'Sales and Costs-Large'!J13</f>
        <v>7001400</v>
      </c>
      <c r="K13" s="14">
        <f>'Sales and Costs-Small'!K13+'Sales and Costs-Medium'!K13+'Sales and Costs-Large'!K13</f>
        <v>8016000</v>
      </c>
      <c r="L13" s="14">
        <f>'Sales and Costs-Small'!L13+'Sales and Costs-Medium'!L13+'Sales and Costs-Large'!L13</f>
        <v>8604600</v>
      </c>
      <c r="M13" s="14">
        <f>'Sales and Costs-Small'!M13+'Sales and Costs-Medium'!M13+'Sales and Costs-Large'!M13</f>
        <v>9619200</v>
      </c>
      <c r="N13" s="14">
        <f>'Sales and Costs-Small'!N13+'Sales and Costs-Medium'!N13+'Sales and Costs-Large'!N13</f>
        <v>10207800</v>
      </c>
      <c r="O13" s="14">
        <f>'Sales and Costs-Small'!O13+'Sales and Costs-Medium'!O13+'Sales and Costs-Large'!O13</f>
        <v>11222400</v>
      </c>
      <c r="P13" s="14">
        <f>'Sales and Costs-Small'!P13+'Sales and Costs-Medium'!P13+'Sales and Costs-Large'!P13</f>
        <v>11811000</v>
      </c>
    </row>
    <row r="14">
      <c r="A14" s="11" t="s">
        <v>23</v>
      </c>
      <c r="B14" s="14">
        <f>'Sales and Costs-Small'!B14+'Sales and Costs-Medium'!B14+'Sales and Costs-Large'!B14</f>
        <v>2136000</v>
      </c>
      <c r="C14" s="14">
        <f>'Sales and Costs-Small'!C14+'Sales and Costs-Medium'!C14+'Sales and Costs-Large'!C14</f>
        <v>5692000</v>
      </c>
      <c r="D14" s="14">
        <f>'Sales and Costs-Small'!D14+'Sales and Costs-Medium'!D14+'Sales and Costs-Large'!D14</f>
        <v>7828000</v>
      </c>
      <c r="E14" s="14">
        <f>'Sales and Costs-Small'!E14+'Sales and Costs-Medium'!E14+'Sales and Costs-Large'!E14</f>
        <v>11384000</v>
      </c>
      <c r="F14" s="14">
        <f>'Sales and Costs-Small'!F14+'Sales and Costs-Medium'!F14+'Sales and Costs-Large'!F14</f>
        <v>13520000</v>
      </c>
      <c r="G14" s="14">
        <f>'Sales and Costs-Small'!G14+'Sales and Costs-Medium'!G14+'Sales and Costs-Large'!G14</f>
        <v>17076000</v>
      </c>
      <c r="H14" s="14">
        <f>'Sales and Costs-Small'!H14+'Sales and Costs-Medium'!H14+'Sales and Costs-Large'!H14</f>
        <v>19212000</v>
      </c>
      <c r="I14" s="14">
        <f>'Sales and Costs-Small'!I14+'Sales and Costs-Medium'!I14+'Sales and Costs-Large'!I14</f>
        <v>22768000</v>
      </c>
      <c r="J14" s="14">
        <f>'Sales and Costs-Small'!J14+'Sales and Costs-Medium'!J14+'Sales and Costs-Large'!J14</f>
        <v>24904000</v>
      </c>
      <c r="K14" s="14">
        <f>'Sales and Costs-Small'!K14+'Sales and Costs-Medium'!K14+'Sales and Costs-Large'!K14</f>
        <v>28460000</v>
      </c>
      <c r="L14" s="14">
        <f>'Sales and Costs-Small'!L14+'Sales and Costs-Medium'!L14+'Sales and Costs-Large'!L14</f>
        <v>30596000</v>
      </c>
      <c r="M14" s="14">
        <f>'Sales and Costs-Small'!M14+'Sales and Costs-Medium'!M14+'Sales and Costs-Large'!M14</f>
        <v>34152000</v>
      </c>
      <c r="N14" s="14">
        <f>'Sales and Costs-Small'!N14+'Sales and Costs-Medium'!N14+'Sales and Costs-Large'!N14</f>
        <v>36288000</v>
      </c>
      <c r="O14" s="14">
        <f>'Sales and Costs-Small'!O14+'Sales and Costs-Medium'!O14+'Sales and Costs-Large'!O14</f>
        <v>39844000</v>
      </c>
      <c r="P14" s="14">
        <f>'Sales and Costs-Small'!P14+'Sales and Costs-Medium'!P14+'Sales and Costs-Large'!P14</f>
        <v>41980000</v>
      </c>
    </row>
    <row r="15">
      <c r="A15" s="11" t="s">
        <v>66</v>
      </c>
      <c r="B15" s="14">
        <f t="shared" ref="B15:P15" si="1">SUM(B12:B14)</f>
        <v>6864600</v>
      </c>
      <c r="C15" s="14">
        <f t="shared" si="1"/>
        <v>18770200</v>
      </c>
      <c r="D15" s="14">
        <f t="shared" si="1"/>
        <v>25634800</v>
      </c>
      <c r="E15" s="14">
        <f t="shared" si="1"/>
        <v>37540400</v>
      </c>
      <c r="F15" s="14">
        <f t="shared" si="1"/>
        <v>44405000</v>
      </c>
      <c r="G15" s="14">
        <f t="shared" si="1"/>
        <v>56310600</v>
      </c>
      <c r="H15" s="14">
        <f t="shared" si="1"/>
        <v>63175200</v>
      </c>
      <c r="I15" s="14">
        <f t="shared" si="1"/>
        <v>75080800</v>
      </c>
      <c r="J15" s="14">
        <f t="shared" si="1"/>
        <v>81945400</v>
      </c>
      <c r="K15" s="14">
        <f t="shared" si="1"/>
        <v>93851000</v>
      </c>
      <c r="L15" s="14">
        <f t="shared" si="1"/>
        <v>100715600</v>
      </c>
      <c r="M15" s="14">
        <f t="shared" si="1"/>
        <v>112621200</v>
      </c>
      <c r="N15" s="14">
        <f t="shared" si="1"/>
        <v>119485800</v>
      </c>
      <c r="O15" s="14">
        <f t="shared" si="1"/>
        <v>131391400</v>
      </c>
      <c r="P15" s="14">
        <f t="shared" si="1"/>
        <v>138256000</v>
      </c>
    </row>
    <row r="16">
      <c r="A16" s="11"/>
    </row>
    <row r="17">
      <c r="A17" s="11" t="s">
        <v>67</v>
      </c>
    </row>
    <row r="18">
      <c r="A18" s="11" t="s">
        <v>21</v>
      </c>
      <c r="B18" s="14">
        <f>'Sales and Costs-Small'!B18+'Sales and Costs-Medium'!B18+'Sales and Costs-Large'!B18</f>
        <v>1449000</v>
      </c>
      <c r="C18" s="14">
        <f>'Sales and Costs-Small'!C18+'Sales and Costs-Medium'!C18+'Sales and Costs-Large'!C18</f>
        <v>4016250</v>
      </c>
      <c r="D18" s="14">
        <f>'Sales and Costs-Small'!D18+'Sales and Costs-Medium'!D18+'Sales and Costs-Large'!D18</f>
        <v>5465250</v>
      </c>
      <c r="E18" s="14">
        <f>'Sales and Costs-Small'!E18+'Sales and Costs-Medium'!E18+'Sales and Costs-Large'!E18</f>
        <v>8032500</v>
      </c>
      <c r="F18" s="14">
        <f>'Sales and Costs-Small'!F18+'Sales and Costs-Medium'!F18+'Sales and Costs-Large'!F18</f>
        <v>9481500</v>
      </c>
      <c r="G18" s="14">
        <f>'Sales and Costs-Small'!G18+'Sales and Costs-Medium'!G18+'Sales and Costs-Large'!G18</f>
        <v>12048750</v>
      </c>
      <c r="H18" s="14">
        <f>'Sales and Costs-Small'!H18+'Sales and Costs-Medium'!H18+'Sales and Costs-Large'!H18</f>
        <v>13497750</v>
      </c>
      <c r="I18" s="14">
        <f>'Sales and Costs-Small'!I18+'Sales and Costs-Medium'!I18+'Sales and Costs-Large'!I18</f>
        <v>16065000</v>
      </c>
      <c r="J18" s="14">
        <f>'Sales and Costs-Small'!J18+'Sales and Costs-Medium'!J18+'Sales and Costs-Large'!J18</f>
        <v>17514000</v>
      </c>
      <c r="K18" s="14">
        <f>'Sales and Costs-Small'!K18+'Sales and Costs-Medium'!K18+'Sales and Costs-Large'!K18</f>
        <v>20081250</v>
      </c>
      <c r="L18" s="14">
        <f>'Sales and Costs-Small'!L18+'Sales and Costs-Medium'!L18+'Sales and Costs-Large'!L18</f>
        <v>21530250</v>
      </c>
      <c r="M18" s="14">
        <f>'Sales and Costs-Small'!M18+'Sales and Costs-Medium'!M18+'Sales and Costs-Large'!M18</f>
        <v>24097500</v>
      </c>
      <c r="N18" s="14">
        <f>'Sales and Costs-Small'!N18+'Sales and Costs-Medium'!N18+'Sales and Costs-Large'!N18</f>
        <v>25546500</v>
      </c>
      <c r="O18" s="14">
        <f>'Sales and Costs-Small'!O18+'Sales and Costs-Medium'!O18+'Sales and Costs-Large'!O18</f>
        <v>28113750</v>
      </c>
      <c r="P18" s="14">
        <f>'Sales and Costs-Small'!P18+'Sales and Costs-Medium'!P18+'Sales and Costs-Large'!P18</f>
        <v>29562750</v>
      </c>
    </row>
    <row r="19">
      <c r="A19" s="11" t="s">
        <v>22</v>
      </c>
      <c r="B19" s="14">
        <f>'Sales and Costs-Small'!B19+'Sales and Costs-Medium'!B19+'Sales and Costs-Large'!B19</f>
        <v>147150</v>
      </c>
      <c r="C19" s="14">
        <f>'Sales and Costs-Small'!C19+'Sales and Costs-Medium'!C19+'Sales and Costs-Large'!C19</f>
        <v>400800</v>
      </c>
      <c r="D19" s="14">
        <f>'Sales and Costs-Small'!D19+'Sales and Costs-Medium'!D19+'Sales and Costs-Large'!D19</f>
        <v>547950</v>
      </c>
      <c r="E19" s="14">
        <f>'Sales and Costs-Small'!E19+'Sales and Costs-Medium'!E19+'Sales and Costs-Large'!E19</f>
        <v>801600</v>
      </c>
      <c r="F19" s="14">
        <f>'Sales and Costs-Small'!F19+'Sales and Costs-Medium'!F19+'Sales and Costs-Large'!F19</f>
        <v>948750</v>
      </c>
      <c r="G19" s="14">
        <f>'Sales and Costs-Small'!G19+'Sales and Costs-Medium'!G19+'Sales and Costs-Large'!G19</f>
        <v>1202400</v>
      </c>
      <c r="H19" s="14">
        <f>'Sales and Costs-Small'!H19+'Sales and Costs-Medium'!H19+'Sales and Costs-Large'!H19</f>
        <v>1349550</v>
      </c>
      <c r="I19" s="14">
        <f>'Sales and Costs-Small'!I19+'Sales and Costs-Medium'!I19+'Sales and Costs-Large'!I19</f>
        <v>1603200</v>
      </c>
      <c r="J19" s="14">
        <f>'Sales and Costs-Small'!J19+'Sales and Costs-Medium'!J19+'Sales and Costs-Large'!J19</f>
        <v>1750350</v>
      </c>
      <c r="K19" s="14">
        <f>'Sales and Costs-Small'!K19+'Sales and Costs-Medium'!K19+'Sales and Costs-Large'!K19</f>
        <v>2004000</v>
      </c>
      <c r="L19" s="14">
        <f>'Sales and Costs-Small'!L19+'Sales and Costs-Medium'!L19+'Sales and Costs-Large'!L19</f>
        <v>2151150</v>
      </c>
      <c r="M19" s="14">
        <f>'Sales and Costs-Small'!M19+'Sales and Costs-Medium'!M19+'Sales and Costs-Large'!M19</f>
        <v>2404800</v>
      </c>
      <c r="N19" s="14">
        <f>'Sales and Costs-Small'!N19+'Sales and Costs-Medium'!N19+'Sales and Costs-Large'!N19</f>
        <v>2551950</v>
      </c>
      <c r="O19" s="14">
        <f>'Sales and Costs-Small'!O19+'Sales and Costs-Medium'!O19+'Sales and Costs-Large'!O19</f>
        <v>2805600</v>
      </c>
      <c r="P19" s="14">
        <f>'Sales and Costs-Small'!P19+'Sales and Costs-Medium'!P19+'Sales and Costs-Large'!P19</f>
        <v>2952750</v>
      </c>
    </row>
    <row r="20">
      <c r="A20" s="11" t="s">
        <v>23</v>
      </c>
      <c r="B20" s="14">
        <f>'Sales and Costs-Small'!B20+'Sales and Costs-Medium'!B20+'Sales and Costs-Large'!B20</f>
        <v>640800</v>
      </c>
      <c r="C20" s="14">
        <f>'Sales and Costs-Small'!C20+'Sales and Costs-Medium'!C20+'Sales and Costs-Large'!C20</f>
        <v>1707600</v>
      </c>
      <c r="D20" s="14">
        <f>'Sales and Costs-Small'!D20+'Sales and Costs-Medium'!D20+'Sales and Costs-Large'!D20</f>
        <v>2348400</v>
      </c>
      <c r="E20" s="14">
        <f>'Sales and Costs-Small'!E20+'Sales and Costs-Medium'!E20+'Sales and Costs-Large'!E20</f>
        <v>3415200</v>
      </c>
      <c r="F20" s="14">
        <f>'Sales and Costs-Small'!F20+'Sales and Costs-Medium'!F20+'Sales and Costs-Large'!F20</f>
        <v>4056000</v>
      </c>
      <c r="G20" s="14">
        <f>'Sales and Costs-Small'!G20+'Sales and Costs-Medium'!G20+'Sales and Costs-Large'!G20</f>
        <v>5122800</v>
      </c>
      <c r="H20" s="14">
        <f>'Sales and Costs-Small'!H20+'Sales and Costs-Medium'!H20+'Sales and Costs-Large'!H20</f>
        <v>5763600</v>
      </c>
      <c r="I20" s="14">
        <f>'Sales and Costs-Small'!I20+'Sales and Costs-Medium'!I20+'Sales and Costs-Large'!I20</f>
        <v>6830400</v>
      </c>
      <c r="J20" s="14">
        <f>'Sales and Costs-Small'!J20+'Sales and Costs-Medium'!J20+'Sales and Costs-Large'!J20</f>
        <v>7471200</v>
      </c>
      <c r="K20" s="14">
        <f>'Sales and Costs-Small'!K20+'Sales and Costs-Medium'!K20+'Sales and Costs-Large'!K20</f>
        <v>8538000</v>
      </c>
      <c r="L20" s="14">
        <f>'Sales and Costs-Small'!L20+'Sales and Costs-Medium'!L20+'Sales and Costs-Large'!L20</f>
        <v>9178800</v>
      </c>
      <c r="M20" s="14">
        <f>'Sales and Costs-Small'!M20+'Sales and Costs-Medium'!M20+'Sales and Costs-Large'!M20</f>
        <v>10245600</v>
      </c>
      <c r="N20" s="14">
        <f>'Sales and Costs-Small'!N20+'Sales and Costs-Medium'!N20+'Sales and Costs-Large'!N20</f>
        <v>10886400</v>
      </c>
      <c r="O20" s="14">
        <f>'Sales and Costs-Small'!O20+'Sales and Costs-Medium'!O20+'Sales and Costs-Large'!O20</f>
        <v>11953200</v>
      </c>
      <c r="P20" s="14">
        <f>'Sales and Costs-Small'!P20+'Sales and Costs-Medium'!P20+'Sales and Costs-Large'!P20</f>
        <v>12594000</v>
      </c>
    </row>
    <row r="21">
      <c r="A21" s="11" t="s">
        <v>68</v>
      </c>
      <c r="B21" s="14">
        <f t="shared" ref="B21:P21" si="2">SUM(B18:B20)</f>
        <v>2236950</v>
      </c>
      <c r="C21" s="14">
        <f t="shared" si="2"/>
        <v>6124650</v>
      </c>
      <c r="D21" s="14">
        <f t="shared" si="2"/>
        <v>8361600</v>
      </c>
      <c r="E21" s="14">
        <f t="shared" si="2"/>
        <v>12249300</v>
      </c>
      <c r="F21" s="14">
        <f t="shared" si="2"/>
        <v>14486250</v>
      </c>
      <c r="G21" s="14">
        <f t="shared" si="2"/>
        <v>18373950</v>
      </c>
      <c r="H21" s="14">
        <f t="shared" si="2"/>
        <v>20610900</v>
      </c>
      <c r="I21" s="14">
        <f t="shared" si="2"/>
        <v>24498600</v>
      </c>
      <c r="J21" s="14">
        <f t="shared" si="2"/>
        <v>26735550</v>
      </c>
      <c r="K21" s="14">
        <f t="shared" si="2"/>
        <v>30623250</v>
      </c>
      <c r="L21" s="14">
        <f t="shared" si="2"/>
        <v>32860200</v>
      </c>
      <c r="M21" s="14">
        <f t="shared" si="2"/>
        <v>36747900</v>
      </c>
      <c r="N21" s="14">
        <f t="shared" si="2"/>
        <v>38984850</v>
      </c>
      <c r="O21" s="14">
        <f t="shared" si="2"/>
        <v>42872550</v>
      </c>
      <c r="P21" s="14">
        <f t="shared" si="2"/>
        <v>45109500</v>
      </c>
    </row>
    <row r="23">
      <c r="A23" s="11" t="s">
        <v>69</v>
      </c>
    </row>
    <row r="24">
      <c r="A24" s="11" t="s">
        <v>21</v>
      </c>
      <c r="B24" s="14">
        <f>'Sales and Costs-Small'!B24+'Sales and Costs-Medium'!B24+'Sales and Costs-Large'!B24</f>
        <v>55200</v>
      </c>
      <c r="C24" s="14">
        <f>'Sales and Costs-Small'!C24+'Sales and Costs-Medium'!C24+'Sales and Costs-Large'!C24</f>
        <v>153000</v>
      </c>
      <c r="D24" s="14">
        <f>'Sales and Costs-Small'!D24+'Sales and Costs-Medium'!D24+'Sales and Costs-Large'!D24</f>
        <v>208200</v>
      </c>
      <c r="E24" s="14">
        <f>'Sales and Costs-Small'!E24+'Sales and Costs-Medium'!E24+'Sales and Costs-Large'!E24</f>
        <v>306000</v>
      </c>
      <c r="F24" s="14">
        <f>'Sales and Costs-Small'!F24+'Sales and Costs-Medium'!F24+'Sales and Costs-Large'!F24</f>
        <v>361200</v>
      </c>
      <c r="G24" s="14">
        <f>'Sales and Costs-Small'!G24+'Sales and Costs-Medium'!G24+'Sales and Costs-Large'!G24</f>
        <v>459000</v>
      </c>
      <c r="H24" s="14">
        <f>'Sales and Costs-Small'!H24+'Sales and Costs-Medium'!H24+'Sales and Costs-Large'!H24</f>
        <v>514200</v>
      </c>
      <c r="I24" s="14">
        <f>'Sales and Costs-Small'!I24+'Sales and Costs-Medium'!I24+'Sales and Costs-Large'!I24</f>
        <v>612000</v>
      </c>
      <c r="J24" s="14">
        <f>'Sales and Costs-Small'!J24+'Sales and Costs-Medium'!J24+'Sales and Costs-Large'!J24</f>
        <v>667200</v>
      </c>
      <c r="K24" s="14">
        <f>'Sales and Costs-Small'!K24+'Sales and Costs-Medium'!K24+'Sales and Costs-Large'!K24</f>
        <v>765000</v>
      </c>
      <c r="L24" s="14">
        <f>'Sales and Costs-Small'!L24+'Sales and Costs-Medium'!L24+'Sales and Costs-Large'!L24</f>
        <v>820200</v>
      </c>
      <c r="M24" s="14">
        <f>'Sales and Costs-Small'!M24+'Sales and Costs-Medium'!M24+'Sales and Costs-Large'!M24</f>
        <v>918000</v>
      </c>
      <c r="N24" s="14">
        <f>'Sales and Costs-Small'!N24+'Sales and Costs-Medium'!N24+'Sales and Costs-Large'!N24</f>
        <v>973200</v>
      </c>
      <c r="O24" s="14">
        <f>'Sales and Costs-Small'!O24+'Sales and Costs-Medium'!O24+'Sales and Costs-Large'!O24</f>
        <v>1071000</v>
      </c>
      <c r="P24" s="14">
        <f>'Sales and Costs-Small'!P24+'Sales and Costs-Medium'!P24+'Sales and Costs-Large'!P24</f>
        <v>1126200</v>
      </c>
    </row>
    <row r="25">
      <c r="A25" s="11" t="s">
        <v>22</v>
      </c>
      <c r="B25" s="14">
        <f>'Sales and Costs-Small'!B25+'Sales and Costs-Medium'!B25+'Sales and Costs-Large'!B25</f>
        <v>19620</v>
      </c>
      <c r="C25" s="14">
        <f>'Sales and Costs-Small'!C25+'Sales and Costs-Medium'!C25+'Sales and Costs-Large'!C25</f>
        <v>53440</v>
      </c>
      <c r="D25" s="14">
        <f>'Sales and Costs-Small'!D25+'Sales and Costs-Medium'!D25+'Sales and Costs-Large'!D25</f>
        <v>73060</v>
      </c>
      <c r="E25" s="14">
        <f>'Sales and Costs-Small'!E25+'Sales and Costs-Medium'!E25+'Sales and Costs-Large'!E25</f>
        <v>106880</v>
      </c>
      <c r="F25" s="14">
        <f>'Sales and Costs-Small'!F25+'Sales and Costs-Medium'!F25+'Sales and Costs-Large'!F25</f>
        <v>126500</v>
      </c>
      <c r="G25" s="14">
        <f>'Sales and Costs-Small'!G25+'Sales and Costs-Medium'!G25+'Sales and Costs-Large'!G25</f>
        <v>160320</v>
      </c>
      <c r="H25" s="14">
        <f>'Sales and Costs-Small'!H25+'Sales and Costs-Medium'!H25+'Sales and Costs-Large'!H25</f>
        <v>179940</v>
      </c>
      <c r="I25" s="14">
        <f>'Sales and Costs-Small'!I25+'Sales and Costs-Medium'!I25+'Sales and Costs-Large'!I25</f>
        <v>213760</v>
      </c>
      <c r="J25" s="14">
        <f>'Sales and Costs-Small'!J25+'Sales and Costs-Medium'!J25+'Sales and Costs-Large'!J25</f>
        <v>233380</v>
      </c>
      <c r="K25" s="14">
        <f>'Sales and Costs-Small'!K25+'Sales and Costs-Medium'!K25+'Sales and Costs-Large'!K25</f>
        <v>267200</v>
      </c>
      <c r="L25" s="14">
        <f>'Sales and Costs-Small'!L25+'Sales and Costs-Medium'!L25+'Sales and Costs-Large'!L25</f>
        <v>286820</v>
      </c>
      <c r="M25" s="14">
        <f>'Sales and Costs-Small'!M25+'Sales and Costs-Medium'!M25+'Sales and Costs-Large'!M25</f>
        <v>320640</v>
      </c>
      <c r="N25" s="14">
        <f>'Sales and Costs-Small'!N25+'Sales and Costs-Medium'!N25+'Sales and Costs-Large'!N25</f>
        <v>340260</v>
      </c>
      <c r="O25" s="14">
        <f>'Sales and Costs-Small'!O25+'Sales and Costs-Medium'!O25+'Sales and Costs-Large'!O25</f>
        <v>374080</v>
      </c>
      <c r="P25" s="14">
        <f>'Sales and Costs-Small'!P25+'Sales and Costs-Medium'!P25+'Sales and Costs-Large'!P25</f>
        <v>393700</v>
      </c>
    </row>
    <row r="26">
      <c r="A26" s="11" t="s">
        <v>23</v>
      </c>
      <c r="B26" s="14">
        <f>'Sales and Costs-Small'!B26+'Sales and Costs-Medium'!B26+'Sales and Costs-Large'!B26</f>
        <v>213600</v>
      </c>
      <c r="C26" s="14">
        <f>'Sales and Costs-Small'!C26+'Sales and Costs-Medium'!C26+'Sales and Costs-Large'!C26</f>
        <v>569200</v>
      </c>
      <c r="D26" s="14">
        <f>'Sales and Costs-Small'!D26+'Sales and Costs-Medium'!D26+'Sales and Costs-Large'!D26</f>
        <v>782800</v>
      </c>
      <c r="E26" s="14">
        <f>'Sales and Costs-Small'!E26+'Sales and Costs-Medium'!E26+'Sales and Costs-Large'!E26</f>
        <v>1138400</v>
      </c>
      <c r="F26" s="14">
        <f>'Sales and Costs-Small'!F26+'Sales and Costs-Medium'!F26+'Sales and Costs-Large'!F26</f>
        <v>1352000</v>
      </c>
      <c r="G26" s="14">
        <f>'Sales and Costs-Small'!G26+'Sales and Costs-Medium'!G26+'Sales and Costs-Large'!G26</f>
        <v>1707600</v>
      </c>
      <c r="H26" s="14">
        <f>'Sales and Costs-Small'!H26+'Sales and Costs-Medium'!H26+'Sales and Costs-Large'!H26</f>
        <v>1921200</v>
      </c>
      <c r="I26" s="14">
        <f>'Sales and Costs-Small'!I26+'Sales and Costs-Medium'!I26+'Sales and Costs-Large'!I26</f>
        <v>2276800</v>
      </c>
      <c r="J26" s="14">
        <f>'Sales and Costs-Small'!J26+'Sales and Costs-Medium'!J26+'Sales and Costs-Large'!J26</f>
        <v>2490400</v>
      </c>
      <c r="K26" s="14">
        <f>'Sales and Costs-Small'!K26+'Sales and Costs-Medium'!K26+'Sales and Costs-Large'!K26</f>
        <v>2846000</v>
      </c>
      <c r="L26" s="14">
        <f>'Sales and Costs-Small'!L26+'Sales and Costs-Medium'!L26+'Sales and Costs-Large'!L26</f>
        <v>3059600</v>
      </c>
      <c r="M26" s="14">
        <f>'Sales and Costs-Small'!M26+'Sales and Costs-Medium'!M26+'Sales and Costs-Large'!M26</f>
        <v>3415200</v>
      </c>
      <c r="N26" s="14">
        <f>'Sales and Costs-Small'!N26+'Sales and Costs-Medium'!N26+'Sales and Costs-Large'!N26</f>
        <v>3628800</v>
      </c>
      <c r="O26" s="14">
        <f>'Sales and Costs-Small'!O26+'Sales and Costs-Medium'!O26+'Sales and Costs-Large'!O26</f>
        <v>3984400</v>
      </c>
      <c r="P26" s="14">
        <f>'Sales and Costs-Small'!P26+'Sales and Costs-Medium'!P26+'Sales and Costs-Large'!P26</f>
        <v>4198000</v>
      </c>
    </row>
    <row r="27">
      <c r="A27" s="11" t="s">
        <v>70</v>
      </c>
      <c r="B27" s="14">
        <f t="shared" ref="B27:P27" si="3">SUM(B24:B26)</f>
        <v>288420</v>
      </c>
      <c r="C27" s="14">
        <f t="shared" si="3"/>
        <v>775640</v>
      </c>
      <c r="D27" s="14">
        <f t="shared" si="3"/>
        <v>1064060</v>
      </c>
      <c r="E27" s="14">
        <f t="shared" si="3"/>
        <v>1551280</v>
      </c>
      <c r="F27" s="14">
        <f t="shared" si="3"/>
        <v>1839700</v>
      </c>
      <c r="G27" s="14">
        <f t="shared" si="3"/>
        <v>2326920</v>
      </c>
      <c r="H27" s="14">
        <f t="shared" si="3"/>
        <v>2615340</v>
      </c>
      <c r="I27" s="14">
        <f t="shared" si="3"/>
        <v>3102560</v>
      </c>
      <c r="J27" s="14">
        <f t="shared" si="3"/>
        <v>3390980</v>
      </c>
      <c r="K27" s="14">
        <f t="shared" si="3"/>
        <v>3878200</v>
      </c>
      <c r="L27" s="14">
        <f t="shared" si="3"/>
        <v>4166620</v>
      </c>
      <c r="M27" s="14">
        <f t="shared" si="3"/>
        <v>4653840</v>
      </c>
      <c r="N27" s="14">
        <f t="shared" si="3"/>
        <v>4942260</v>
      </c>
      <c r="O27" s="14">
        <f t="shared" si="3"/>
        <v>5429480</v>
      </c>
      <c r="P27" s="14">
        <f t="shared" si="3"/>
        <v>5717900</v>
      </c>
    </row>
    <row r="29">
      <c r="A29" s="11" t="s">
        <v>71</v>
      </c>
    </row>
    <row r="30">
      <c r="A30" s="11" t="s">
        <v>31</v>
      </c>
      <c r="B30" s="14">
        <f>'Sales and Costs-Small'!B30+'Sales and Costs-Medium'!B30+'Sales and Costs-Large'!B30</f>
        <v>50000</v>
      </c>
      <c r="C30" s="14">
        <f>'Sales and Costs-Small'!C30+'Sales and Costs-Medium'!C30+'Sales and Costs-Large'!C30</f>
        <v>140000</v>
      </c>
      <c r="D30" s="14">
        <f>'Sales and Costs-Small'!D30+'Sales and Costs-Medium'!D30+'Sales and Costs-Large'!D30</f>
        <v>190000</v>
      </c>
      <c r="E30" s="14">
        <f>'Sales and Costs-Small'!E30+'Sales and Costs-Medium'!E30+'Sales and Costs-Large'!E30</f>
        <v>280000</v>
      </c>
      <c r="F30" s="14">
        <f>'Sales and Costs-Small'!F30+'Sales and Costs-Medium'!F30+'Sales and Costs-Large'!F30</f>
        <v>330000</v>
      </c>
      <c r="G30" s="14">
        <f>'Sales and Costs-Small'!G30+'Sales and Costs-Medium'!G30+'Sales and Costs-Large'!G30</f>
        <v>420000</v>
      </c>
      <c r="H30" s="14">
        <f>'Sales and Costs-Small'!H30+'Sales and Costs-Medium'!H30+'Sales and Costs-Large'!H30</f>
        <v>470000</v>
      </c>
      <c r="I30" s="14">
        <f>'Sales and Costs-Small'!I30+'Sales and Costs-Medium'!I30+'Sales and Costs-Large'!I30</f>
        <v>560000</v>
      </c>
      <c r="J30" s="14">
        <f>'Sales and Costs-Small'!J30+'Sales and Costs-Medium'!J30+'Sales and Costs-Large'!J30</f>
        <v>610000</v>
      </c>
      <c r="K30" s="14">
        <f>'Sales and Costs-Small'!K30+'Sales and Costs-Medium'!K30+'Sales and Costs-Large'!K30</f>
        <v>700000</v>
      </c>
      <c r="L30" s="14">
        <f>'Sales and Costs-Small'!L30+'Sales and Costs-Medium'!L30+'Sales and Costs-Large'!L30</f>
        <v>750000</v>
      </c>
      <c r="M30" s="14">
        <f>'Sales and Costs-Small'!M30+'Sales and Costs-Medium'!M30+'Sales and Costs-Large'!M30</f>
        <v>840000</v>
      </c>
      <c r="N30" s="14">
        <f>'Sales and Costs-Small'!N30+'Sales and Costs-Medium'!N30+'Sales and Costs-Large'!N30</f>
        <v>890000</v>
      </c>
      <c r="O30" s="14">
        <f>'Sales and Costs-Small'!O30+'Sales and Costs-Medium'!O30+'Sales and Costs-Large'!O30</f>
        <v>980000</v>
      </c>
      <c r="P30" s="14">
        <f>'Sales and Costs-Small'!P30+'Sales and Costs-Medium'!P30+'Sales and Costs-Large'!P30</f>
        <v>1030000</v>
      </c>
    </row>
    <row r="31">
      <c r="A31" s="11" t="s">
        <v>72</v>
      </c>
      <c r="B31" s="14">
        <f>'Sales and Costs-Small'!B31+'Sales and Costs-Medium'!B31+'Sales and Costs-Large'!B31</f>
        <v>175000</v>
      </c>
      <c r="C31" s="14">
        <f>'Sales and Costs-Small'!C31+'Sales and Costs-Medium'!C31+'Sales and Costs-Large'!C31</f>
        <v>475000</v>
      </c>
      <c r="D31" s="14">
        <f>'Sales and Costs-Small'!D31+'Sales and Costs-Medium'!D31+'Sales and Costs-Large'!D31</f>
        <v>650000</v>
      </c>
      <c r="E31" s="14">
        <f>'Sales and Costs-Small'!E31+'Sales and Costs-Medium'!E31+'Sales and Costs-Large'!E31</f>
        <v>950000</v>
      </c>
      <c r="F31" s="14">
        <f>'Sales and Costs-Small'!F31+'Sales and Costs-Medium'!F31+'Sales and Costs-Large'!F31</f>
        <v>1125000</v>
      </c>
      <c r="G31" s="14">
        <f>'Sales and Costs-Small'!G31+'Sales and Costs-Medium'!G31+'Sales and Costs-Large'!G31</f>
        <v>1425000</v>
      </c>
      <c r="H31" s="14">
        <f>'Sales and Costs-Small'!H31+'Sales and Costs-Medium'!H31+'Sales and Costs-Large'!H31</f>
        <v>1600000</v>
      </c>
      <c r="I31" s="14">
        <f>'Sales and Costs-Small'!I31+'Sales and Costs-Medium'!I31+'Sales and Costs-Large'!I31</f>
        <v>1900000</v>
      </c>
      <c r="J31" s="14">
        <f>'Sales and Costs-Small'!J31+'Sales and Costs-Medium'!J31+'Sales and Costs-Large'!J31</f>
        <v>2075000</v>
      </c>
      <c r="K31" s="14">
        <f>'Sales and Costs-Small'!K31+'Sales and Costs-Medium'!K31+'Sales and Costs-Large'!K31</f>
        <v>2375000</v>
      </c>
      <c r="L31" s="14">
        <f>'Sales and Costs-Small'!L31+'Sales and Costs-Medium'!L31+'Sales and Costs-Large'!L31</f>
        <v>2550000</v>
      </c>
      <c r="M31" s="14">
        <f>'Sales and Costs-Small'!M31+'Sales and Costs-Medium'!M31+'Sales and Costs-Large'!M31</f>
        <v>2850000</v>
      </c>
      <c r="N31" s="14">
        <f>'Sales and Costs-Small'!N31+'Sales and Costs-Medium'!N31+'Sales and Costs-Large'!N31</f>
        <v>3025000</v>
      </c>
      <c r="O31" s="14">
        <f>'Sales and Costs-Small'!O31+'Sales and Costs-Medium'!O31+'Sales and Costs-Large'!O31</f>
        <v>3325000</v>
      </c>
      <c r="P31" s="14">
        <f>'Sales and Costs-Small'!P31+'Sales and Costs-Medium'!P31+'Sales and Costs-Large'!P31</f>
        <v>3500000</v>
      </c>
    </row>
    <row r="32">
      <c r="A32" s="11" t="s">
        <v>33</v>
      </c>
      <c r="B32" s="14">
        <f>'Sales and Costs-Small'!B32+'Sales and Costs-Medium'!B32+'Sales and Costs-Large'!B32</f>
        <v>105000</v>
      </c>
      <c r="C32" s="14">
        <f>'Sales and Costs-Small'!C32+'Sales and Costs-Medium'!C32+'Sales and Costs-Large'!C32</f>
        <v>315000</v>
      </c>
      <c r="D32" s="14">
        <f>'Sales and Costs-Small'!D32+'Sales and Costs-Medium'!D32+'Sales and Costs-Large'!D32</f>
        <v>420000</v>
      </c>
      <c r="E32" s="14">
        <f>'Sales and Costs-Small'!E32+'Sales and Costs-Medium'!E32+'Sales and Costs-Large'!E32</f>
        <v>630000</v>
      </c>
      <c r="F32" s="14">
        <f>'Sales and Costs-Small'!F32+'Sales and Costs-Medium'!F32+'Sales and Costs-Large'!F32</f>
        <v>735000</v>
      </c>
      <c r="G32" s="14">
        <f>'Sales and Costs-Small'!G32+'Sales and Costs-Medium'!G32+'Sales and Costs-Large'!G32</f>
        <v>945000</v>
      </c>
      <c r="H32" s="14">
        <f>'Sales and Costs-Small'!H32+'Sales and Costs-Medium'!H32+'Sales and Costs-Large'!H32</f>
        <v>1050000</v>
      </c>
      <c r="I32" s="14">
        <f>'Sales and Costs-Small'!I32+'Sales and Costs-Medium'!I32+'Sales and Costs-Large'!I32</f>
        <v>1260000</v>
      </c>
      <c r="J32" s="14">
        <f>'Sales and Costs-Small'!J32+'Sales and Costs-Medium'!J32+'Sales and Costs-Large'!J32</f>
        <v>1365000</v>
      </c>
      <c r="K32" s="14">
        <f>'Sales and Costs-Small'!K32+'Sales and Costs-Medium'!K32+'Sales and Costs-Large'!K32</f>
        <v>1575000</v>
      </c>
      <c r="L32" s="14">
        <f>'Sales and Costs-Small'!L32+'Sales and Costs-Medium'!L32+'Sales and Costs-Large'!L32</f>
        <v>1680000</v>
      </c>
      <c r="M32" s="14">
        <f>'Sales and Costs-Small'!M32+'Sales and Costs-Medium'!M32+'Sales and Costs-Large'!M32</f>
        <v>1890000</v>
      </c>
      <c r="N32" s="14">
        <f>'Sales and Costs-Small'!N32+'Sales and Costs-Medium'!N32+'Sales and Costs-Large'!N32</f>
        <v>1995000</v>
      </c>
      <c r="O32" s="14">
        <f>'Sales and Costs-Small'!O32+'Sales and Costs-Medium'!O32+'Sales and Costs-Large'!O32</f>
        <v>2205000</v>
      </c>
      <c r="P32" s="14">
        <f>'Sales and Costs-Small'!P32+'Sales and Costs-Medium'!P32+'Sales and Costs-Large'!P32</f>
        <v>2310000</v>
      </c>
    </row>
    <row r="33">
      <c r="A33" s="11" t="s">
        <v>73</v>
      </c>
      <c r="B33" s="14">
        <f>'Sales and Costs-Small'!B33+'Sales and Costs-Medium'!B33+'Sales and Costs-Large'!B33</f>
        <v>40000</v>
      </c>
      <c r="C33" s="14">
        <f>'Sales and Costs-Small'!C33+'Sales and Costs-Medium'!C33+'Sales and Costs-Large'!C33</f>
        <v>120000</v>
      </c>
      <c r="D33" s="14">
        <f>'Sales and Costs-Small'!D33+'Sales and Costs-Medium'!D33+'Sales and Costs-Large'!D33</f>
        <v>160000</v>
      </c>
      <c r="E33" s="14">
        <f>'Sales and Costs-Small'!E33+'Sales and Costs-Medium'!E33+'Sales and Costs-Large'!E33</f>
        <v>240000</v>
      </c>
      <c r="F33" s="14">
        <f>'Sales and Costs-Small'!F33+'Sales and Costs-Medium'!F33+'Sales and Costs-Large'!F33</f>
        <v>280000</v>
      </c>
      <c r="G33" s="14">
        <f>'Sales and Costs-Small'!G33+'Sales and Costs-Medium'!G33+'Sales and Costs-Large'!G33</f>
        <v>360000</v>
      </c>
      <c r="H33" s="14">
        <f>'Sales and Costs-Small'!H33+'Sales and Costs-Medium'!H33+'Sales and Costs-Large'!H33</f>
        <v>400000</v>
      </c>
      <c r="I33" s="14">
        <f>'Sales and Costs-Small'!I33+'Sales and Costs-Medium'!I33+'Sales and Costs-Large'!I33</f>
        <v>480000</v>
      </c>
      <c r="J33" s="14">
        <f>'Sales and Costs-Small'!J33+'Sales and Costs-Medium'!J33+'Sales and Costs-Large'!J33</f>
        <v>520000</v>
      </c>
      <c r="K33" s="14">
        <f>'Sales and Costs-Small'!K33+'Sales and Costs-Medium'!K33+'Sales and Costs-Large'!K33</f>
        <v>600000</v>
      </c>
      <c r="L33" s="14">
        <f>'Sales and Costs-Small'!L33+'Sales and Costs-Medium'!L33+'Sales and Costs-Large'!L33</f>
        <v>640000</v>
      </c>
      <c r="M33" s="14">
        <f>'Sales and Costs-Small'!M33+'Sales and Costs-Medium'!M33+'Sales and Costs-Large'!M33</f>
        <v>720000</v>
      </c>
      <c r="N33" s="14">
        <f>'Sales and Costs-Small'!N33+'Sales and Costs-Medium'!N33+'Sales and Costs-Large'!N33</f>
        <v>760000</v>
      </c>
      <c r="O33" s="14">
        <f>'Sales and Costs-Small'!O33+'Sales and Costs-Medium'!O33+'Sales and Costs-Large'!O33</f>
        <v>840000</v>
      </c>
      <c r="P33" s="14">
        <f>'Sales and Costs-Small'!P33+'Sales and Costs-Medium'!P33+'Sales and Costs-Large'!P33</f>
        <v>880000</v>
      </c>
    </row>
    <row r="34">
      <c r="A34" s="11" t="s">
        <v>74</v>
      </c>
      <c r="B34" s="14">
        <f t="shared" ref="B34:P34" si="4">SUM(B30:B33)</f>
        <v>370000</v>
      </c>
      <c r="C34" s="14">
        <f t="shared" si="4"/>
        <v>1050000</v>
      </c>
      <c r="D34" s="14">
        <f t="shared" si="4"/>
        <v>1420000</v>
      </c>
      <c r="E34" s="14">
        <f t="shared" si="4"/>
        <v>2100000</v>
      </c>
      <c r="F34" s="14">
        <f t="shared" si="4"/>
        <v>2470000</v>
      </c>
      <c r="G34" s="14">
        <f t="shared" si="4"/>
        <v>3150000</v>
      </c>
      <c r="H34" s="14">
        <f t="shared" si="4"/>
        <v>3520000</v>
      </c>
      <c r="I34" s="14">
        <f t="shared" si="4"/>
        <v>4200000</v>
      </c>
      <c r="J34" s="14">
        <f t="shared" si="4"/>
        <v>4570000</v>
      </c>
      <c r="K34" s="14">
        <f t="shared" si="4"/>
        <v>5250000</v>
      </c>
      <c r="L34" s="14">
        <f t="shared" si="4"/>
        <v>5620000</v>
      </c>
      <c r="M34" s="14">
        <f t="shared" si="4"/>
        <v>6300000</v>
      </c>
      <c r="N34" s="14">
        <f t="shared" si="4"/>
        <v>6670000</v>
      </c>
      <c r="O34" s="14">
        <f t="shared" si="4"/>
        <v>7350000</v>
      </c>
      <c r="P34" s="14">
        <f t="shared" si="4"/>
        <v>7720000</v>
      </c>
    </row>
    <row r="36">
      <c r="A36" s="11" t="s">
        <v>75</v>
      </c>
      <c r="B36" s="14">
        <f>'Sales and Costs-Small'!B36+'Sales and Costs-Medium'!B36+'Sales and Costs-Large'!B36</f>
        <v>798000</v>
      </c>
      <c r="C36" s="14">
        <f>'Sales and Costs-Small'!C36+'Sales and Costs-Medium'!C36+'Sales and Costs-Large'!C36</f>
        <v>2093000</v>
      </c>
      <c r="D36" s="14">
        <f>'Sales and Costs-Small'!D36+'Sales and Costs-Medium'!D36+'Sales and Costs-Large'!D36</f>
        <v>2891000</v>
      </c>
      <c r="E36" s="14">
        <f>'Sales and Costs-Small'!E36+'Sales and Costs-Medium'!E36+'Sales and Costs-Large'!E36</f>
        <v>4186000</v>
      </c>
      <c r="F36" s="14">
        <f>'Sales and Costs-Small'!F36+'Sales and Costs-Medium'!F36+'Sales and Costs-Large'!F36</f>
        <v>4984000</v>
      </c>
      <c r="G36" s="14">
        <f>'Sales and Costs-Small'!G36+'Sales and Costs-Medium'!G36+'Sales and Costs-Large'!G36</f>
        <v>6279000</v>
      </c>
      <c r="H36" s="14">
        <f>'Sales and Costs-Small'!H36+'Sales and Costs-Medium'!H36+'Sales and Costs-Large'!H36</f>
        <v>7077000</v>
      </c>
      <c r="I36" s="14">
        <f>'Sales and Costs-Small'!I36+'Sales and Costs-Medium'!I36+'Sales and Costs-Large'!I36</f>
        <v>8372000</v>
      </c>
      <c r="J36" s="14">
        <f>'Sales and Costs-Small'!J36+'Sales and Costs-Medium'!J36+'Sales and Costs-Large'!J36</f>
        <v>9170000</v>
      </c>
      <c r="K36" s="14">
        <f>'Sales and Costs-Small'!K36+'Sales and Costs-Medium'!K36+'Sales and Costs-Large'!K36</f>
        <v>10465000</v>
      </c>
      <c r="L36" s="14">
        <f>'Sales and Costs-Small'!L36+'Sales and Costs-Medium'!L36+'Sales and Costs-Large'!L36</f>
        <v>11263000</v>
      </c>
      <c r="M36" s="14">
        <f>'Sales and Costs-Small'!M36+'Sales and Costs-Medium'!M36+'Sales and Costs-Large'!M36</f>
        <v>12558000</v>
      </c>
      <c r="N36" s="14">
        <f>'Sales and Costs-Small'!N36+'Sales and Costs-Medium'!N36+'Sales and Costs-Large'!N36</f>
        <v>13356000</v>
      </c>
      <c r="O36" s="14">
        <f>'Sales and Costs-Small'!O36+'Sales and Costs-Medium'!O36+'Sales and Costs-Large'!O36</f>
        <v>14651000</v>
      </c>
      <c r="P36" s="14">
        <f>'Sales and Costs-Small'!P36+'Sales and Costs-Medium'!P36+'Sales and Costs-Large'!P36</f>
        <v>15449000</v>
      </c>
    </row>
    <row r="38">
      <c r="A38" s="11" t="s">
        <v>76</v>
      </c>
    </row>
    <row r="39">
      <c r="A39" s="11" t="s">
        <v>37</v>
      </c>
      <c r="B39" s="14">
        <f>'Sales and Costs-Small'!B39+'Sales and Costs-Medium'!B39+'Sales and Costs-Large'!B39</f>
        <v>180000</v>
      </c>
      <c r="C39" s="14">
        <f>'Sales and Costs-Small'!C39+'Sales and Costs-Medium'!C39+'Sales and Costs-Large'!C39</f>
        <v>455000</v>
      </c>
      <c r="D39" s="14">
        <f>'Sales and Costs-Small'!D39+'Sales and Costs-Medium'!D39+'Sales and Costs-Large'!D39</f>
        <v>635000</v>
      </c>
      <c r="E39" s="14">
        <f>'Sales and Costs-Small'!E39+'Sales and Costs-Medium'!E39+'Sales and Costs-Large'!E39</f>
        <v>910000</v>
      </c>
      <c r="F39" s="14">
        <f>'Sales and Costs-Small'!F39+'Sales and Costs-Medium'!F39+'Sales and Costs-Large'!F39</f>
        <v>1090000</v>
      </c>
      <c r="G39" s="14">
        <f>'Sales and Costs-Small'!G39+'Sales and Costs-Medium'!G39+'Sales and Costs-Large'!G39</f>
        <v>1365000</v>
      </c>
      <c r="H39" s="14">
        <f>'Sales and Costs-Small'!H39+'Sales and Costs-Medium'!H39+'Sales and Costs-Large'!H39</f>
        <v>1545000</v>
      </c>
      <c r="I39" s="14">
        <f>'Sales and Costs-Small'!I39+'Sales and Costs-Medium'!I39+'Sales and Costs-Large'!I39</f>
        <v>1820000</v>
      </c>
      <c r="J39" s="14">
        <f>'Sales and Costs-Small'!J39+'Sales and Costs-Medium'!J39+'Sales and Costs-Large'!J39</f>
        <v>2000000</v>
      </c>
      <c r="K39" s="14">
        <f>'Sales and Costs-Small'!K39+'Sales and Costs-Medium'!K39+'Sales and Costs-Large'!K39</f>
        <v>2275000</v>
      </c>
      <c r="L39" s="14">
        <f>'Sales and Costs-Small'!L39+'Sales and Costs-Medium'!L39+'Sales and Costs-Large'!L39</f>
        <v>2455000</v>
      </c>
      <c r="M39" s="14">
        <f>'Sales and Costs-Small'!M39+'Sales and Costs-Medium'!M39+'Sales and Costs-Large'!M39</f>
        <v>2730000</v>
      </c>
      <c r="N39" s="14">
        <f>'Sales and Costs-Small'!N39+'Sales and Costs-Medium'!N39+'Sales and Costs-Large'!N39</f>
        <v>2910000</v>
      </c>
      <c r="O39" s="14">
        <f>'Sales and Costs-Small'!O39+'Sales and Costs-Medium'!O39+'Sales and Costs-Large'!O39</f>
        <v>3185000</v>
      </c>
      <c r="P39" s="14">
        <f>'Sales and Costs-Small'!P39+'Sales and Costs-Medium'!P39+'Sales and Costs-Large'!P39</f>
        <v>3365000</v>
      </c>
    </row>
    <row r="40">
      <c r="A40" s="11" t="s">
        <v>38</v>
      </c>
      <c r="B40" s="14">
        <f>'Sales and Costs-Small'!B40+'Sales and Costs-Medium'!B40+'Sales and Costs-Large'!B40</f>
        <v>61000</v>
      </c>
      <c r="C40" s="14">
        <f>'Sales and Costs-Small'!C40+'Sales and Costs-Medium'!C40+'Sales and Costs-Large'!C40</f>
        <v>159000</v>
      </c>
      <c r="D40" s="14">
        <f>'Sales and Costs-Small'!D40+'Sales and Costs-Medium'!D40+'Sales and Costs-Large'!D40</f>
        <v>220000</v>
      </c>
      <c r="E40" s="14">
        <f>'Sales and Costs-Small'!E40+'Sales and Costs-Medium'!E40+'Sales and Costs-Large'!E40</f>
        <v>318000</v>
      </c>
      <c r="F40" s="14">
        <f>'Sales and Costs-Small'!F40+'Sales and Costs-Medium'!F40+'Sales and Costs-Large'!F40</f>
        <v>379000</v>
      </c>
      <c r="G40" s="14">
        <f>'Sales and Costs-Small'!G40+'Sales and Costs-Medium'!G40+'Sales and Costs-Large'!G40</f>
        <v>477000</v>
      </c>
      <c r="H40" s="14">
        <f>'Sales and Costs-Small'!H40+'Sales and Costs-Medium'!H40+'Sales and Costs-Large'!H40</f>
        <v>538000</v>
      </c>
      <c r="I40" s="14">
        <f>'Sales and Costs-Small'!I40+'Sales and Costs-Medium'!I40+'Sales and Costs-Large'!I40</f>
        <v>636000</v>
      </c>
      <c r="J40" s="14">
        <f>'Sales and Costs-Small'!J40+'Sales and Costs-Medium'!J40+'Sales and Costs-Large'!J40</f>
        <v>697000</v>
      </c>
      <c r="K40" s="14">
        <f>'Sales and Costs-Small'!K40+'Sales and Costs-Medium'!K40+'Sales and Costs-Large'!K40</f>
        <v>795000</v>
      </c>
      <c r="L40" s="14">
        <f>'Sales and Costs-Small'!L40+'Sales and Costs-Medium'!L40+'Sales and Costs-Large'!L40</f>
        <v>856000</v>
      </c>
      <c r="M40" s="14">
        <f>'Sales and Costs-Small'!M40+'Sales and Costs-Medium'!M40+'Sales and Costs-Large'!M40</f>
        <v>954000</v>
      </c>
      <c r="N40" s="14">
        <f>'Sales and Costs-Small'!N40+'Sales and Costs-Medium'!N40+'Sales and Costs-Large'!N40</f>
        <v>1015000</v>
      </c>
      <c r="O40" s="14">
        <f>'Sales and Costs-Small'!O40+'Sales and Costs-Medium'!O40+'Sales and Costs-Large'!O40</f>
        <v>1113000</v>
      </c>
      <c r="P40" s="14">
        <f>'Sales and Costs-Small'!P40+'Sales and Costs-Medium'!P40+'Sales and Costs-Large'!P40</f>
        <v>1174000</v>
      </c>
    </row>
    <row r="42">
      <c r="A42" s="11" t="s">
        <v>77</v>
      </c>
      <c r="B42" s="14">
        <f t="shared" ref="B42:P42" si="5">B40+B39+B36+B34+B27+B21</f>
        <v>3934370</v>
      </c>
      <c r="C42" s="14">
        <f t="shared" si="5"/>
        <v>10657290</v>
      </c>
      <c r="D42" s="14">
        <f t="shared" si="5"/>
        <v>14591660</v>
      </c>
      <c r="E42" s="14">
        <f t="shared" si="5"/>
        <v>21314580</v>
      </c>
      <c r="F42" s="14">
        <f t="shared" si="5"/>
        <v>25248950</v>
      </c>
      <c r="G42" s="14">
        <f t="shared" si="5"/>
        <v>31971870</v>
      </c>
      <c r="H42" s="14">
        <f t="shared" si="5"/>
        <v>35906240</v>
      </c>
      <c r="I42" s="14">
        <f t="shared" si="5"/>
        <v>42629160</v>
      </c>
      <c r="J42" s="14">
        <f t="shared" si="5"/>
        <v>46563530</v>
      </c>
      <c r="K42" s="14">
        <f t="shared" si="5"/>
        <v>53286450</v>
      </c>
      <c r="L42" s="14">
        <f t="shared" si="5"/>
        <v>57220820</v>
      </c>
      <c r="M42" s="14">
        <f t="shared" si="5"/>
        <v>63943740</v>
      </c>
      <c r="N42" s="14">
        <f t="shared" si="5"/>
        <v>67878110</v>
      </c>
      <c r="O42" s="14">
        <f t="shared" si="5"/>
        <v>74601030</v>
      </c>
      <c r="P42" s="14">
        <f t="shared" si="5"/>
        <v>78535400</v>
      </c>
    </row>
    <row r="44">
      <c r="A44" s="11" t="s">
        <v>78</v>
      </c>
      <c r="B44" s="14">
        <f t="shared" ref="B44:P44" si="6">B15-B42</f>
        <v>2930230</v>
      </c>
      <c r="C44" s="14">
        <f t="shared" si="6"/>
        <v>8112910</v>
      </c>
      <c r="D44" s="14">
        <f t="shared" si="6"/>
        <v>11043140</v>
      </c>
      <c r="E44" s="14">
        <f t="shared" si="6"/>
        <v>16225820</v>
      </c>
      <c r="F44" s="14">
        <f t="shared" si="6"/>
        <v>19156050</v>
      </c>
      <c r="G44" s="14">
        <f t="shared" si="6"/>
        <v>24338730</v>
      </c>
      <c r="H44" s="14">
        <f t="shared" si="6"/>
        <v>27268960</v>
      </c>
      <c r="I44" s="14">
        <f t="shared" si="6"/>
        <v>32451640</v>
      </c>
      <c r="J44" s="14">
        <f t="shared" si="6"/>
        <v>35381870</v>
      </c>
      <c r="K44" s="14">
        <f t="shared" si="6"/>
        <v>40564550</v>
      </c>
      <c r="L44" s="14">
        <f t="shared" si="6"/>
        <v>43494780</v>
      </c>
      <c r="M44" s="14">
        <f t="shared" si="6"/>
        <v>48677460</v>
      </c>
      <c r="N44" s="14">
        <f t="shared" si="6"/>
        <v>51607690</v>
      </c>
      <c r="O44" s="14">
        <f t="shared" si="6"/>
        <v>56790370</v>
      </c>
      <c r="P44" s="14">
        <f t="shared" si="6"/>
        <v>59720600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0.25"/>
    <col customWidth="1" min="3" max="16" width="8.75"/>
  </cols>
  <sheetData>
    <row r="1">
      <c r="B1" s="13" t="s">
        <v>46</v>
      </c>
      <c r="C1" s="13" t="s">
        <v>47</v>
      </c>
      <c r="D1" s="13" t="s">
        <v>48</v>
      </c>
      <c r="E1" s="13" t="s">
        <v>49</v>
      </c>
      <c r="F1" s="13" t="s">
        <v>50</v>
      </c>
      <c r="G1" s="13" t="s">
        <v>51</v>
      </c>
      <c r="H1" s="13" t="s">
        <v>52</v>
      </c>
      <c r="I1" s="13" t="s">
        <v>53</v>
      </c>
      <c r="J1" s="13" t="s">
        <v>54</v>
      </c>
      <c r="K1" s="13" t="s">
        <v>55</v>
      </c>
      <c r="L1" s="13" t="s">
        <v>56</v>
      </c>
      <c r="M1" s="13" t="s">
        <v>57</v>
      </c>
      <c r="N1" s="13" t="s">
        <v>58</v>
      </c>
      <c r="O1" s="13" t="s">
        <v>59</v>
      </c>
      <c r="P1" s="13" t="s">
        <v>60</v>
      </c>
    </row>
    <row r="2">
      <c r="A2" s="11" t="s">
        <v>79</v>
      </c>
    </row>
    <row r="3">
      <c r="A3" s="11" t="s">
        <v>21</v>
      </c>
      <c r="B3" s="14">
        <f>'Sales and Costs-Cons'!B18</f>
        <v>1449000</v>
      </c>
      <c r="C3" s="14">
        <f>'Sales and Costs-Cons'!C18</f>
        <v>4016250</v>
      </c>
      <c r="D3" s="14">
        <f>'Sales and Costs-Cons'!D18</f>
        <v>5465250</v>
      </c>
      <c r="E3" s="14">
        <f>'Sales and Costs-Cons'!E18</f>
        <v>8032500</v>
      </c>
      <c r="F3" s="14">
        <f>'Sales and Costs-Cons'!F18</f>
        <v>9481500</v>
      </c>
      <c r="G3" s="14">
        <f>'Sales and Costs-Cons'!G18</f>
        <v>12048750</v>
      </c>
      <c r="H3" s="14">
        <f>'Sales and Costs-Cons'!H18</f>
        <v>13497750</v>
      </c>
      <c r="I3" s="14">
        <f>'Sales and Costs-Cons'!I18</f>
        <v>16065000</v>
      </c>
      <c r="J3" s="14">
        <f>'Sales and Costs-Cons'!J18</f>
        <v>17514000</v>
      </c>
      <c r="K3" s="14">
        <f>'Sales and Costs-Cons'!K18</f>
        <v>20081250</v>
      </c>
      <c r="L3" s="14">
        <f>'Sales and Costs-Cons'!L18</f>
        <v>21530250</v>
      </c>
      <c r="M3" s="14">
        <f>'Sales and Costs-Cons'!M18</f>
        <v>24097500</v>
      </c>
      <c r="N3" s="14">
        <f>'Sales and Costs-Cons'!N18</f>
        <v>25546500</v>
      </c>
      <c r="O3" s="14">
        <f>'Sales and Costs-Cons'!O18</f>
        <v>28113750</v>
      </c>
      <c r="P3" s="14">
        <f>'Sales and Costs-Cons'!P18</f>
        <v>29562750</v>
      </c>
    </row>
    <row r="4">
      <c r="A4" s="11" t="s">
        <v>80</v>
      </c>
      <c r="B4" s="14">
        <f>'Sales and Costs-Cons'!B19</f>
        <v>147150</v>
      </c>
      <c r="C4" s="14">
        <f>'Sales and Costs-Cons'!C19</f>
        <v>400800</v>
      </c>
      <c r="D4" s="14">
        <f>'Sales and Costs-Cons'!D19</f>
        <v>547950</v>
      </c>
      <c r="E4" s="14">
        <f>'Sales and Costs-Cons'!E19</f>
        <v>801600</v>
      </c>
      <c r="F4" s="14">
        <f>'Sales and Costs-Cons'!F19</f>
        <v>948750</v>
      </c>
      <c r="G4" s="14">
        <f>'Sales and Costs-Cons'!G19</f>
        <v>1202400</v>
      </c>
      <c r="H4" s="14">
        <f>'Sales and Costs-Cons'!H19</f>
        <v>1349550</v>
      </c>
      <c r="I4" s="14">
        <f>'Sales and Costs-Cons'!I19</f>
        <v>1603200</v>
      </c>
      <c r="J4" s="14">
        <f>'Sales and Costs-Cons'!J19</f>
        <v>1750350</v>
      </c>
      <c r="K4" s="14">
        <f>'Sales and Costs-Cons'!K19</f>
        <v>2004000</v>
      </c>
      <c r="L4" s="14">
        <f>'Sales and Costs-Cons'!L19</f>
        <v>2151150</v>
      </c>
      <c r="M4" s="14">
        <f>'Sales and Costs-Cons'!M19</f>
        <v>2404800</v>
      </c>
      <c r="N4" s="14">
        <f>'Sales and Costs-Cons'!N19</f>
        <v>2551950</v>
      </c>
      <c r="O4" s="14">
        <f>'Sales and Costs-Cons'!O19</f>
        <v>2805600</v>
      </c>
      <c r="P4" s="14">
        <f>'Sales and Costs-Cons'!P19</f>
        <v>2952750</v>
      </c>
    </row>
    <row r="5">
      <c r="A5" s="11" t="s">
        <v>23</v>
      </c>
      <c r="B5" s="14">
        <f>'Sales and Costs-Cons'!B20</f>
        <v>640800</v>
      </c>
      <c r="C5" s="14">
        <f>'Sales and Costs-Cons'!C20</f>
        <v>1707600</v>
      </c>
      <c r="D5" s="14">
        <f>'Sales and Costs-Cons'!D20</f>
        <v>2348400</v>
      </c>
      <c r="E5" s="14">
        <f>'Sales and Costs-Cons'!E20</f>
        <v>3415200</v>
      </c>
      <c r="F5" s="14">
        <f>'Sales and Costs-Cons'!F20</f>
        <v>4056000</v>
      </c>
      <c r="G5" s="14">
        <f>'Sales and Costs-Cons'!G20</f>
        <v>5122800</v>
      </c>
      <c r="H5" s="14">
        <f>'Sales and Costs-Cons'!H20</f>
        <v>5763600</v>
      </c>
      <c r="I5" s="14">
        <f>'Sales and Costs-Cons'!I20</f>
        <v>6830400</v>
      </c>
      <c r="J5" s="14">
        <f>'Sales and Costs-Cons'!J20</f>
        <v>7471200</v>
      </c>
      <c r="K5" s="14">
        <f>'Sales and Costs-Cons'!K20</f>
        <v>8538000</v>
      </c>
      <c r="L5" s="14">
        <f>'Sales and Costs-Cons'!L20</f>
        <v>9178800</v>
      </c>
      <c r="M5" s="14">
        <f>'Sales and Costs-Cons'!M20</f>
        <v>10245600</v>
      </c>
      <c r="N5" s="14">
        <f>'Sales and Costs-Cons'!N20</f>
        <v>10886400</v>
      </c>
      <c r="O5" s="14">
        <f>'Sales and Costs-Cons'!O20</f>
        <v>11953200</v>
      </c>
      <c r="P5" s="14">
        <f>'Sales and Costs-Cons'!P20</f>
        <v>12594000</v>
      </c>
    </row>
    <row r="6">
      <c r="A6" s="11" t="s">
        <v>81</v>
      </c>
      <c r="B6" s="14">
        <f t="shared" ref="B6:P6" si="1">SUM(B3:B5)</f>
        <v>2236950</v>
      </c>
      <c r="C6" s="14">
        <f t="shared" si="1"/>
        <v>6124650</v>
      </c>
      <c r="D6" s="14">
        <f t="shared" si="1"/>
        <v>8361600</v>
      </c>
      <c r="E6" s="14">
        <f t="shared" si="1"/>
        <v>12249300</v>
      </c>
      <c r="F6" s="14">
        <f t="shared" si="1"/>
        <v>14486250</v>
      </c>
      <c r="G6" s="14">
        <f t="shared" si="1"/>
        <v>18373950</v>
      </c>
      <c r="H6" s="14">
        <f t="shared" si="1"/>
        <v>20610900</v>
      </c>
      <c r="I6" s="14">
        <f t="shared" si="1"/>
        <v>24498600</v>
      </c>
      <c r="J6" s="14">
        <f t="shared" si="1"/>
        <v>26735550</v>
      </c>
      <c r="K6" s="14">
        <f t="shared" si="1"/>
        <v>30623250</v>
      </c>
      <c r="L6" s="14">
        <f t="shared" si="1"/>
        <v>32860200</v>
      </c>
      <c r="M6" s="14">
        <f t="shared" si="1"/>
        <v>36747900</v>
      </c>
      <c r="N6" s="14">
        <f t="shared" si="1"/>
        <v>38984850</v>
      </c>
      <c r="O6" s="14">
        <f t="shared" si="1"/>
        <v>42872550</v>
      </c>
      <c r="P6" s="14">
        <f t="shared" si="1"/>
        <v>45109500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16" width="10.0"/>
  </cols>
  <sheetData>
    <row r="1">
      <c r="A1" s="16"/>
      <c r="B1" s="13" t="s">
        <v>46</v>
      </c>
      <c r="C1" s="13" t="s">
        <v>47</v>
      </c>
      <c r="D1" s="13" t="s">
        <v>48</v>
      </c>
      <c r="E1" s="13" t="s">
        <v>49</v>
      </c>
      <c r="F1" s="13" t="s">
        <v>50</v>
      </c>
      <c r="G1" s="13" t="s">
        <v>51</v>
      </c>
      <c r="H1" s="13" t="s">
        <v>52</v>
      </c>
      <c r="I1" s="13" t="s">
        <v>53</v>
      </c>
      <c r="J1" s="13" t="s">
        <v>54</v>
      </c>
      <c r="K1" s="13" t="s">
        <v>55</v>
      </c>
      <c r="L1" s="13" t="s">
        <v>56</v>
      </c>
      <c r="M1" s="13" t="s">
        <v>57</v>
      </c>
      <c r="N1" s="13" t="s">
        <v>58</v>
      </c>
      <c r="O1" s="13" t="s">
        <v>59</v>
      </c>
      <c r="P1" s="13" t="s">
        <v>60</v>
      </c>
    </row>
    <row r="2">
      <c r="A2" s="17" t="s">
        <v>82</v>
      </c>
    </row>
    <row r="3">
      <c r="A3" s="10" t="s">
        <v>83</v>
      </c>
      <c r="B3" s="14">
        <f>'Sales and Costs-Cons'!B15</f>
        <v>6864600</v>
      </c>
      <c r="C3" s="14">
        <f>'Sales and Costs-Cons'!C15</f>
        <v>18770200</v>
      </c>
      <c r="D3" s="14">
        <f>'Sales and Costs-Cons'!D15</f>
        <v>25634800</v>
      </c>
      <c r="E3" s="14">
        <f>'Sales and Costs-Cons'!E15</f>
        <v>37540400</v>
      </c>
      <c r="F3" s="14">
        <f>'Sales and Costs-Cons'!F15</f>
        <v>44405000</v>
      </c>
      <c r="G3" s="14">
        <f>'Sales and Costs-Cons'!G15</f>
        <v>56310600</v>
      </c>
      <c r="H3" s="14">
        <f>'Sales and Costs-Cons'!H15</f>
        <v>63175200</v>
      </c>
      <c r="I3" s="14">
        <f>'Sales and Costs-Cons'!I15</f>
        <v>75080800</v>
      </c>
      <c r="J3" s="14">
        <f>'Sales and Costs-Cons'!J15</f>
        <v>81945400</v>
      </c>
      <c r="K3" s="14">
        <f>'Sales and Costs-Cons'!K15</f>
        <v>93851000</v>
      </c>
      <c r="L3" s="14">
        <f>'Sales and Costs-Cons'!L15</f>
        <v>100715600</v>
      </c>
      <c r="M3" s="14">
        <f>'Sales and Costs-Cons'!M15</f>
        <v>112621200</v>
      </c>
      <c r="N3" s="14">
        <f>'Sales and Costs-Cons'!N15</f>
        <v>119485800</v>
      </c>
      <c r="O3" s="14">
        <f>'Sales and Costs-Cons'!O15</f>
        <v>131391400</v>
      </c>
      <c r="P3" s="14">
        <f>'Sales and Costs-Cons'!P15</f>
        <v>138256000</v>
      </c>
    </row>
    <row r="4">
      <c r="A4" s="10"/>
    </row>
    <row r="5">
      <c r="A5" s="17" t="s">
        <v>84</v>
      </c>
    </row>
    <row r="6">
      <c r="A6" s="10" t="s">
        <v>85</v>
      </c>
      <c r="B6" s="14">
        <f>Purchases!B6</f>
        <v>2236950</v>
      </c>
      <c r="C6" s="14">
        <f>Purchases!C6</f>
        <v>6124650</v>
      </c>
      <c r="D6" s="14">
        <f>Purchases!D6</f>
        <v>8361600</v>
      </c>
      <c r="E6" s="14">
        <f>Purchases!E6</f>
        <v>12249300</v>
      </c>
      <c r="F6" s="14">
        <f>Purchases!F6</f>
        <v>14486250</v>
      </c>
      <c r="G6" s="14">
        <f>Purchases!G6</f>
        <v>18373950</v>
      </c>
      <c r="H6" s="14">
        <f>Purchases!H6</f>
        <v>20610900</v>
      </c>
      <c r="I6" s="14">
        <f>Purchases!I6</f>
        <v>24498600</v>
      </c>
      <c r="J6" s="14">
        <f>Purchases!J6</f>
        <v>26735550</v>
      </c>
      <c r="K6" s="14">
        <f>Purchases!K6</f>
        <v>30623250</v>
      </c>
      <c r="L6" s="14">
        <f>Purchases!L6</f>
        <v>32860200</v>
      </c>
      <c r="M6" s="14">
        <f>Purchases!M6</f>
        <v>36747900</v>
      </c>
      <c r="N6" s="14">
        <f>Purchases!N6</f>
        <v>38984850</v>
      </c>
      <c r="O6" s="14">
        <f>Purchases!O6</f>
        <v>42872550</v>
      </c>
      <c r="P6" s="14">
        <f>Purchases!P6</f>
        <v>45109500</v>
      </c>
    </row>
    <row r="7">
      <c r="A7" s="10" t="s">
        <v>86</v>
      </c>
      <c r="B7" s="14">
        <f>'Sales and Costs-Cons'!B27+'Sales and Costs-Cons'!B34+'Sales and Costs-Cons'!B36+'Sales and Costs-Cons'!B39+'Sales and Costs-Cons'!B40</f>
        <v>1697420</v>
      </c>
      <c r="C7" s="14">
        <f>'Sales and Costs-Cons'!C27+'Sales and Costs-Cons'!C34+'Sales and Costs-Cons'!C36+'Sales and Costs-Cons'!C39+'Sales and Costs-Cons'!C40</f>
        <v>4532640</v>
      </c>
      <c r="D7" s="14">
        <f>'Sales and Costs-Cons'!D27+'Sales and Costs-Cons'!D34+'Sales and Costs-Cons'!D36+'Sales and Costs-Cons'!D39+'Sales and Costs-Cons'!D40</f>
        <v>6230060</v>
      </c>
      <c r="E7" s="14">
        <f>'Sales and Costs-Cons'!E27+'Sales and Costs-Cons'!E34+'Sales and Costs-Cons'!E36+'Sales and Costs-Cons'!E39+'Sales and Costs-Cons'!E40</f>
        <v>9065280</v>
      </c>
      <c r="F7" s="14">
        <f>'Sales and Costs-Cons'!F27+'Sales and Costs-Cons'!F34+'Sales and Costs-Cons'!F36+'Sales and Costs-Cons'!F39+'Sales and Costs-Cons'!F40</f>
        <v>10762700</v>
      </c>
      <c r="G7" s="14">
        <f>'Sales and Costs-Cons'!G27+'Sales and Costs-Cons'!G34+'Sales and Costs-Cons'!G36+'Sales and Costs-Cons'!G39+'Sales and Costs-Cons'!G40</f>
        <v>13597920</v>
      </c>
      <c r="H7" s="14">
        <f>'Sales and Costs-Cons'!H27+'Sales and Costs-Cons'!H34+'Sales and Costs-Cons'!H36+'Sales and Costs-Cons'!H39+'Sales and Costs-Cons'!H40</f>
        <v>15295340</v>
      </c>
      <c r="I7" s="14">
        <f>'Sales and Costs-Cons'!I27+'Sales and Costs-Cons'!I34+'Sales and Costs-Cons'!I36+'Sales and Costs-Cons'!I39+'Sales and Costs-Cons'!I40</f>
        <v>18130560</v>
      </c>
      <c r="J7" s="14">
        <f>'Sales and Costs-Cons'!J27+'Sales and Costs-Cons'!J34+'Sales and Costs-Cons'!J36+'Sales and Costs-Cons'!J39+'Sales and Costs-Cons'!J40</f>
        <v>19827980</v>
      </c>
      <c r="K7" s="14">
        <f>'Sales and Costs-Cons'!K27+'Sales and Costs-Cons'!K34+'Sales and Costs-Cons'!K36+'Sales and Costs-Cons'!K39+'Sales and Costs-Cons'!K40</f>
        <v>22663200</v>
      </c>
      <c r="L7" s="14">
        <f>'Sales and Costs-Cons'!L27+'Sales and Costs-Cons'!L34+'Sales and Costs-Cons'!L36+'Sales and Costs-Cons'!L39+'Sales and Costs-Cons'!L40</f>
        <v>24360620</v>
      </c>
      <c r="M7" s="14">
        <f>'Sales and Costs-Cons'!M27+'Sales and Costs-Cons'!M34+'Sales and Costs-Cons'!M36+'Sales and Costs-Cons'!M39+'Sales and Costs-Cons'!M40</f>
        <v>27195840</v>
      </c>
      <c r="N7" s="14">
        <f>'Sales and Costs-Cons'!N27+'Sales and Costs-Cons'!N34+'Sales and Costs-Cons'!N36+'Sales and Costs-Cons'!N39+'Sales and Costs-Cons'!N40</f>
        <v>28893260</v>
      </c>
      <c r="O7" s="14">
        <f>'Sales and Costs-Cons'!O27+'Sales and Costs-Cons'!O34+'Sales and Costs-Cons'!O36+'Sales and Costs-Cons'!O39+'Sales and Costs-Cons'!O40</f>
        <v>31728480</v>
      </c>
      <c r="P7" s="14">
        <f>'Sales and Costs-Cons'!P27+'Sales and Costs-Cons'!P34+'Sales and Costs-Cons'!P36+'Sales and Costs-Cons'!P39+'Sales and Costs-Cons'!P40</f>
        <v>33425900</v>
      </c>
    </row>
    <row r="8">
      <c r="A8" s="17" t="s">
        <v>87</v>
      </c>
      <c r="B8" s="14">
        <f t="shared" ref="B8:P8" si="1">B3-B6-B7</f>
        <v>2930230</v>
      </c>
      <c r="C8" s="14">
        <f t="shared" si="1"/>
        <v>8112910</v>
      </c>
      <c r="D8" s="14">
        <f t="shared" si="1"/>
        <v>11043140</v>
      </c>
      <c r="E8" s="14">
        <f t="shared" si="1"/>
        <v>16225820</v>
      </c>
      <c r="F8" s="14">
        <f t="shared" si="1"/>
        <v>19156050</v>
      </c>
      <c r="G8" s="14">
        <f t="shared" si="1"/>
        <v>24338730</v>
      </c>
      <c r="H8" s="14">
        <f t="shared" si="1"/>
        <v>27268960</v>
      </c>
      <c r="I8" s="14">
        <f t="shared" si="1"/>
        <v>32451640</v>
      </c>
      <c r="J8" s="14">
        <f t="shared" si="1"/>
        <v>35381870</v>
      </c>
      <c r="K8" s="14">
        <f t="shared" si="1"/>
        <v>40564550</v>
      </c>
      <c r="L8" s="14">
        <f t="shared" si="1"/>
        <v>43494780</v>
      </c>
      <c r="M8" s="14">
        <f t="shared" si="1"/>
        <v>48677460</v>
      </c>
      <c r="N8" s="14">
        <f t="shared" si="1"/>
        <v>51607690</v>
      </c>
      <c r="O8" s="14">
        <f t="shared" si="1"/>
        <v>56790370</v>
      </c>
      <c r="P8" s="14">
        <f t="shared" si="1"/>
        <v>59720600</v>
      </c>
    </row>
    <row r="9">
      <c r="A9" s="10"/>
    </row>
    <row r="10">
      <c r="A10" s="17" t="s">
        <v>88</v>
      </c>
    </row>
    <row r="11">
      <c r="A11" s="10" t="s">
        <v>89</v>
      </c>
      <c r="B11" s="11">
        <v>0.0</v>
      </c>
      <c r="C11" s="14">
        <f t="shared" ref="C11:P11" si="2">B13</f>
        <v>2930230</v>
      </c>
      <c r="D11" s="14">
        <f t="shared" si="2"/>
        <v>11043140</v>
      </c>
      <c r="E11" s="14">
        <f t="shared" si="2"/>
        <v>22086280</v>
      </c>
      <c r="F11" s="14">
        <f t="shared" si="2"/>
        <v>38312100</v>
      </c>
      <c r="G11" s="14">
        <f t="shared" si="2"/>
        <v>57468150</v>
      </c>
      <c r="H11" s="14">
        <f t="shared" si="2"/>
        <v>81806880</v>
      </c>
      <c r="I11" s="14">
        <f t="shared" si="2"/>
        <v>109075840</v>
      </c>
      <c r="J11" s="14">
        <f t="shared" si="2"/>
        <v>141527480</v>
      </c>
      <c r="K11" s="14">
        <f t="shared" si="2"/>
        <v>176909350</v>
      </c>
      <c r="L11" s="14">
        <f t="shared" si="2"/>
        <v>217473900</v>
      </c>
      <c r="M11" s="14">
        <f t="shared" si="2"/>
        <v>260968680</v>
      </c>
      <c r="N11" s="14">
        <f t="shared" si="2"/>
        <v>309646140</v>
      </c>
      <c r="O11" s="14">
        <f t="shared" si="2"/>
        <v>361253830</v>
      </c>
      <c r="P11" s="14">
        <f t="shared" si="2"/>
        <v>418044200</v>
      </c>
    </row>
    <row r="12">
      <c r="A12" s="10" t="s">
        <v>87</v>
      </c>
      <c r="B12" s="14">
        <f t="shared" ref="B12:P12" si="3">B8</f>
        <v>2930230</v>
      </c>
      <c r="C12" s="14">
        <f t="shared" si="3"/>
        <v>8112910</v>
      </c>
      <c r="D12" s="14">
        <f t="shared" si="3"/>
        <v>11043140</v>
      </c>
      <c r="E12" s="14">
        <f t="shared" si="3"/>
        <v>16225820</v>
      </c>
      <c r="F12" s="14">
        <f t="shared" si="3"/>
        <v>19156050</v>
      </c>
      <c r="G12" s="14">
        <f t="shared" si="3"/>
        <v>24338730</v>
      </c>
      <c r="H12" s="14">
        <f t="shared" si="3"/>
        <v>27268960</v>
      </c>
      <c r="I12" s="14">
        <f t="shared" si="3"/>
        <v>32451640</v>
      </c>
      <c r="J12" s="14">
        <f t="shared" si="3"/>
        <v>35381870</v>
      </c>
      <c r="K12" s="14">
        <f t="shared" si="3"/>
        <v>40564550</v>
      </c>
      <c r="L12" s="14">
        <f t="shared" si="3"/>
        <v>43494780</v>
      </c>
      <c r="M12" s="14">
        <f t="shared" si="3"/>
        <v>48677460</v>
      </c>
      <c r="N12" s="14">
        <f t="shared" si="3"/>
        <v>51607690</v>
      </c>
      <c r="O12" s="14">
        <f t="shared" si="3"/>
        <v>56790370</v>
      </c>
      <c r="P12" s="14">
        <f t="shared" si="3"/>
        <v>59720600</v>
      </c>
    </row>
    <row r="13">
      <c r="A13" s="10" t="s">
        <v>90</v>
      </c>
      <c r="B13" s="14">
        <f t="shared" ref="B13:P13" si="4">B11+B12</f>
        <v>2930230</v>
      </c>
      <c r="C13" s="14">
        <f t="shared" si="4"/>
        <v>11043140</v>
      </c>
      <c r="D13" s="14">
        <f t="shared" si="4"/>
        <v>22086280</v>
      </c>
      <c r="E13" s="14">
        <f t="shared" si="4"/>
        <v>38312100</v>
      </c>
      <c r="F13" s="14">
        <f t="shared" si="4"/>
        <v>57468150</v>
      </c>
      <c r="G13" s="14">
        <f t="shared" si="4"/>
        <v>81806880</v>
      </c>
      <c r="H13" s="14">
        <f t="shared" si="4"/>
        <v>109075840</v>
      </c>
      <c r="I13" s="14">
        <f t="shared" si="4"/>
        <v>141527480</v>
      </c>
      <c r="J13" s="14">
        <f t="shared" si="4"/>
        <v>176909350</v>
      </c>
      <c r="K13" s="14">
        <f t="shared" si="4"/>
        <v>217473900</v>
      </c>
      <c r="L13" s="14">
        <f t="shared" si="4"/>
        <v>260968680</v>
      </c>
      <c r="M13" s="14">
        <f t="shared" si="4"/>
        <v>309646140</v>
      </c>
      <c r="N13" s="14">
        <f t="shared" si="4"/>
        <v>361253830</v>
      </c>
      <c r="O13" s="14">
        <f t="shared" si="4"/>
        <v>418044200</v>
      </c>
      <c r="P13" s="14">
        <f t="shared" si="4"/>
        <v>477764800</v>
      </c>
    </row>
    <row r="14">
      <c r="A14" s="10"/>
    </row>
    <row r="15">
      <c r="A15" s="10"/>
    </row>
    <row r="16">
      <c r="A16" s="10"/>
    </row>
    <row r="17">
      <c r="A17" s="10"/>
    </row>
    <row r="18">
      <c r="A18" s="10"/>
    </row>
    <row r="19">
      <c r="A19" s="10"/>
    </row>
    <row r="20">
      <c r="A20" s="10"/>
    </row>
    <row r="21">
      <c r="A21" s="10"/>
    </row>
    <row r="22">
      <c r="A22" s="10"/>
    </row>
    <row r="23">
      <c r="A23" s="10"/>
    </row>
    <row r="24">
      <c r="A24" s="10"/>
    </row>
    <row r="25">
      <c r="A25" s="10"/>
    </row>
    <row r="26">
      <c r="A26" s="10"/>
    </row>
    <row r="27">
      <c r="A27" s="10"/>
    </row>
    <row r="28">
      <c r="A28" s="10"/>
    </row>
    <row r="29">
      <c r="A29" s="10"/>
    </row>
    <row r="30">
      <c r="A30" s="10"/>
    </row>
    <row r="31">
      <c r="A31" s="10"/>
    </row>
    <row r="32">
      <c r="A32" s="10"/>
    </row>
    <row r="33">
      <c r="A33" s="10"/>
    </row>
    <row r="34">
      <c r="A34" s="10"/>
    </row>
    <row r="35">
      <c r="A35" s="10"/>
    </row>
    <row r="36">
      <c r="A36" s="10"/>
    </row>
    <row r="37">
      <c r="A37" s="10"/>
    </row>
    <row r="38">
      <c r="A38" s="10"/>
    </row>
    <row r="39">
      <c r="A39" s="10"/>
    </row>
    <row r="40">
      <c r="A40" s="10"/>
    </row>
    <row r="41">
      <c r="A41" s="10"/>
    </row>
    <row r="42">
      <c r="A42" s="10"/>
    </row>
    <row r="43">
      <c r="A43" s="10"/>
    </row>
    <row r="44">
      <c r="A44" s="10"/>
    </row>
    <row r="45">
      <c r="A45" s="10"/>
    </row>
    <row r="46">
      <c r="A46" s="10"/>
    </row>
    <row r="47">
      <c r="A47" s="10"/>
    </row>
    <row r="48">
      <c r="A48" s="10"/>
    </row>
    <row r="49">
      <c r="A49" s="10"/>
    </row>
    <row r="50">
      <c r="A50" s="10"/>
    </row>
    <row r="51">
      <c r="A51" s="10"/>
    </row>
    <row r="52">
      <c r="A52" s="10"/>
    </row>
    <row r="53">
      <c r="A53" s="10"/>
    </row>
    <row r="54">
      <c r="A54" s="10"/>
    </row>
    <row r="55">
      <c r="A55" s="10"/>
    </row>
    <row r="56">
      <c r="A56" s="10"/>
    </row>
    <row r="57">
      <c r="A57" s="10"/>
    </row>
    <row r="58">
      <c r="A58" s="10"/>
    </row>
    <row r="59">
      <c r="A59" s="10"/>
    </row>
    <row r="60">
      <c r="A60" s="10"/>
    </row>
    <row r="61">
      <c r="A61" s="10"/>
    </row>
    <row r="62">
      <c r="A62" s="10"/>
    </row>
    <row r="63">
      <c r="A63" s="10"/>
    </row>
    <row r="64">
      <c r="A64" s="10"/>
    </row>
    <row r="65">
      <c r="A65" s="10"/>
    </row>
    <row r="66">
      <c r="A66" s="10"/>
    </row>
    <row r="67">
      <c r="A67" s="10"/>
    </row>
    <row r="68">
      <c r="A68" s="10"/>
    </row>
    <row r="69">
      <c r="A69" s="10"/>
    </row>
    <row r="70">
      <c r="A70" s="10"/>
    </row>
    <row r="71">
      <c r="A71" s="10"/>
    </row>
    <row r="72">
      <c r="A72" s="10"/>
    </row>
    <row r="73">
      <c r="A73" s="10"/>
    </row>
    <row r="74">
      <c r="A74" s="10"/>
    </row>
    <row r="75">
      <c r="A75" s="10"/>
    </row>
    <row r="76">
      <c r="A76" s="10"/>
    </row>
    <row r="77">
      <c r="A77" s="10"/>
    </row>
    <row r="78">
      <c r="A78" s="10"/>
    </row>
    <row r="79">
      <c r="A79" s="10"/>
    </row>
    <row r="80">
      <c r="A80" s="10"/>
    </row>
    <row r="81">
      <c r="A81" s="10"/>
    </row>
    <row r="82">
      <c r="A82" s="10"/>
    </row>
    <row r="83">
      <c r="A83" s="10"/>
    </row>
    <row r="84">
      <c r="A84" s="10"/>
    </row>
    <row r="85">
      <c r="A85" s="10"/>
    </row>
    <row r="86">
      <c r="A86" s="10"/>
    </row>
    <row r="87">
      <c r="A87" s="10"/>
    </row>
    <row r="88">
      <c r="A88" s="10"/>
    </row>
    <row r="89">
      <c r="A89" s="10"/>
    </row>
    <row r="90">
      <c r="A90" s="10"/>
    </row>
    <row r="91">
      <c r="A91" s="10"/>
    </row>
    <row r="92">
      <c r="A92" s="10"/>
    </row>
    <row r="93">
      <c r="A93" s="10"/>
    </row>
    <row r="94">
      <c r="A94" s="10"/>
    </row>
    <row r="95">
      <c r="A95" s="10"/>
    </row>
    <row r="96">
      <c r="A96" s="10"/>
    </row>
    <row r="97">
      <c r="A97" s="10"/>
    </row>
    <row r="98">
      <c r="A98" s="10"/>
    </row>
    <row r="99">
      <c r="A99" s="10"/>
    </row>
    <row r="100">
      <c r="A100" s="10"/>
    </row>
    <row r="101">
      <c r="A101" s="10"/>
    </row>
    <row r="102">
      <c r="A102" s="10"/>
    </row>
    <row r="103">
      <c r="A103" s="10"/>
    </row>
    <row r="104">
      <c r="A104" s="10"/>
    </row>
    <row r="105">
      <c r="A105" s="10"/>
    </row>
    <row r="106">
      <c r="A106" s="10"/>
    </row>
    <row r="107">
      <c r="A107" s="10"/>
    </row>
    <row r="108">
      <c r="A108" s="10"/>
    </row>
    <row r="109">
      <c r="A109" s="10"/>
    </row>
    <row r="110">
      <c r="A110" s="10"/>
    </row>
    <row r="111">
      <c r="A111" s="10"/>
    </row>
    <row r="112">
      <c r="A112" s="10"/>
    </row>
    <row r="113">
      <c r="A113" s="10"/>
    </row>
    <row r="114">
      <c r="A114" s="10"/>
    </row>
    <row r="115">
      <c r="A115" s="10"/>
    </row>
    <row r="116">
      <c r="A116" s="10"/>
    </row>
    <row r="117">
      <c r="A117" s="10"/>
    </row>
    <row r="118">
      <c r="A118" s="10"/>
    </row>
    <row r="119">
      <c r="A119" s="10"/>
    </row>
    <row r="120">
      <c r="A120" s="10"/>
    </row>
    <row r="121">
      <c r="A121" s="10"/>
    </row>
    <row r="122">
      <c r="A122" s="10"/>
    </row>
    <row r="123">
      <c r="A123" s="10"/>
    </row>
    <row r="124">
      <c r="A124" s="10"/>
    </row>
    <row r="125">
      <c r="A125" s="10"/>
    </row>
    <row r="126">
      <c r="A126" s="10"/>
    </row>
    <row r="127">
      <c r="A127" s="10"/>
    </row>
    <row r="128">
      <c r="A128" s="10"/>
    </row>
    <row r="129">
      <c r="A129" s="10"/>
    </row>
    <row r="130">
      <c r="A130" s="10"/>
    </row>
    <row r="131">
      <c r="A131" s="10"/>
    </row>
    <row r="132">
      <c r="A132" s="10"/>
    </row>
    <row r="133">
      <c r="A133" s="10"/>
    </row>
    <row r="134">
      <c r="A134" s="10"/>
    </row>
    <row r="135">
      <c r="A135" s="10"/>
    </row>
    <row r="136">
      <c r="A136" s="10"/>
    </row>
    <row r="137">
      <c r="A137" s="10"/>
    </row>
    <row r="138">
      <c r="A138" s="10"/>
    </row>
    <row r="139">
      <c r="A139" s="10"/>
    </row>
    <row r="140">
      <c r="A140" s="10"/>
    </row>
    <row r="141">
      <c r="A141" s="10"/>
    </row>
    <row r="142">
      <c r="A142" s="10"/>
    </row>
    <row r="143">
      <c r="A143" s="10"/>
    </row>
    <row r="144">
      <c r="A144" s="10"/>
    </row>
    <row r="145">
      <c r="A145" s="10"/>
    </row>
    <row r="146">
      <c r="A146" s="10"/>
    </row>
    <row r="147">
      <c r="A147" s="10"/>
    </row>
    <row r="148">
      <c r="A148" s="10"/>
    </row>
    <row r="149">
      <c r="A149" s="10"/>
    </row>
    <row r="150">
      <c r="A150" s="10"/>
    </row>
    <row r="151">
      <c r="A151" s="10"/>
    </row>
    <row r="152">
      <c r="A152" s="10"/>
    </row>
    <row r="153">
      <c r="A153" s="10"/>
    </row>
    <row r="154">
      <c r="A154" s="10"/>
    </row>
    <row r="155">
      <c r="A155" s="10"/>
    </row>
    <row r="156">
      <c r="A156" s="10"/>
    </row>
    <row r="157">
      <c r="A157" s="10"/>
    </row>
    <row r="158">
      <c r="A158" s="10"/>
    </row>
    <row r="159">
      <c r="A159" s="10"/>
    </row>
    <row r="160">
      <c r="A160" s="10"/>
    </row>
    <row r="161">
      <c r="A161" s="10"/>
    </row>
    <row r="162">
      <c r="A162" s="10"/>
    </row>
    <row r="163">
      <c r="A163" s="10"/>
    </row>
    <row r="164">
      <c r="A164" s="10"/>
    </row>
    <row r="165">
      <c r="A165" s="10"/>
    </row>
    <row r="166">
      <c r="A166" s="10"/>
    </row>
    <row r="167">
      <c r="A167" s="10"/>
    </row>
    <row r="168">
      <c r="A168" s="10"/>
    </row>
    <row r="169">
      <c r="A169" s="10"/>
    </row>
    <row r="170">
      <c r="A170" s="10"/>
    </row>
    <row r="171">
      <c r="A171" s="10"/>
    </row>
    <row r="172">
      <c r="A172" s="10"/>
    </row>
    <row r="173">
      <c r="A173" s="10"/>
    </row>
    <row r="174">
      <c r="A174" s="10"/>
    </row>
    <row r="175">
      <c r="A175" s="10"/>
    </row>
    <row r="176">
      <c r="A176" s="10"/>
    </row>
    <row r="177">
      <c r="A177" s="10"/>
    </row>
    <row r="178">
      <c r="A178" s="10"/>
    </row>
    <row r="179">
      <c r="A179" s="10"/>
    </row>
    <row r="180">
      <c r="A180" s="10"/>
    </row>
    <row r="181">
      <c r="A181" s="10"/>
    </row>
    <row r="182">
      <c r="A182" s="10"/>
    </row>
    <row r="183">
      <c r="A183" s="10"/>
    </row>
    <row r="184">
      <c r="A184" s="10"/>
    </row>
    <row r="185">
      <c r="A185" s="10"/>
    </row>
    <row r="186">
      <c r="A186" s="10"/>
    </row>
    <row r="187">
      <c r="A187" s="10"/>
    </row>
    <row r="188">
      <c r="A188" s="10"/>
    </row>
    <row r="189">
      <c r="A189" s="10"/>
    </row>
    <row r="190">
      <c r="A190" s="10"/>
    </row>
    <row r="191">
      <c r="A191" s="10"/>
    </row>
    <row r="192">
      <c r="A192" s="10"/>
    </row>
    <row r="193">
      <c r="A193" s="10"/>
    </row>
    <row r="194">
      <c r="A194" s="10"/>
    </row>
    <row r="195">
      <c r="A195" s="10"/>
    </row>
    <row r="196">
      <c r="A196" s="10"/>
    </row>
    <row r="197">
      <c r="A197" s="10"/>
    </row>
    <row r="198">
      <c r="A198" s="10"/>
    </row>
    <row r="199">
      <c r="A199" s="10"/>
    </row>
    <row r="200">
      <c r="A200" s="10"/>
    </row>
    <row r="201">
      <c r="A201" s="18"/>
    </row>
    <row r="202">
      <c r="A202" s="18"/>
    </row>
    <row r="203">
      <c r="A203" s="18"/>
    </row>
    <row r="204">
      <c r="A204" s="18"/>
    </row>
    <row r="205">
      <c r="A205" s="18"/>
    </row>
    <row r="206">
      <c r="A206" s="18"/>
    </row>
    <row r="207">
      <c r="A207" s="18"/>
    </row>
    <row r="208">
      <c r="A208" s="18"/>
    </row>
    <row r="209">
      <c r="A209" s="18"/>
    </row>
    <row r="210">
      <c r="A210" s="18"/>
    </row>
    <row r="211">
      <c r="A211" s="18"/>
    </row>
    <row r="212">
      <c r="A212" s="18"/>
    </row>
    <row r="213">
      <c r="A213" s="18"/>
    </row>
    <row r="214">
      <c r="A214" s="18"/>
    </row>
    <row r="215">
      <c r="A215" s="18"/>
    </row>
    <row r="216">
      <c r="A216" s="18"/>
    </row>
    <row r="217">
      <c r="A217" s="18"/>
    </row>
    <row r="218">
      <c r="A218" s="18"/>
    </row>
    <row r="219">
      <c r="A219" s="18"/>
    </row>
    <row r="220">
      <c r="A220" s="18"/>
    </row>
    <row r="221">
      <c r="A221" s="18"/>
    </row>
    <row r="222">
      <c r="A222" s="18"/>
    </row>
    <row r="223">
      <c r="A223" s="18"/>
    </row>
    <row r="224">
      <c r="A224" s="18"/>
    </row>
    <row r="225">
      <c r="A225" s="18"/>
    </row>
    <row r="226">
      <c r="A226" s="18"/>
    </row>
    <row r="227">
      <c r="A227" s="18"/>
    </row>
    <row r="228">
      <c r="A228" s="18"/>
    </row>
    <row r="229">
      <c r="A229" s="18"/>
    </row>
    <row r="230">
      <c r="A230" s="18"/>
    </row>
    <row r="231">
      <c r="A231" s="18"/>
    </row>
    <row r="232">
      <c r="A232" s="18"/>
    </row>
    <row r="233">
      <c r="A233" s="18"/>
    </row>
    <row r="234">
      <c r="A234" s="18"/>
    </row>
    <row r="235">
      <c r="A235" s="18"/>
    </row>
    <row r="236">
      <c r="A236" s="18"/>
    </row>
    <row r="237">
      <c r="A237" s="18"/>
    </row>
    <row r="238">
      <c r="A238" s="18"/>
    </row>
    <row r="239">
      <c r="A239" s="18"/>
    </row>
    <row r="240">
      <c r="A240" s="18"/>
    </row>
    <row r="241">
      <c r="A241" s="18"/>
    </row>
    <row r="242">
      <c r="A242" s="18"/>
    </row>
    <row r="243">
      <c r="A243" s="18"/>
    </row>
    <row r="244">
      <c r="A244" s="18"/>
    </row>
    <row r="245">
      <c r="A245" s="18"/>
    </row>
    <row r="246">
      <c r="A246" s="18"/>
    </row>
    <row r="247">
      <c r="A247" s="18"/>
    </row>
    <row r="248">
      <c r="A248" s="18"/>
    </row>
    <row r="249">
      <c r="A249" s="18"/>
    </row>
    <row r="250">
      <c r="A250" s="18"/>
    </row>
    <row r="251">
      <c r="A251" s="18"/>
    </row>
    <row r="252">
      <c r="A252" s="18"/>
    </row>
    <row r="253">
      <c r="A253" s="18"/>
    </row>
    <row r="254">
      <c r="A254" s="18"/>
    </row>
    <row r="255">
      <c r="A255" s="18"/>
    </row>
    <row r="256">
      <c r="A256" s="18"/>
    </row>
    <row r="257">
      <c r="A257" s="18"/>
    </row>
    <row r="258">
      <c r="A258" s="18"/>
    </row>
    <row r="259">
      <c r="A259" s="18"/>
    </row>
    <row r="260">
      <c r="A260" s="18"/>
    </row>
    <row r="261">
      <c r="A261" s="18"/>
    </row>
    <row r="262">
      <c r="A262" s="18"/>
    </row>
    <row r="263">
      <c r="A263" s="18"/>
    </row>
    <row r="264">
      <c r="A264" s="18"/>
    </row>
    <row r="265">
      <c r="A265" s="18"/>
    </row>
    <row r="266">
      <c r="A266" s="18"/>
    </row>
    <row r="267">
      <c r="A267" s="18"/>
    </row>
    <row r="268">
      <c r="A268" s="18"/>
    </row>
    <row r="269">
      <c r="A269" s="18"/>
    </row>
    <row r="270">
      <c r="A270" s="18"/>
    </row>
    <row r="271">
      <c r="A271" s="18"/>
    </row>
    <row r="272">
      <c r="A272" s="18"/>
    </row>
    <row r="273">
      <c r="A273" s="18"/>
    </row>
    <row r="274">
      <c r="A274" s="18"/>
    </row>
    <row r="275">
      <c r="A275" s="18"/>
    </row>
    <row r="276">
      <c r="A276" s="18"/>
    </row>
    <row r="277">
      <c r="A277" s="18"/>
    </row>
    <row r="278">
      <c r="A278" s="18"/>
    </row>
    <row r="279">
      <c r="A279" s="18"/>
    </row>
    <row r="280">
      <c r="A280" s="18"/>
    </row>
    <row r="281">
      <c r="A281" s="18"/>
    </row>
    <row r="282">
      <c r="A282" s="18"/>
    </row>
    <row r="283">
      <c r="A283" s="18"/>
    </row>
    <row r="284">
      <c r="A284" s="18"/>
    </row>
    <row r="285">
      <c r="A285" s="18"/>
    </row>
    <row r="286">
      <c r="A286" s="18"/>
    </row>
    <row r="287">
      <c r="A287" s="18"/>
    </row>
    <row r="288">
      <c r="A288" s="18"/>
    </row>
    <row r="289">
      <c r="A289" s="18"/>
    </row>
    <row r="290">
      <c r="A290" s="18"/>
    </row>
    <row r="291">
      <c r="A291" s="18"/>
    </row>
    <row r="292">
      <c r="A292" s="18"/>
    </row>
    <row r="293">
      <c r="A293" s="18"/>
    </row>
    <row r="294">
      <c r="A294" s="18"/>
    </row>
    <row r="295">
      <c r="A295" s="18"/>
    </row>
    <row r="296">
      <c r="A296" s="18"/>
    </row>
    <row r="297">
      <c r="A297" s="18"/>
    </row>
    <row r="298">
      <c r="A298" s="18"/>
    </row>
    <row r="299">
      <c r="A299" s="18"/>
    </row>
    <row r="300">
      <c r="A300" s="18"/>
    </row>
    <row r="301">
      <c r="A301" s="18"/>
    </row>
    <row r="302">
      <c r="A302" s="18"/>
    </row>
    <row r="303">
      <c r="A303" s="18"/>
    </row>
    <row r="304">
      <c r="A304" s="18"/>
    </row>
    <row r="305">
      <c r="A305" s="18"/>
    </row>
    <row r="306">
      <c r="A306" s="18"/>
    </row>
    <row r="307">
      <c r="A307" s="18"/>
    </row>
    <row r="308">
      <c r="A308" s="18"/>
    </row>
    <row r="309">
      <c r="A309" s="18"/>
    </row>
    <row r="310">
      <c r="A310" s="18"/>
    </row>
    <row r="311">
      <c r="A311" s="18"/>
    </row>
    <row r="312">
      <c r="A312" s="18"/>
    </row>
    <row r="313">
      <c r="A313" s="18"/>
    </row>
    <row r="314">
      <c r="A314" s="18"/>
    </row>
    <row r="315">
      <c r="A315" s="18"/>
    </row>
    <row r="316">
      <c r="A316" s="18"/>
    </row>
    <row r="317">
      <c r="A317" s="18"/>
    </row>
    <row r="318">
      <c r="A318" s="18"/>
    </row>
    <row r="319">
      <c r="A319" s="18"/>
    </row>
    <row r="320">
      <c r="A320" s="18"/>
    </row>
    <row r="321">
      <c r="A321" s="18"/>
    </row>
    <row r="322">
      <c r="A322" s="18"/>
    </row>
    <row r="323">
      <c r="A323" s="18"/>
    </row>
    <row r="324">
      <c r="A324" s="18"/>
    </row>
    <row r="325">
      <c r="A325" s="18"/>
    </row>
    <row r="326">
      <c r="A326" s="18"/>
    </row>
    <row r="327">
      <c r="A327" s="18"/>
    </row>
    <row r="328">
      <c r="A328" s="18"/>
    </row>
    <row r="329">
      <c r="A329" s="18"/>
    </row>
    <row r="330">
      <c r="A330" s="18"/>
    </row>
    <row r="331">
      <c r="A331" s="18"/>
    </row>
    <row r="332">
      <c r="A332" s="18"/>
    </row>
    <row r="333">
      <c r="A333" s="18"/>
    </row>
    <row r="334">
      <c r="A334" s="18"/>
    </row>
    <row r="335">
      <c r="A335" s="18"/>
    </row>
    <row r="336">
      <c r="A336" s="18"/>
    </row>
    <row r="337">
      <c r="A337" s="18"/>
    </row>
    <row r="338">
      <c r="A338" s="18"/>
    </row>
    <row r="339">
      <c r="A339" s="18"/>
    </row>
    <row r="340">
      <c r="A340" s="18"/>
    </row>
    <row r="341">
      <c r="A341" s="18"/>
    </row>
    <row r="342">
      <c r="A342" s="18"/>
    </row>
    <row r="343">
      <c r="A343" s="18"/>
    </row>
    <row r="344">
      <c r="A344" s="18"/>
    </row>
    <row r="345">
      <c r="A345" s="18"/>
    </row>
    <row r="346">
      <c r="A346" s="18"/>
    </row>
    <row r="347">
      <c r="A347" s="18"/>
    </row>
    <row r="348">
      <c r="A348" s="18"/>
    </row>
    <row r="349">
      <c r="A349" s="18"/>
    </row>
    <row r="350">
      <c r="A350" s="18"/>
    </row>
    <row r="351">
      <c r="A351" s="18"/>
    </row>
    <row r="352">
      <c r="A352" s="18"/>
    </row>
    <row r="353">
      <c r="A353" s="18"/>
    </row>
    <row r="354">
      <c r="A354" s="18"/>
    </row>
    <row r="355">
      <c r="A355" s="18"/>
    </row>
    <row r="356">
      <c r="A356" s="18"/>
    </row>
    <row r="357">
      <c r="A357" s="18"/>
    </row>
    <row r="358">
      <c r="A358" s="18"/>
    </row>
    <row r="359">
      <c r="A359" s="18"/>
    </row>
    <row r="360">
      <c r="A360" s="18"/>
    </row>
    <row r="361">
      <c r="A361" s="18"/>
    </row>
    <row r="362">
      <c r="A362" s="18"/>
    </row>
    <row r="363">
      <c r="A363" s="18"/>
    </row>
    <row r="364">
      <c r="A364" s="18"/>
    </row>
    <row r="365">
      <c r="A365" s="18"/>
    </row>
    <row r="366">
      <c r="A366" s="18"/>
    </row>
    <row r="367">
      <c r="A367" s="18"/>
    </row>
    <row r="368">
      <c r="A368" s="18"/>
    </row>
    <row r="369">
      <c r="A369" s="18"/>
    </row>
    <row r="370">
      <c r="A370" s="18"/>
    </row>
    <row r="371">
      <c r="A371" s="18"/>
    </row>
    <row r="372">
      <c r="A372" s="18"/>
    </row>
    <row r="373">
      <c r="A373" s="18"/>
    </row>
    <row r="374">
      <c r="A374" s="18"/>
    </row>
    <row r="375">
      <c r="A375" s="18"/>
    </row>
    <row r="376">
      <c r="A376" s="18"/>
    </row>
    <row r="377">
      <c r="A377" s="18"/>
    </row>
    <row r="378">
      <c r="A378" s="18"/>
    </row>
    <row r="379">
      <c r="A379" s="18"/>
    </row>
    <row r="380">
      <c r="A380" s="18"/>
    </row>
    <row r="381">
      <c r="A381" s="18"/>
    </row>
    <row r="382">
      <c r="A382" s="18"/>
    </row>
    <row r="383">
      <c r="A383" s="18"/>
    </row>
    <row r="384">
      <c r="A384" s="18"/>
    </row>
    <row r="385">
      <c r="A385" s="18"/>
    </row>
    <row r="386">
      <c r="A386" s="18"/>
    </row>
    <row r="387">
      <c r="A387" s="18"/>
    </row>
    <row r="388">
      <c r="A388" s="18"/>
    </row>
    <row r="389">
      <c r="A389" s="18"/>
    </row>
    <row r="390">
      <c r="A390" s="18"/>
    </row>
    <row r="391">
      <c r="A391" s="18"/>
    </row>
    <row r="392">
      <c r="A392" s="18"/>
    </row>
    <row r="393">
      <c r="A393" s="18"/>
    </row>
    <row r="394">
      <c r="A394" s="18"/>
    </row>
    <row r="395">
      <c r="A395" s="18"/>
    </row>
    <row r="396">
      <c r="A396" s="18"/>
    </row>
    <row r="397">
      <c r="A397" s="18"/>
    </row>
    <row r="398">
      <c r="A398" s="18"/>
    </row>
    <row r="399">
      <c r="A399" s="18"/>
    </row>
    <row r="400">
      <c r="A400" s="18"/>
    </row>
    <row r="401">
      <c r="A401" s="18"/>
    </row>
    <row r="402">
      <c r="A402" s="18"/>
    </row>
    <row r="403">
      <c r="A403" s="18"/>
    </row>
    <row r="404">
      <c r="A404" s="18"/>
    </row>
    <row r="405">
      <c r="A405" s="18"/>
    </row>
    <row r="406">
      <c r="A406" s="18"/>
    </row>
    <row r="407">
      <c r="A407" s="18"/>
    </row>
    <row r="408">
      <c r="A408" s="18"/>
    </row>
    <row r="409">
      <c r="A409" s="18"/>
    </row>
    <row r="410">
      <c r="A410" s="18"/>
    </row>
    <row r="411">
      <c r="A411" s="18"/>
    </row>
    <row r="412">
      <c r="A412" s="18"/>
    </row>
    <row r="413">
      <c r="A413" s="18"/>
    </row>
    <row r="414">
      <c r="A414" s="18"/>
    </row>
    <row r="415">
      <c r="A415" s="18"/>
    </row>
    <row r="416">
      <c r="A416" s="18"/>
    </row>
    <row r="417">
      <c r="A417" s="18"/>
    </row>
    <row r="418">
      <c r="A418" s="18"/>
    </row>
    <row r="419">
      <c r="A419" s="18"/>
    </row>
    <row r="420">
      <c r="A420" s="18"/>
    </row>
    <row r="421">
      <c r="A421" s="18"/>
    </row>
    <row r="422">
      <c r="A422" s="18"/>
    </row>
    <row r="423">
      <c r="A423" s="18"/>
    </row>
    <row r="424">
      <c r="A424" s="18"/>
    </row>
    <row r="425">
      <c r="A425" s="18"/>
    </row>
    <row r="426">
      <c r="A426" s="18"/>
    </row>
    <row r="427">
      <c r="A427" s="18"/>
    </row>
    <row r="428">
      <c r="A428" s="18"/>
    </row>
    <row r="429">
      <c r="A429" s="18"/>
    </row>
    <row r="430">
      <c r="A430" s="18"/>
    </row>
    <row r="431">
      <c r="A431" s="18"/>
    </row>
    <row r="432">
      <c r="A432" s="18"/>
    </row>
    <row r="433">
      <c r="A433" s="18"/>
    </row>
    <row r="434">
      <c r="A434" s="18"/>
    </row>
    <row r="435">
      <c r="A435" s="18"/>
    </row>
    <row r="436">
      <c r="A436" s="18"/>
    </row>
    <row r="437">
      <c r="A437" s="18"/>
    </row>
    <row r="438">
      <c r="A438" s="18"/>
    </row>
    <row r="439">
      <c r="A439" s="18"/>
    </row>
    <row r="440">
      <c r="A440" s="18"/>
    </row>
    <row r="441">
      <c r="A441" s="18"/>
    </row>
    <row r="442">
      <c r="A442" s="18"/>
    </row>
    <row r="443">
      <c r="A443" s="18"/>
    </row>
    <row r="444">
      <c r="A444" s="18"/>
    </row>
    <row r="445">
      <c r="A445" s="18"/>
    </row>
    <row r="446">
      <c r="A446" s="18"/>
    </row>
    <row r="447">
      <c r="A447" s="18"/>
    </row>
    <row r="448">
      <c r="A448" s="18"/>
    </row>
    <row r="449">
      <c r="A449" s="18"/>
    </row>
    <row r="450">
      <c r="A450" s="18"/>
    </row>
    <row r="451">
      <c r="A451" s="18"/>
    </row>
    <row r="452">
      <c r="A452" s="18"/>
    </row>
    <row r="453">
      <c r="A453" s="18"/>
    </row>
    <row r="454">
      <c r="A454" s="18"/>
    </row>
    <row r="455">
      <c r="A455" s="18"/>
    </row>
    <row r="456">
      <c r="A456" s="18"/>
    </row>
    <row r="457">
      <c r="A457" s="18"/>
    </row>
    <row r="458">
      <c r="A458" s="18"/>
    </row>
    <row r="459">
      <c r="A459" s="18"/>
    </row>
    <row r="460">
      <c r="A460" s="18"/>
    </row>
    <row r="461">
      <c r="A461" s="18"/>
    </row>
    <row r="462">
      <c r="A462" s="18"/>
    </row>
    <row r="463">
      <c r="A463" s="18"/>
    </row>
    <row r="464">
      <c r="A464" s="18"/>
    </row>
    <row r="465">
      <c r="A465" s="18"/>
    </row>
    <row r="466">
      <c r="A466" s="18"/>
    </row>
    <row r="467">
      <c r="A467" s="18"/>
    </row>
    <row r="468">
      <c r="A468" s="18"/>
    </row>
    <row r="469">
      <c r="A469" s="18"/>
    </row>
    <row r="470">
      <c r="A470" s="18"/>
    </row>
    <row r="471">
      <c r="A471" s="18"/>
    </row>
    <row r="472">
      <c r="A472" s="18"/>
    </row>
    <row r="473">
      <c r="A473" s="18"/>
    </row>
    <row r="474">
      <c r="A474" s="18"/>
    </row>
    <row r="475">
      <c r="A475" s="18"/>
    </row>
    <row r="476">
      <c r="A476" s="18"/>
    </row>
    <row r="477">
      <c r="A477" s="18"/>
    </row>
    <row r="478">
      <c r="A478" s="18"/>
    </row>
    <row r="479">
      <c r="A479" s="18"/>
    </row>
    <row r="480">
      <c r="A480" s="18"/>
    </row>
    <row r="481">
      <c r="A481" s="18"/>
    </row>
    <row r="482">
      <c r="A482" s="18"/>
    </row>
    <row r="483">
      <c r="A483" s="18"/>
    </row>
    <row r="484">
      <c r="A484" s="18"/>
    </row>
    <row r="485">
      <c r="A485" s="18"/>
    </row>
    <row r="486">
      <c r="A486" s="18"/>
    </row>
    <row r="487">
      <c r="A487" s="18"/>
    </row>
    <row r="488">
      <c r="A488" s="18"/>
    </row>
    <row r="489">
      <c r="A489" s="18"/>
    </row>
    <row r="490">
      <c r="A490" s="18"/>
    </row>
    <row r="491">
      <c r="A491" s="18"/>
    </row>
    <row r="492">
      <c r="A492" s="18"/>
    </row>
    <row r="493">
      <c r="A493" s="18"/>
    </row>
    <row r="494">
      <c r="A494" s="18"/>
    </row>
    <row r="495">
      <c r="A495" s="18"/>
    </row>
    <row r="496">
      <c r="A496" s="18"/>
    </row>
    <row r="497">
      <c r="A497" s="18"/>
    </row>
    <row r="498">
      <c r="A498" s="18"/>
    </row>
    <row r="499">
      <c r="A499" s="18"/>
    </row>
    <row r="500">
      <c r="A500" s="18"/>
    </row>
    <row r="501">
      <c r="A501" s="18"/>
    </row>
    <row r="502">
      <c r="A502" s="18"/>
    </row>
    <row r="503">
      <c r="A503" s="18"/>
    </row>
    <row r="504">
      <c r="A504" s="18"/>
    </row>
    <row r="505">
      <c r="A505" s="18"/>
    </row>
    <row r="506">
      <c r="A506" s="18"/>
    </row>
    <row r="507">
      <c r="A507" s="18"/>
    </row>
    <row r="508">
      <c r="A508" s="18"/>
    </row>
    <row r="509">
      <c r="A509" s="18"/>
    </row>
    <row r="510">
      <c r="A510" s="18"/>
    </row>
    <row r="511">
      <c r="A511" s="18"/>
    </row>
    <row r="512">
      <c r="A512" s="18"/>
    </row>
    <row r="513">
      <c r="A513" s="18"/>
    </row>
    <row r="514">
      <c r="A514" s="18"/>
    </row>
    <row r="515">
      <c r="A515" s="18"/>
    </row>
    <row r="516">
      <c r="A516" s="18"/>
    </row>
    <row r="517">
      <c r="A517" s="18"/>
    </row>
    <row r="518">
      <c r="A518" s="18"/>
    </row>
    <row r="519">
      <c r="A519" s="18"/>
    </row>
    <row r="520">
      <c r="A520" s="18"/>
    </row>
    <row r="521">
      <c r="A521" s="18"/>
    </row>
    <row r="522">
      <c r="A522" s="18"/>
    </row>
    <row r="523">
      <c r="A523" s="18"/>
    </row>
    <row r="524">
      <c r="A524" s="18"/>
    </row>
    <row r="525">
      <c r="A525" s="18"/>
    </row>
    <row r="526">
      <c r="A526" s="18"/>
    </row>
    <row r="527">
      <c r="A527" s="18"/>
    </row>
    <row r="528">
      <c r="A528" s="18"/>
    </row>
    <row r="529">
      <c r="A529" s="18"/>
    </row>
    <row r="530">
      <c r="A530" s="18"/>
    </row>
    <row r="531">
      <c r="A531" s="18"/>
    </row>
    <row r="532">
      <c r="A532" s="18"/>
    </row>
    <row r="533">
      <c r="A533" s="18"/>
    </row>
    <row r="534">
      <c r="A534" s="18"/>
    </row>
    <row r="535">
      <c r="A535" s="18"/>
    </row>
    <row r="536">
      <c r="A536" s="18"/>
    </row>
    <row r="537">
      <c r="A537" s="18"/>
    </row>
    <row r="538">
      <c r="A538" s="18"/>
    </row>
    <row r="539">
      <c r="A539" s="18"/>
    </row>
    <row r="540">
      <c r="A540" s="18"/>
    </row>
    <row r="541">
      <c r="A541" s="18"/>
    </row>
    <row r="542">
      <c r="A542" s="18"/>
    </row>
    <row r="543">
      <c r="A543" s="18"/>
    </row>
    <row r="544">
      <c r="A544" s="18"/>
    </row>
    <row r="545">
      <c r="A545" s="18"/>
    </row>
    <row r="546">
      <c r="A546" s="18"/>
    </row>
    <row r="547">
      <c r="A547" s="18"/>
    </row>
    <row r="548">
      <c r="A548" s="18"/>
    </row>
    <row r="549">
      <c r="A549" s="18"/>
    </row>
    <row r="550">
      <c r="A550" s="18"/>
    </row>
    <row r="551">
      <c r="A551" s="18"/>
    </row>
    <row r="552">
      <c r="A552" s="18"/>
    </row>
    <row r="553">
      <c r="A553" s="18"/>
    </row>
    <row r="554">
      <c r="A554" s="18"/>
    </row>
    <row r="555">
      <c r="A555" s="18"/>
    </row>
    <row r="556">
      <c r="A556" s="18"/>
    </row>
    <row r="557">
      <c r="A557" s="18"/>
    </row>
    <row r="558">
      <c r="A558" s="18"/>
    </row>
    <row r="559">
      <c r="A559" s="18"/>
    </row>
    <row r="560">
      <c r="A560" s="18"/>
    </row>
    <row r="561">
      <c r="A561" s="18"/>
    </row>
    <row r="562">
      <c r="A562" s="18"/>
    </row>
    <row r="563">
      <c r="A563" s="18"/>
    </row>
    <row r="564">
      <c r="A564" s="18"/>
    </row>
    <row r="565">
      <c r="A565" s="18"/>
    </row>
    <row r="566">
      <c r="A566" s="18"/>
    </row>
    <row r="567">
      <c r="A567" s="18"/>
    </row>
    <row r="568">
      <c r="A568" s="18"/>
    </row>
    <row r="569">
      <c r="A569" s="18"/>
    </row>
    <row r="570">
      <c r="A570" s="18"/>
    </row>
    <row r="571">
      <c r="A571" s="18"/>
    </row>
    <row r="572">
      <c r="A572" s="18"/>
    </row>
    <row r="573">
      <c r="A573" s="18"/>
    </row>
    <row r="574">
      <c r="A574" s="18"/>
    </row>
    <row r="575">
      <c r="A575" s="18"/>
    </row>
    <row r="576">
      <c r="A576" s="18"/>
    </row>
    <row r="577">
      <c r="A577" s="18"/>
    </row>
    <row r="578">
      <c r="A578" s="18"/>
    </row>
    <row r="579">
      <c r="A579" s="18"/>
    </row>
    <row r="580">
      <c r="A580" s="18"/>
    </row>
    <row r="581">
      <c r="A581" s="18"/>
    </row>
    <row r="582">
      <c r="A582" s="18"/>
    </row>
    <row r="583">
      <c r="A583" s="18"/>
    </row>
    <row r="584">
      <c r="A584" s="18"/>
    </row>
    <row r="585">
      <c r="A585" s="18"/>
    </row>
    <row r="586">
      <c r="A586" s="18"/>
    </row>
    <row r="587">
      <c r="A587" s="18"/>
    </row>
    <row r="588">
      <c r="A588" s="18"/>
    </row>
    <row r="589">
      <c r="A589" s="18"/>
    </row>
    <row r="590">
      <c r="A590" s="18"/>
    </row>
    <row r="591">
      <c r="A591" s="18"/>
    </row>
    <row r="592">
      <c r="A592" s="18"/>
    </row>
    <row r="593">
      <c r="A593" s="18"/>
    </row>
    <row r="594">
      <c r="A594" s="18"/>
    </row>
    <row r="595">
      <c r="A595" s="18"/>
    </row>
    <row r="596">
      <c r="A596" s="18"/>
    </row>
    <row r="597">
      <c r="A597" s="18"/>
    </row>
    <row r="598">
      <c r="A598" s="18"/>
    </row>
    <row r="599">
      <c r="A599" s="18"/>
    </row>
    <row r="600">
      <c r="A600" s="18"/>
    </row>
    <row r="601">
      <c r="A601" s="18"/>
    </row>
    <row r="602">
      <c r="A602" s="18"/>
    </row>
    <row r="603">
      <c r="A603" s="18"/>
    </row>
    <row r="604">
      <c r="A604" s="18"/>
    </row>
    <row r="605">
      <c r="A605" s="18"/>
    </row>
    <row r="606">
      <c r="A606" s="18"/>
    </row>
    <row r="607">
      <c r="A607" s="18"/>
    </row>
    <row r="608">
      <c r="A608" s="18"/>
    </row>
    <row r="609">
      <c r="A609" s="18"/>
    </row>
    <row r="610">
      <c r="A610" s="18"/>
    </row>
    <row r="611">
      <c r="A611" s="18"/>
    </row>
    <row r="612">
      <c r="A612" s="18"/>
    </row>
    <row r="613">
      <c r="A613" s="18"/>
    </row>
    <row r="614">
      <c r="A614" s="18"/>
    </row>
    <row r="615">
      <c r="A615" s="18"/>
    </row>
    <row r="616">
      <c r="A616" s="18"/>
    </row>
    <row r="617">
      <c r="A617" s="18"/>
    </row>
    <row r="618">
      <c r="A618" s="18"/>
    </row>
    <row r="619">
      <c r="A619" s="18"/>
    </row>
    <row r="620">
      <c r="A620" s="18"/>
    </row>
    <row r="621">
      <c r="A621" s="18"/>
    </row>
    <row r="622">
      <c r="A622" s="18"/>
    </row>
    <row r="623">
      <c r="A623" s="18"/>
    </row>
    <row r="624">
      <c r="A624" s="18"/>
    </row>
    <row r="625">
      <c r="A625" s="18"/>
    </row>
    <row r="626">
      <c r="A626" s="18"/>
    </row>
    <row r="627">
      <c r="A627" s="18"/>
    </row>
    <row r="628">
      <c r="A628" s="18"/>
    </row>
    <row r="629">
      <c r="A629" s="18"/>
    </row>
    <row r="630">
      <c r="A630" s="18"/>
    </row>
    <row r="631">
      <c r="A631" s="18"/>
    </row>
    <row r="632">
      <c r="A632" s="18"/>
    </row>
    <row r="633">
      <c r="A633" s="18"/>
    </row>
    <row r="634">
      <c r="A634" s="18"/>
    </row>
    <row r="635">
      <c r="A635" s="18"/>
    </row>
    <row r="636">
      <c r="A636" s="18"/>
    </row>
    <row r="637">
      <c r="A637" s="18"/>
    </row>
    <row r="638">
      <c r="A638" s="18"/>
    </row>
    <row r="639">
      <c r="A639" s="18"/>
    </row>
    <row r="640">
      <c r="A640" s="18"/>
    </row>
    <row r="641">
      <c r="A641" s="18"/>
    </row>
    <row r="642">
      <c r="A642" s="18"/>
    </row>
    <row r="643">
      <c r="A643" s="18"/>
    </row>
    <row r="644">
      <c r="A644" s="18"/>
    </row>
    <row r="645">
      <c r="A645" s="18"/>
    </row>
    <row r="646">
      <c r="A646" s="18"/>
    </row>
    <row r="647">
      <c r="A647" s="18"/>
    </row>
    <row r="648">
      <c r="A648" s="18"/>
    </row>
    <row r="649">
      <c r="A649" s="18"/>
    </row>
    <row r="650">
      <c r="A650" s="18"/>
    </row>
    <row r="651">
      <c r="A651" s="18"/>
    </row>
    <row r="652">
      <c r="A652" s="18"/>
    </row>
    <row r="653">
      <c r="A653" s="18"/>
    </row>
    <row r="654">
      <c r="A654" s="18"/>
    </row>
    <row r="655">
      <c r="A655" s="18"/>
    </row>
    <row r="656">
      <c r="A656" s="18"/>
    </row>
    <row r="657">
      <c r="A657" s="18"/>
    </row>
    <row r="658">
      <c r="A658" s="18"/>
    </row>
    <row r="659">
      <c r="A659" s="18"/>
    </row>
    <row r="660">
      <c r="A660" s="18"/>
    </row>
    <row r="661">
      <c r="A661" s="18"/>
    </row>
    <row r="662">
      <c r="A662" s="18"/>
    </row>
    <row r="663">
      <c r="A663" s="18"/>
    </row>
    <row r="664">
      <c r="A664" s="18"/>
    </row>
    <row r="665">
      <c r="A665" s="18"/>
    </row>
    <row r="666">
      <c r="A666" s="18"/>
    </row>
    <row r="667">
      <c r="A667" s="18"/>
    </row>
    <row r="668">
      <c r="A668" s="18"/>
    </row>
    <row r="669">
      <c r="A669" s="18"/>
    </row>
    <row r="670">
      <c r="A670" s="18"/>
    </row>
    <row r="671">
      <c r="A671" s="18"/>
    </row>
    <row r="672">
      <c r="A672" s="18"/>
    </row>
    <row r="673">
      <c r="A673" s="18"/>
    </row>
    <row r="674">
      <c r="A674" s="18"/>
    </row>
    <row r="675">
      <c r="A675" s="18"/>
    </row>
    <row r="676">
      <c r="A676" s="18"/>
    </row>
    <row r="677">
      <c r="A677" s="18"/>
    </row>
    <row r="678">
      <c r="A678" s="18"/>
    </row>
    <row r="679">
      <c r="A679" s="18"/>
    </row>
    <row r="680">
      <c r="A680" s="18"/>
    </row>
    <row r="681">
      <c r="A681" s="18"/>
    </row>
    <row r="682">
      <c r="A682" s="18"/>
    </row>
    <row r="683">
      <c r="A683" s="18"/>
    </row>
    <row r="684">
      <c r="A684" s="18"/>
    </row>
    <row r="685">
      <c r="A685" s="18"/>
    </row>
    <row r="686">
      <c r="A686" s="18"/>
    </row>
    <row r="687">
      <c r="A687" s="18"/>
    </row>
    <row r="688">
      <c r="A688" s="18"/>
    </row>
    <row r="689">
      <c r="A689" s="18"/>
    </row>
    <row r="690">
      <c r="A690" s="18"/>
    </row>
    <row r="691">
      <c r="A691" s="18"/>
    </row>
    <row r="692">
      <c r="A692" s="18"/>
    </row>
    <row r="693">
      <c r="A693" s="18"/>
    </row>
    <row r="694">
      <c r="A694" s="18"/>
    </row>
    <row r="695">
      <c r="A695" s="18"/>
    </row>
    <row r="696">
      <c r="A696" s="18"/>
    </row>
    <row r="697">
      <c r="A697" s="18"/>
    </row>
    <row r="698">
      <c r="A698" s="18"/>
    </row>
    <row r="699">
      <c r="A699" s="18"/>
    </row>
    <row r="700">
      <c r="A700" s="18"/>
    </row>
    <row r="701">
      <c r="A701" s="18"/>
    </row>
    <row r="702">
      <c r="A702" s="18"/>
    </row>
    <row r="703">
      <c r="A703" s="18"/>
    </row>
    <row r="704">
      <c r="A704" s="18"/>
    </row>
    <row r="705">
      <c r="A705" s="18"/>
    </row>
    <row r="706">
      <c r="A706" s="18"/>
    </row>
    <row r="707">
      <c r="A707" s="18"/>
    </row>
    <row r="708">
      <c r="A708" s="18"/>
    </row>
    <row r="709">
      <c r="A709" s="18"/>
    </row>
    <row r="710">
      <c r="A710" s="18"/>
    </row>
    <row r="711">
      <c r="A711" s="18"/>
    </row>
    <row r="712">
      <c r="A712" s="18"/>
    </row>
    <row r="713">
      <c r="A713" s="18"/>
    </row>
    <row r="714">
      <c r="A714" s="18"/>
    </row>
    <row r="715">
      <c r="A715" s="18"/>
    </row>
    <row r="716">
      <c r="A716" s="18"/>
    </row>
    <row r="717">
      <c r="A717" s="18"/>
    </row>
    <row r="718">
      <c r="A718" s="18"/>
    </row>
    <row r="719">
      <c r="A719" s="18"/>
    </row>
    <row r="720">
      <c r="A720" s="18"/>
    </row>
    <row r="721">
      <c r="A721" s="18"/>
    </row>
    <row r="722">
      <c r="A722" s="18"/>
    </row>
    <row r="723">
      <c r="A723" s="18"/>
    </row>
    <row r="724">
      <c r="A724" s="18"/>
    </row>
    <row r="725">
      <c r="A725" s="18"/>
    </row>
    <row r="726">
      <c r="A726" s="18"/>
    </row>
    <row r="727">
      <c r="A727" s="18"/>
    </row>
    <row r="728">
      <c r="A728" s="18"/>
    </row>
    <row r="729">
      <c r="A729" s="18"/>
    </row>
    <row r="730">
      <c r="A730" s="18"/>
    </row>
    <row r="731">
      <c r="A731" s="18"/>
    </row>
    <row r="732">
      <c r="A732" s="18"/>
    </row>
    <row r="733">
      <c r="A733" s="18"/>
    </row>
    <row r="734">
      <c r="A734" s="18"/>
    </row>
    <row r="735">
      <c r="A735" s="18"/>
    </row>
    <row r="736">
      <c r="A736" s="18"/>
    </row>
    <row r="737">
      <c r="A737" s="18"/>
    </row>
    <row r="738">
      <c r="A738" s="18"/>
    </row>
    <row r="739">
      <c r="A739" s="18"/>
    </row>
    <row r="740">
      <c r="A740" s="18"/>
    </row>
    <row r="741">
      <c r="A741" s="18"/>
    </row>
    <row r="742">
      <c r="A742" s="18"/>
    </row>
    <row r="743">
      <c r="A743" s="18"/>
    </row>
    <row r="744">
      <c r="A744" s="18"/>
    </row>
    <row r="745">
      <c r="A745" s="18"/>
    </row>
    <row r="746">
      <c r="A746" s="18"/>
    </row>
    <row r="747">
      <c r="A747" s="18"/>
    </row>
    <row r="748">
      <c r="A748" s="18"/>
    </row>
    <row r="749">
      <c r="A749" s="18"/>
    </row>
    <row r="750">
      <c r="A750" s="18"/>
    </row>
    <row r="751">
      <c r="A751" s="18"/>
    </row>
    <row r="752">
      <c r="A752" s="18"/>
    </row>
    <row r="753">
      <c r="A753" s="18"/>
    </row>
    <row r="754">
      <c r="A754" s="18"/>
    </row>
    <row r="755">
      <c r="A755" s="18"/>
    </row>
    <row r="756">
      <c r="A756" s="18"/>
    </row>
    <row r="757">
      <c r="A757" s="18"/>
    </row>
    <row r="758">
      <c r="A758" s="18"/>
    </row>
    <row r="759">
      <c r="A759" s="18"/>
    </row>
    <row r="760">
      <c r="A760" s="18"/>
    </row>
    <row r="761">
      <c r="A761" s="18"/>
    </row>
    <row r="762">
      <c r="A762" s="18"/>
    </row>
    <row r="763">
      <c r="A763" s="18"/>
    </row>
    <row r="764">
      <c r="A764" s="18"/>
    </row>
    <row r="765">
      <c r="A765" s="18"/>
    </row>
    <row r="766">
      <c r="A766" s="18"/>
    </row>
    <row r="767">
      <c r="A767" s="18"/>
    </row>
    <row r="768">
      <c r="A768" s="18"/>
    </row>
    <row r="769">
      <c r="A769" s="18"/>
    </row>
    <row r="770">
      <c r="A770" s="18"/>
    </row>
    <row r="771">
      <c r="A771" s="18"/>
    </row>
    <row r="772">
      <c r="A772" s="18"/>
    </row>
    <row r="773">
      <c r="A773" s="18"/>
    </row>
    <row r="774">
      <c r="A774" s="18"/>
    </row>
    <row r="775">
      <c r="A775" s="18"/>
    </row>
    <row r="776">
      <c r="A776" s="18"/>
    </row>
    <row r="777">
      <c r="A777" s="18"/>
    </row>
    <row r="778">
      <c r="A778" s="18"/>
    </row>
    <row r="779">
      <c r="A779" s="18"/>
    </row>
    <row r="780">
      <c r="A780" s="18"/>
    </row>
    <row r="781">
      <c r="A781" s="18"/>
    </row>
    <row r="782">
      <c r="A782" s="18"/>
    </row>
    <row r="783">
      <c r="A783" s="18"/>
    </row>
    <row r="784">
      <c r="A784" s="18"/>
    </row>
    <row r="785">
      <c r="A785" s="18"/>
    </row>
    <row r="786">
      <c r="A786" s="18"/>
    </row>
    <row r="787">
      <c r="A787" s="18"/>
    </row>
    <row r="788">
      <c r="A788" s="18"/>
    </row>
    <row r="789">
      <c r="A789" s="18"/>
    </row>
    <row r="790">
      <c r="A790" s="18"/>
    </row>
    <row r="791">
      <c r="A791" s="18"/>
    </row>
    <row r="792">
      <c r="A792" s="18"/>
    </row>
    <row r="793">
      <c r="A793" s="18"/>
    </row>
    <row r="794">
      <c r="A794" s="18"/>
    </row>
    <row r="795">
      <c r="A795" s="18"/>
    </row>
    <row r="796">
      <c r="A796" s="18"/>
    </row>
    <row r="797">
      <c r="A797" s="18"/>
    </row>
    <row r="798">
      <c r="A798" s="18"/>
    </row>
    <row r="799">
      <c r="A799" s="18"/>
    </row>
    <row r="800">
      <c r="A800" s="18"/>
    </row>
    <row r="801">
      <c r="A801" s="18"/>
    </row>
    <row r="802">
      <c r="A802" s="18"/>
    </row>
    <row r="803">
      <c r="A803" s="18"/>
    </row>
    <row r="804">
      <c r="A804" s="18"/>
    </row>
    <row r="805">
      <c r="A805" s="18"/>
    </row>
    <row r="806">
      <c r="A806" s="18"/>
    </row>
    <row r="807">
      <c r="A807" s="18"/>
    </row>
    <row r="808">
      <c r="A808" s="18"/>
    </row>
    <row r="809">
      <c r="A809" s="18"/>
    </row>
    <row r="810">
      <c r="A810" s="18"/>
    </row>
    <row r="811">
      <c r="A811" s="18"/>
    </row>
    <row r="812">
      <c r="A812" s="18"/>
    </row>
    <row r="813">
      <c r="A813" s="18"/>
    </row>
    <row r="814">
      <c r="A814" s="18"/>
    </row>
    <row r="815">
      <c r="A815" s="18"/>
    </row>
    <row r="816">
      <c r="A816" s="18"/>
    </row>
    <row r="817">
      <c r="A817" s="18"/>
    </row>
    <row r="818">
      <c r="A818" s="18"/>
    </row>
    <row r="819">
      <c r="A819" s="18"/>
    </row>
    <row r="820">
      <c r="A820" s="18"/>
    </row>
    <row r="821">
      <c r="A821" s="18"/>
    </row>
    <row r="822">
      <c r="A822" s="18"/>
    </row>
    <row r="823">
      <c r="A823" s="18"/>
    </row>
    <row r="824">
      <c r="A824" s="18"/>
    </row>
    <row r="825">
      <c r="A825" s="18"/>
    </row>
    <row r="826">
      <c r="A826" s="18"/>
    </row>
    <row r="827">
      <c r="A827" s="18"/>
    </row>
    <row r="828">
      <c r="A828" s="18"/>
    </row>
    <row r="829">
      <c r="A829" s="18"/>
    </row>
    <row r="830">
      <c r="A830" s="18"/>
    </row>
    <row r="831">
      <c r="A831" s="18"/>
    </row>
    <row r="832">
      <c r="A832" s="18"/>
    </row>
    <row r="833">
      <c r="A833" s="18"/>
    </row>
    <row r="834">
      <c r="A834" s="18"/>
    </row>
    <row r="835">
      <c r="A835" s="18"/>
    </row>
    <row r="836">
      <c r="A836" s="18"/>
    </row>
    <row r="837">
      <c r="A837" s="18"/>
    </row>
    <row r="838">
      <c r="A838" s="18"/>
    </row>
    <row r="839">
      <c r="A839" s="18"/>
    </row>
    <row r="840">
      <c r="A840" s="18"/>
    </row>
    <row r="841">
      <c r="A841" s="18"/>
    </row>
    <row r="842">
      <c r="A842" s="18"/>
    </row>
    <row r="843">
      <c r="A843" s="18"/>
    </row>
    <row r="844">
      <c r="A844" s="18"/>
    </row>
    <row r="845">
      <c r="A845" s="18"/>
    </row>
    <row r="846">
      <c r="A846" s="18"/>
    </row>
    <row r="847">
      <c r="A847" s="18"/>
    </row>
    <row r="848">
      <c r="A848" s="18"/>
    </row>
    <row r="849">
      <c r="A849" s="18"/>
    </row>
    <row r="850">
      <c r="A850" s="18"/>
    </row>
    <row r="851">
      <c r="A851" s="18"/>
    </row>
    <row r="852">
      <c r="A852" s="18"/>
    </row>
    <row r="853">
      <c r="A853" s="18"/>
    </row>
    <row r="854">
      <c r="A854" s="18"/>
    </row>
    <row r="855">
      <c r="A855" s="18"/>
    </row>
    <row r="856">
      <c r="A856" s="18"/>
    </row>
    <row r="857">
      <c r="A857" s="18"/>
    </row>
    <row r="858">
      <c r="A858" s="18"/>
    </row>
    <row r="859">
      <c r="A859" s="18"/>
    </row>
    <row r="860">
      <c r="A860" s="18"/>
    </row>
    <row r="861">
      <c r="A861" s="18"/>
    </row>
    <row r="862">
      <c r="A862" s="18"/>
    </row>
    <row r="863">
      <c r="A863" s="18"/>
    </row>
    <row r="864">
      <c r="A864" s="18"/>
    </row>
    <row r="865">
      <c r="A865" s="18"/>
    </row>
    <row r="866">
      <c r="A866" s="18"/>
    </row>
    <row r="867">
      <c r="A867" s="18"/>
    </row>
    <row r="868">
      <c r="A868" s="18"/>
    </row>
    <row r="869">
      <c r="A869" s="18"/>
    </row>
    <row r="870">
      <c r="A870" s="18"/>
    </row>
    <row r="871">
      <c r="A871" s="18"/>
    </row>
    <row r="872">
      <c r="A872" s="18"/>
    </row>
    <row r="873">
      <c r="A873" s="18"/>
    </row>
    <row r="874">
      <c r="A874" s="18"/>
    </row>
    <row r="875">
      <c r="A875" s="18"/>
    </row>
    <row r="876">
      <c r="A876" s="18"/>
    </row>
    <row r="877">
      <c r="A877" s="18"/>
    </row>
    <row r="878">
      <c r="A878" s="18"/>
    </row>
    <row r="879">
      <c r="A879" s="18"/>
    </row>
    <row r="880">
      <c r="A880" s="18"/>
    </row>
    <row r="881">
      <c r="A881" s="18"/>
    </row>
    <row r="882">
      <c r="A882" s="18"/>
    </row>
    <row r="883">
      <c r="A883" s="18"/>
    </row>
    <row r="884">
      <c r="A884" s="18"/>
    </row>
    <row r="885">
      <c r="A885" s="18"/>
    </row>
    <row r="886">
      <c r="A886" s="18"/>
    </row>
    <row r="887">
      <c r="A887" s="18"/>
    </row>
    <row r="888">
      <c r="A888" s="18"/>
    </row>
    <row r="889">
      <c r="A889" s="18"/>
    </row>
    <row r="890">
      <c r="A890" s="18"/>
    </row>
    <row r="891">
      <c r="A891" s="18"/>
    </row>
    <row r="892">
      <c r="A892" s="18"/>
    </row>
    <row r="893">
      <c r="A893" s="18"/>
    </row>
    <row r="894">
      <c r="A894" s="18"/>
    </row>
    <row r="895">
      <c r="A895" s="18"/>
    </row>
    <row r="896">
      <c r="A896" s="18"/>
    </row>
    <row r="897">
      <c r="A897" s="18"/>
    </row>
    <row r="898">
      <c r="A898" s="18"/>
    </row>
    <row r="899">
      <c r="A899" s="18"/>
    </row>
    <row r="900">
      <c r="A900" s="18"/>
    </row>
    <row r="901">
      <c r="A901" s="18"/>
    </row>
    <row r="902">
      <c r="A902" s="18"/>
    </row>
    <row r="903">
      <c r="A903" s="18"/>
    </row>
    <row r="904">
      <c r="A904" s="18"/>
    </row>
    <row r="905">
      <c r="A905" s="18"/>
    </row>
    <row r="906">
      <c r="A906" s="18"/>
    </row>
    <row r="907">
      <c r="A907" s="18"/>
    </row>
    <row r="908">
      <c r="A908" s="18"/>
    </row>
    <row r="909">
      <c r="A909" s="18"/>
    </row>
    <row r="910">
      <c r="A910" s="18"/>
    </row>
    <row r="911">
      <c r="A911" s="18"/>
    </row>
    <row r="912">
      <c r="A912" s="18"/>
    </row>
    <row r="913">
      <c r="A913" s="18"/>
    </row>
    <row r="914">
      <c r="A914" s="18"/>
    </row>
    <row r="915">
      <c r="A915" s="18"/>
    </row>
    <row r="916">
      <c r="A916" s="18"/>
    </row>
    <row r="917">
      <c r="A917" s="18"/>
    </row>
    <row r="918">
      <c r="A918" s="18"/>
    </row>
    <row r="919">
      <c r="A919" s="18"/>
    </row>
    <row r="920">
      <c r="A920" s="18"/>
    </row>
    <row r="921">
      <c r="A921" s="18"/>
    </row>
    <row r="922">
      <c r="A922" s="18"/>
    </row>
    <row r="923">
      <c r="A923" s="18"/>
    </row>
    <row r="924">
      <c r="A924" s="18"/>
    </row>
    <row r="925">
      <c r="A925" s="18"/>
    </row>
    <row r="926">
      <c r="A926" s="18"/>
    </row>
    <row r="927">
      <c r="A927" s="18"/>
    </row>
    <row r="928">
      <c r="A928" s="18"/>
    </row>
    <row r="929">
      <c r="A929" s="18"/>
    </row>
    <row r="930">
      <c r="A930" s="18"/>
    </row>
    <row r="931">
      <c r="A931" s="18"/>
    </row>
    <row r="932">
      <c r="A932" s="18"/>
    </row>
    <row r="933">
      <c r="A933" s="18"/>
    </row>
    <row r="934">
      <c r="A934" s="18"/>
    </row>
    <row r="935">
      <c r="A935" s="18"/>
    </row>
    <row r="936">
      <c r="A936" s="18"/>
    </row>
    <row r="937">
      <c r="A937" s="18"/>
    </row>
    <row r="938">
      <c r="A938" s="18"/>
    </row>
    <row r="939">
      <c r="A939" s="18"/>
    </row>
    <row r="940">
      <c r="A940" s="18"/>
    </row>
    <row r="941">
      <c r="A941" s="18"/>
    </row>
    <row r="942">
      <c r="A942" s="18"/>
    </row>
    <row r="943">
      <c r="A943" s="18"/>
    </row>
    <row r="944">
      <c r="A944" s="18"/>
    </row>
    <row r="945">
      <c r="A945" s="18"/>
    </row>
    <row r="946">
      <c r="A946" s="18"/>
    </row>
    <row r="947">
      <c r="A947" s="18"/>
    </row>
    <row r="948">
      <c r="A948" s="18"/>
    </row>
    <row r="949">
      <c r="A949" s="18"/>
    </row>
    <row r="950">
      <c r="A950" s="18"/>
    </row>
    <row r="951">
      <c r="A951" s="18"/>
    </row>
    <row r="952">
      <c r="A952" s="18"/>
    </row>
    <row r="953">
      <c r="A953" s="18"/>
    </row>
    <row r="954">
      <c r="A954" s="18"/>
    </row>
    <row r="955">
      <c r="A955" s="18"/>
    </row>
    <row r="956">
      <c r="A956" s="18"/>
    </row>
    <row r="957">
      <c r="A957" s="18"/>
    </row>
    <row r="958">
      <c r="A958" s="18"/>
    </row>
    <row r="959">
      <c r="A959" s="18"/>
    </row>
    <row r="960">
      <c r="A960" s="18"/>
    </row>
    <row r="961">
      <c r="A961" s="18"/>
    </row>
    <row r="962">
      <c r="A962" s="18"/>
    </row>
    <row r="963">
      <c r="A963" s="18"/>
    </row>
    <row r="964">
      <c r="A964" s="18"/>
    </row>
    <row r="965">
      <c r="A965" s="18"/>
    </row>
    <row r="966">
      <c r="A966" s="18"/>
    </row>
    <row r="967">
      <c r="A967" s="18"/>
    </row>
    <row r="968">
      <c r="A968" s="18"/>
    </row>
    <row r="969">
      <c r="A969" s="18"/>
    </row>
    <row r="970">
      <c r="A970" s="18"/>
    </row>
    <row r="971">
      <c r="A971" s="18"/>
    </row>
    <row r="972">
      <c r="A972" s="18"/>
    </row>
    <row r="973">
      <c r="A973" s="18"/>
    </row>
    <row r="974">
      <c r="A974" s="18"/>
    </row>
    <row r="975">
      <c r="A975" s="18"/>
    </row>
    <row r="976">
      <c r="A976" s="18"/>
    </row>
    <row r="977">
      <c r="A977" s="18"/>
    </row>
    <row r="978">
      <c r="A978" s="18"/>
    </row>
    <row r="979">
      <c r="A979" s="18"/>
    </row>
    <row r="980">
      <c r="A980" s="18"/>
    </row>
    <row r="981">
      <c r="A981" s="18"/>
    </row>
    <row r="982">
      <c r="A982" s="18"/>
    </row>
    <row r="983">
      <c r="A983" s="18"/>
    </row>
    <row r="984">
      <c r="A984" s="18"/>
    </row>
    <row r="985">
      <c r="A985" s="18"/>
    </row>
    <row r="986">
      <c r="A986" s="18"/>
    </row>
    <row r="987">
      <c r="A987" s="18"/>
    </row>
    <row r="988">
      <c r="A988" s="18"/>
    </row>
    <row r="989">
      <c r="A989" s="18"/>
    </row>
    <row r="990">
      <c r="A990" s="18"/>
    </row>
    <row r="991">
      <c r="A991" s="18"/>
    </row>
    <row r="992">
      <c r="A992" s="18"/>
    </row>
    <row r="993">
      <c r="A993" s="18"/>
    </row>
    <row r="994">
      <c r="A994" s="18"/>
    </row>
    <row r="995">
      <c r="A995" s="18"/>
    </row>
    <row r="996">
      <c r="A996" s="18"/>
    </row>
    <row r="997">
      <c r="A997" s="18"/>
    </row>
    <row r="998">
      <c r="A998" s="18"/>
    </row>
    <row r="999">
      <c r="A999" s="18"/>
    </row>
    <row r="1000">
      <c r="A1000" s="18"/>
    </row>
  </sheetData>
  <drawing r:id="rId1"/>
</worksheet>
</file>