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<sst xmlns="http://schemas.openxmlformats.org/spreadsheetml/2006/main" count="65" uniqueCount="14">
  <si>
    <t>Sales Person</t>
  </si>
  <si>
    <t>Month</t>
  </si>
  <si>
    <t>Amount</t>
  </si>
  <si>
    <t>Minifs</t>
  </si>
  <si>
    <t>Rohit</t>
  </si>
  <si>
    <t>Nov</t>
  </si>
  <si>
    <t>Dec</t>
  </si>
  <si>
    <t>Priya</t>
  </si>
  <si>
    <t>Amit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</si>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</sst>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3" fontId="4" numFmtId="0" xfId="0" applyFont="1"/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horizontal="right" vertical="bottom"/>
    </xf>
    <xf borderId="0" fillId="3" fontId="5" numFmtId="0" xfId="0" applyAlignment="1" applyFont="1">
      <alignment readingOrder="0"/>
    </xf>
    <xf borderId="0" fillId="3" fontId="2" numFmtId="3" xfId="0" applyAlignment="1" applyFont="1" applyNumberForma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4</v>
      </c>
      <c r="B2" s="4" t="s">
        <v>5</v>
      </c>
      <c r="C2" s="6">
        <v>250.0</v>
      </c>
      <c r="D2" s="2"/>
      <c r="E2" s="7"/>
      <c r="F2" s="3" t="s">
        <v>5</v>
      </c>
      <c r="G2" s="3" t="s">
        <v>6</v>
      </c>
      <c r="H2" s="3"/>
      <c r="I2" s="3"/>
      <c r="J2" s="3"/>
      <c r="K2" s="3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4</v>
      </c>
      <c r="B3" s="4" t="s">
        <v>5</v>
      </c>
      <c r="C3" s="6">
        <v>350.0</v>
      </c>
      <c r="D3" s="2"/>
      <c r="E3" s="9" t="s">
        <v>4</v>
      </c>
      <c r="F3" s="8">
        <f t="shared" ref="F3:G3" si="1">minifs($C$2:$C$14,$A$2:$A$14,$E3,$B$2:$B$14,F$2)</f>
        <v>250</v>
      </c>
      <c r="G3" s="8">
        <f t="shared" si="1"/>
        <v>330</v>
      </c>
      <c r="H3" s="8"/>
      <c r="I3" s="10"/>
      <c r="J3" s="2"/>
      <c r="K3" s="2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4</v>
      </c>
      <c r="B4" s="4" t="s">
        <v>5</v>
      </c>
      <c r="C4" s="6">
        <v>405.0</v>
      </c>
      <c r="D4" s="2"/>
      <c r="E4" s="9" t="s">
        <v>7</v>
      </c>
      <c r="F4" s="8">
        <f t="shared" ref="F4:G4" si="2">minifs($C$2:$C$14,$A$2:$A$14,$E4,$B$2:$B$14,F$2)</f>
        <v>190</v>
      </c>
      <c r="G4" s="8">
        <f t="shared" si="2"/>
        <v>360</v>
      </c>
      <c r="H4" s="2"/>
      <c r="I4" s="10"/>
      <c r="J4" s="2"/>
      <c r="K4" s="2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7</v>
      </c>
      <c r="B5" s="4" t="s">
        <v>5</v>
      </c>
      <c r="C5" s="6">
        <v>190.0</v>
      </c>
      <c r="D5" s="2"/>
      <c r="E5" s="9" t="s">
        <v>8</v>
      </c>
      <c r="F5" s="8">
        <f t="shared" ref="F5:G5" si="3">minifs($C$2:$C$14,$A$2:$A$14,$E5,$B$2:$B$14,F$2)</f>
        <v>60</v>
      </c>
      <c r="G5" s="8">
        <f t="shared" si="3"/>
        <v>900</v>
      </c>
      <c r="H5" s="8"/>
      <c r="I5" s="10"/>
      <c r="J5" s="2"/>
      <c r="K5" s="2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7</v>
      </c>
      <c r="B6" s="4" t="s">
        <v>5</v>
      </c>
      <c r="C6" s="6">
        <v>670.0</v>
      </c>
      <c r="D6" s="2"/>
      <c r="E6" s="9"/>
      <c r="F6" s="8"/>
      <c r="G6" s="8"/>
      <c r="H6" s="8"/>
      <c r="I6" s="10"/>
      <c r="J6" s="2"/>
      <c r="K6" s="2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8</v>
      </c>
      <c r="B7" s="4" t="s">
        <v>5</v>
      </c>
      <c r="C7" s="6">
        <v>805.0</v>
      </c>
      <c r="D7" s="2"/>
      <c r="E7" s="3" t="s">
        <v>9</v>
      </c>
      <c r="F7" s="8"/>
      <c r="G7" s="8"/>
      <c r="H7" s="8"/>
      <c r="I7" s="10"/>
      <c r="J7" s="2"/>
      <c r="K7" s="2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8</v>
      </c>
      <c r="B8" s="4" t="s">
        <v>5</v>
      </c>
      <c r="C8" s="6">
        <v>60.0</v>
      </c>
      <c r="D8" s="2"/>
      <c r="E8" s="2"/>
      <c r="F8" s="3" t="s">
        <v>5</v>
      </c>
      <c r="G8" s="3" t="s">
        <v>6</v>
      </c>
      <c r="H8" s="2"/>
      <c r="I8" s="10"/>
      <c r="J8" s="2"/>
      <c r="K8" s="2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4</v>
      </c>
      <c r="B9" s="4" t="s">
        <v>6</v>
      </c>
      <c r="C9" s="6">
        <v>640.0</v>
      </c>
      <c r="D9" s="2"/>
      <c r="E9" s="9" t="s">
        <v>4</v>
      </c>
      <c r="F9" s="2">
        <f t="shared" ref="F9:G9" si="4">maxifs($C$2:$C$14,$A$2:$A$14,$E9,$B$2:$B$14,F$8)</f>
        <v>405</v>
      </c>
      <c r="G9" s="2">
        <f t="shared" si="4"/>
        <v>640</v>
      </c>
      <c r="H9" s="2"/>
      <c r="I9" s="2"/>
      <c r="J9" s="2"/>
      <c r="K9" s="2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4</v>
      </c>
      <c r="B10" s="4" t="s">
        <v>6</v>
      </c>
      <c r="C10" s="6">
        <v>330.0</v>
      </c>
      <c r="D10" s="2"/>
      <c r="E10" s="9" t="s">
        <v>7</v>
      </c>
      <c r="F10" s="2">
        <f t="shared" ref="F10:G10" si="5">maxifs($C$2:$C$14,$A$2:$A$14,$E10,$B$2:$B$14,F$8)</f>
        <v>670</v>
      </c>
      <c r="G10" s="2">
        <f t="shared" si="5"/>
        <v>510</v>
      </c>
      <c r="H10" s="3"/>
      <c r="I10" s="3"/>
      <c r="J10" s="3"/>
      <c r="K10" s="3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7</v>
      </c>
      <c r="B11" s="4" t="s">
        <v>6</v>
      </c>
      <c r="C11" s="6">
        <v>360.0</v>
      </c>
      <c r="D11" s="2"/>
      <c r="E11" s="9" t="s">
        <v>8</v>
      </c>
      <c r="F11" s="2">
        <f t="shared" ref="F11:G11" si="6">maxifs($C$2:$C$14,$A$2:$A$14,$E11,$B$2:$B$14,F$8)</f>
        <v>805</v>
      </c>
      <c r="G11" s="2">
        <f t="shared" si="6"/>
        <v>900</v>
      </c>
      <c r="H11" s="2"/>
      <c r="I11" s="10"/>
      <c r="J11" s="2"/>
      <c r="K11" s="2"/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7</v>
      </c>
      <c r="B12" s="4" t="s">
        <v>6</v>
      </c>
      <c r="C12" s="6">
        <v>400.0</v>
      </c>
      <c r="D12" s="2"/>
      <c r="E12" s="9"/>
      <c r="F12" s="8"/>
      <c r="G12" s="8"/>
      <c r="H12" s="2"/>
      <c r="I12" s="10"/>
      <c r="J12" s="2"/>
      <c r="K12" s="2"/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7</v>
      </c>
      <c r="B13" s="4" t="s">
        <v>6</v>
      </c>
      <c r="C13" s="6">
        <v>510.0</v>
      </c>
      <c r="D13" s="2"/>
      <c r="E13" s="3" t="s">
        <v>10</v>
      </c>
      <c r="F13" s="8"/>
      <c r="G13" s="8"/>
      <c r="H13" s="2"/>
      <c r="I13" s="10"/>
      <c r="J13" s="2"/>
      <c r="K13" s="2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8</v>
      </c>
      <c r="B14" s="4" t="s">
        <v>6</v>
      </c>
      <c r="C14" s="6">
        <v>900.0</v>
      </c>
      <c r="D14" s="2"/>
      <c r="E14" s="2"/>
      <c r="F14" s="11" t="s">
        <v>5</v>
      </c>
      <c r="G14" s="11" t="s">
        <v>6</v>
      </c>
      <c r="H14" s="2"/>
      <c r="I14" s="10"/>
      <c r="J14" s="2"/>
      <c r="K14" s="2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/>
      <c r="B15" s="4"/>
      <c r="C15" s="4"/>
      <c r="D15" s="2"/>
      <c r="E15" s="9" t="s">
        <v>4</v>
      </c>
      <c r="F15" s="8">
        <f t="shared" ref="F15:G15" si="7">SUMIFS($C$2:$C$14,$A$2:$A$14,$E15,$B$2:$B$14,F$14)</f>
        <v>1005</v>
      </c>
      <c r="G15" s="8">
        <f t="shared" si="7"/>
        <v>970</v>
      </c>
      <c r="H15" s="2"/>
      <c r="I15" s="10"/>
      <c r="J15" s="2"/>
      <c r="K15" s="2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2"/>
      <c r="E16" s="9" t="s">
        <v>7</v>
      </c>
      <c r="F16" s="8">
        <f t="shared" ref="F16:G16" si="8">SUMIFS($C$2:$C$14,$A$2:$A$14,$E16,$B$2:$B$14,F$14)</f>
        <v>860</v>
      </c>
      <c r="G16" s="8">
        <f t="shared" si="8"/>
        <v>1270</v>
      </c>
      <c r="H16" s="8"/>
      <c r="I16" s="8"/>
      <c r="J16" s="8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2"/>
      <c r="E17" s="9" t="s">
        <v>8</v>
      </c>
      <c r="F17" s="8">
        <f t="shared" ref="F17:G17" si="9">SUMIFS($C$2:$C$14,$A$2:$A$14,$E17,$B$2:$B$14,F$14)</f>
        <v>865</v>
      </c>
      <c r="G17" s="8">
        <f t="shared" si="9"/>
        <v>900</v>
      </c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2"/>
      <c r="E19" s="3" t="s">
        <v>11</v>
      </c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2"/>
      <c r="E20" s="2"/>
      <c r="F20" s="11" t="s">
        <v>5</v>
      </c>
      <c r="G20" s="11" t="s">
        <v>6</v>
      </c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2"/>
      <c r="E21" s="9" t="s">
        <v>4</v>
      </c>
      <c r="F21" s="12">
        <f t="shared" ref="F21:G21" si="10">averageifs($C$2:$C$14,$A$2:$A$14,$E21,$B$2:$B$14,F$20)</f>
        <v>335</v>
      </c>
      <c r="G21" s="12">
        <f t="shared" si="10"/>
        <v>485</v>
      </c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2"/>
      <c r="E22" s="9" t="s">
        <v>7</v>
      </c>
      <c r="F22" s="12">
        <f t="shared" ref="F22:G22" si="11">averageifs($C$2:$C$14,$A$2:$A$14,$E22,$B$2:$B$14,F$20)</f>
        <v>430</v>
      </c>
      <c r="G22" s="12">
        <f t="shared" si="11"/>
        <v>423.3333333</v>
      </c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2"/>
      <c r="E23" s="9" t="s">
        <v>8</v>
      </c>
      <c r="F23" s="12">
        <f t="shared" ref="F23:G23" si="12">averageifs($C$2:$C$14,$A$2:$A$14,$E23,$B$2:$B$14,F$20)</f>
        <v>432.5</v>
      </c>
      <c r="G23" s="12">
        <f t="shared" si="12"/>
        <v>900</v>
      </c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13" t="s">
        <v>12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11" t="s">
        <v>5</v>
      </c>
      <c r="G26" s="11" t="s">
        <v>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9" t="s">
        <v>4</v>
      </c>
      <c r="F27" s="4">
        <f t="shared" ref="F27:G27" si="13">countifs($A$2:$A$14,$E27,$B$2:$B$14,F$26)</f>
        <v>3</v>
      </c>
      <c r="G27" s="4">
        <f t="shared" si="13"/>
        <v>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9" t="s">
        <v>7</v>
      </c>
      <c r="F28" s="4">
        <f t="shared" ref="F28:G28" si="14">countifs($A$2:$A$14,$E28,$B$2:$B$14,F$26)</f>
        <v>2</v>
      </c>
      <c r="G28" s="4">
        <f t="shared" si="14"/>
        <v>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9" t="s">
        <v>8</v>
      </c>
      <c r="F29" s="4">
        <f t="shared" ref="F29:G29" si="15">countifs($A$2:$A$14,$E29,$B$2:$B$14,F$26)</f>
        <v>2</v>
      </c>
      <c r="G29" s="4">
        <f t="shared" si="15"/>
        <v>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13" t="s">
        <v>13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13" t="s">
        <v>5</v>
      </c>
      <c r="G32" s="13" t="s">
        <v>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9" t="s">
        <v>4</v>
      </c>
      <c r="F33" s="4">
        <f t="shared" ref="F33:G33" si="16">F15-F21*F27</f>
        <v>0</v>
      </c>
      <c r="G33" s="4">
        <f t="shared" si="16"/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9" t="s">
        <v>7</v>
      </c>
      <c r="F34" s="4">
        <f t="shared" ref="F34:G34" si="17">F16-F22*F28</f>
        <v>0</v>
      </c>
      <c r="G34" s="4">
        <f t="shared" si="17"/>
        <v>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9" t="s">
        <v>8</v>
      </c>
      <c r="F35" s="4">
        <f t="shared" ref="F35:G35" si="18">F17-F23*F29</f>
        <v>0</v>
      </c>
      <c r="G35" s="4">
        <f t="shared" si="18"/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D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D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D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D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D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