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<sst xmlns="http://schemas.openxmlformats.org/spreadsheetml/2006/main" count="133" uniqueCount="59">
  <si>
    <t>Employee ID</t>
  </si>
  <si>
    <t>Basic salary</t>
  </si>
  <si>
    <t>Tasks Assigned</t>
  </si>
  <si>
    <t>Tasks Completed</t>
  </si>
  <si>
    <t>Efficiency</t>
  </si>
  <si>
    <t>Completion Rate</t>
  </si>
  <si>
    <t>If1</t>
  </si>
  <si>
    <t>Appreciation Award</t>
  </si>
  <si>
    <t>If2</t>
  </si>
  <si>
    <t>If3</t>
  </si>
  <si>
    <t>If4 (Final salary - Above average)</t>
  </si>
  <si>
    <t>If5 (Final salary- Average)</t>
  </si>
  <si>
    <t>If6 (Final salary- Below Average)</t>
  </si>
  <si>
    <t>EMP_003</t>
  </si>
  <si>
    <t>Above Average</t>
  </si>
  <si>
    <t>EMP_548</t>
  </si>
  <si>
    <t>Average</t>
  </si>
  <si>
    <t>EMP_127</t>
  </si>
  <si>
    <t>Below Average</t>
  </si>
  <si>
    <t>EMP_345</t>
  </si>
  <si>
    <t>EMP_265</t>
  </si>
  <si>
    <t>EMP_298</t>
  </si>
  <si>
    <t>EMP_150</t>
  </si>
  <si>
    <t>EMP_260</t>
  </si>
  <si>
    <t>EMP_420</t>
  </si>
  <si>
    <t>EMP_620</t>
  </si>
  <si>
    <t>EMP_627</t>
  </si>
  <si>
    <t>EMP_205</t>
  </si>
  <si>
    <t>EMP_307</t>
  </si>
  <si>
    <t>EMP_402</t>
  </si>
  <si>
    <t>Bonus1 %</t>
  </si>
  <si>
    <t>for Above Average</t>
  </si>
  <si>
    <t>Bonus2 %</t>
  </si>
  <si>
    <t>for Average</t>
  </si>
  <si>
    <t>Completion Rate- Task completed/ Task assigned*100</t>
  </si>
  <si>
    <t>If1 : If Completion rate&gt;80, Good else Bad</t>
  </si>
  <si>
    <t>Appreciation award- if "If1" is Good, then Yes else No</t>
  </si>
  <si>
    <t>If2 : If Efficiency is Below Average, Not Eligible else Eligible</t>
  </si>
  <si>
    <t>If3 : If "If2" is Eligible, then reference Efficiency (column E) else "" (blank)</t>
  </si>
  <si>
    <t>If4: If "If3" is Above Average, [basic salary*(1+Bonus1%)] else 0</t>
  </si>
  <si>
    <t>If5: If "If3" is Average, [basic salary*(1+Bonus2 %)] else 0</t>
  </si>
  <si>
    <t>If6: If "If3" is "" (blank), then [basic salary] else 0</t>
  </si>
  <si>
    <t>Note: When using IF function, do not type the numbers within inverted commas. Example- =If(B3=B4,B4,”1”) is incorrect and will result in a wrong solution. The correct way is: =If(B3=B4,B4,1).</t>
  </si>
  <si>
    <t>Efficiency Data</t>
  </si>
  <si>
    <t>Appreciation award data</t>
  </si>
  <si>
    <t>If1: Above Average</t>
  </si>
  <si>
    <t>If2: Average</t>
  </si>
  <si>
    <t>If3: Below Average</t>
  </si>
  <si>
    <t>Yes</t>
  </si>
  <si>
    <t>No</t>
  </si>
  <si>
    <t>Instructions for the above table:</t>
  </si>
  <si>
    <t xml:space="preserve">Use IF function to fill the table named "Efficiency data". </t>
  </si>
  <si>
    <t>If1: If Efficiency is Above Average, "Yes" else "No"</t>
  </si>
  <si>
    <t>If2: If Efficiency is Average, "Yes" else "No"</t>
  </si>
  <si>
    <t>If3: If Efficiency is Below Average, "Yes" else "No"</t>
  </si>
  <si>
    <t>Analysis: Use Countifs function to count the number of employees in order to fill the below Analysis1 table. You have to use 2 conditions in this formula: One for Appreciation award and another for Efficiency.</t>
  </si>
  <si>
    <t>Appreciation Award Analysis</t>
  </si>
  <si>
    <t>Above average</t>
  </si>
  <si>
    <t>Below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</si>
</sst>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sz val="11.0"/>
      <color rgb="FF222222"/>
      <name val="Arial"/>
    </font>
    <font>
      <b/>
      <color theme="1"/>
      <name val="Arial"/>
      <scheme val="minor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ill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vertical="bottom"/>
    </xf>
    <xf borderId="0" fillId="3" fontId="3" numFmtId="10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4" fontId="5" numFmtId="0" xfId="0" applyAlignment="1" applyFill="1" applyFont="1">
      <alignment readingOrder="0" shrinkToFit="0" wrapText="1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7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4" fontId="7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4" fontId="4" numFmtId="0" xfId="0" applyFont="1"/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0" fontId="8" numFmtId="0" xfId="0" applyBorder="1" applyFont="1"/>
    <xf borderId="3" fillId="0" fontId="8" numFmtId="0" xfId="0" applyBorder="1" applyFont="1"/>
    <xf borderId="3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0.63"/>
    <col customWidth="1" min="3" max="3" width="14.75"/>
    <col customWidth="1" min="4" max="4" width="14.63"/>
    <col customWidth="1" min="5" max="5" width="12.38"/>
    <col customWidth="1" min="6" max="6" width="14.25"/>
    <col customWidth="1" min="8" max="8" width="16.75"/>
    <col customWidth="1" min="10" max="10" width="12.38"/>
    <col customWidth="1" min="11" max="11" width="27.0"/>
    <col customWidth="1" min="12" max="12" width="21.25"/>
    <col customWidth="1" min="13" max="13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13</v>
      </c>
      <c r="B2" s="4">
        <v>46000.0</v>
      </c>
      <c r="C2" s="4">
        <v>30.0</v>
      </c>
      <c r="D2" s="4">
        <v>28.0</v>
      </c>
      <c r="E2" s="4" t="s">
        <v>14</v>
      </c>
      <c r="F2" s="5">
        <f t="shared" ref="F2:F15" si="1">(D2/C2)*100</f>
        <v>93.33333333</v>
      </c>
      <c r="G2" s="2" t="str">
        <f t="shared" ref="G2:G15" si="2">If(F2&gt;80,"Good","Bad")</f>
        <v>Good</v>
      </c>
      <c r="H2" s="2" t="str">
        <f t="shared" ref="H2:H15" si="3">If(G2="Good","Yes","No")</f>
        <v>Yes</v>
      </c>
      <c r="I2" s="3" t="str">
        <f t="shared" ref="I2:I15" si="4">If(E2="Below Average","Not Eligible","Eligible")</f>
        <v>Eligible</v>
      </c>
      <c r="J2" s="6" t="str">
        <f t="shared" ref="J2:J15" si="5">If(I2="Eligible",E2,"")</f>
        <v>Above Average</v>
      </c>
      <c r="K2" s="7">
        <f t="shared" ref="K2:K15" si="6">If(J2="Above Average",B2*(1+B$17),0)</f>
        <v>55200</v>
      </c>
      <c r="L2" s="2">
        <f t="shared" ref="L2:L15" si="7">If(J2="Average",B2*(1+B$18),0)</f>
        <v>0</v>
      </c>
      <c r="M2" s="2">
        <f t="shared" ref="M2:M15" si="8">If(J2="",B2,0)</f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15</v>
      </c>
      <c r="B3" s="4">
        <v>34000.0</v>
      </c>
      <c r="C3" s="4">
        <v>40.0</v>
      </c>
      <c r="D3" s="4">
        <v>15.0</v>
      </c>
      <c r="E3" s="4" t="s">
        <v>16</v>
      </c>
      <c r="F3" s="5">
        <f t="shared" si="1"/>
        <v>37.5</v>
      </c>
      <c r="G3" s="2" t="str">
        <f t="shared" si="2"/>
        <v>Bad</v>
      </c>
      <c r="H3" s="2" t="str">
        <f t="shared" si="3"/>
        <v>No</v>
      </c>
      <c r="I3" s="3" t="str">
        <f t="shared" si="4"/>
        <v>Eligible</v>
      </c>
      <c r="J3" s="6" t="str">
        <f t="shared" si="5"/>
        <v>Average</v>
      </c>
      <c r="K3" s="7">
        <f t="shared" si="6"/>
        <v>0</v>
      </c>
      <c r="L3" s="2">
        <f t="shared" si="7"/>
        <v>37400</v>
      </c>
      <c r="M3" s="2">
        <f t="shared" si="8"/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17</v>
      </c>
      <c r="B4" s="4">
        <v>26000.0</v>
      </c>
      <c r="C4" s="4">
        <v>20.0</v>
      </c>
      <c r="D4" s="4">
        <v>20.0</v>
      </c>
      <c r="E4" s="4" t="s">
        <v>18</v>
      </c>
      <c r="F4" s="5">
        <f t="shared" si="1"/>
        <v>100</v>
      </c>
      <c r="G4" s="2" t="str">
        <f t="shared" si="2"/>
        <v>Good</v>
      </c>
      <c r="H4" s="2" t="str">
        <f t="shared" si="3"/>
        <v>Yes</v>
      </c>
      <c r="I4" s="3" t="str">
        <f t="shared" si="4"/>
        <v>Not Eligible</v>
      </c>
      <c r="J4" s="6" t="str">
        <f t="shared" si="5"/>
        <v/>
      </c>
      <c r="K4" s="7">
        <f t="shared" si="6"/>
        <v>0</v>
      </c>
      <c r="L4" s="2">
        <f t="shared" si="7"/>
        <v>0</v>
      </c>
      <c r="M4" s="2">
        <f t="shared" si="8"/>
        <v>26000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19</v>
      </c>
      <c r="B5" s="4">
        <v>56000.0</v>
      </c>
      <c r="C5" s="4">
        <v>40.0</v>
      </c>
      <c r="D5" s="4">
        <v>13.0</v>
      </c>
      <c r="E5" s="4" t="s">
        <v>14</v>
      </c>
      <c r="F5" s="5">
        <f t="shared" si="1"/>
        <v>32.5</v>
      </c>
      <c r="G5" s="2" t="str">
        <f t="shared" si="2"/>
        <v>Bad</v>
      </c>
      <c r="H5" s="2" t="str">
        <f t="shared" si="3"/>
        <v>No</v>
      </c>
      <c r="I5" s="3" t="str">
        <f t="shared" si="4"/>
        <v>Eligible</v>
      </c>
      <c r="J5" s="6" t="str">
        <f t="shared" si="5"/>
        <v>Above Average</v>
      </c>
      <c r="K5" s="7">
        <f t="shared" si="6"/>
        <v>67200</v>
      </c>
      <c r="L5" s="2">
        <f t="shared" si="7"/>
        <v>0</v>
      </c>
      <c r="M5" s="2">
        <f t="shared" si="8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20</v>
      </c>
      <c r="B6" s="4">
        <v>80000.0</v>
      </c>
      <c r="C6" s="4">
        <v>30.0</v>
      </c>
      <c r="D6" s="4">
        <v>20.0</v>
      </c>
      <c r="E6" s="4" t="s">
        <v>16</v>
      </c>
      <c r="F6" s="5">
        <f t="shared" si="1"/>
        <v>66.66666667</v>
      </c>
      <c r="G6" s="2" t="str">
        <f t="shared" si="2"/>
        <v>Bad</v>
      </c>
      <c r="H6" s="2" t="str">
        <f t="shared" si="3"/>
        <v>No</v>
      </c>
      <c r="I6" s="3" t="str">
        <f t="shared" si="4"/>
        <v>Eligible</v>
      </c>
      <c r="J6" s="6" t="str">
        <f t="shared" si="5"/>
        <v>Average</v>
      </c>
      <c r="K6" s="7">
        <f t="shared" si="6"/>
        <v>0</v>
      </c>
      <c r="L6" s="2">
        <f t="shared" si="7"/>
        <v>88000</v>
      </c>
      <c r="M6" s="2">
        <f t="shared" si="8"/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21</v>
      </c>
      <c r="B7" s="4">
        <v>93000.0</v>
      </c>
      <c r="C7" s="4">
        <v>20.0</v>
      </c>
      <c r="D7" s="4">
        <v>5.0</v>
      </c>
      <c r="E7" s="4" t="s">
        <v>18</v>
      </c>
      <c r="F7" s="5">
        <f t="shared" si="1"/>
        <v>25</v>
      </c>
      <c r="G7" s="2" t="str">
        <f t="shared" si="2"/>
        <v>Bad</v>
      </c>
      <c r="H7" s="2" t="str">
        <f t="shared" si="3"/>
        <v>No</v>
      </c>
      <c r="I7" s="3" t="str">
        <f t="shared" si="4"/>
        <v>Not Eligible</v>
      </c>
      <c r="J7" s="6" t="str">
        <f t="shared" si="5"/>
        <v/>
      </c>
      <c r="K7" s="7">
        <f t="shared" si="6"/>
        <v>0</v>
      </c>
      <c r="L7" s="2">
        <f t="shared" si="7"/>
        <v>0</v>
      </c>
      <c r="M7" s="2">
        <f t="shared" si="8"/>
        <v>93000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22</v>
      </c>
      <c r="B8" s="4">
        <v>120000.0</v>
      </c>
      <c r="C8" s="4">
        <v>30.0</v>
      </c>
      <c r="D8" s="4">
        <v>10.0</v>
      </c>
      <c r="E8" s="4" t="s">
        <v>18</v>
      </c>
      <c r="F8" s="5">
        <f t="shared" si="1"/>
        <v>33.33333333</v>
      </c>
      <c r="G8" s="2" t="str">
        <f t="shared" si="2"/>
        <v>Bad</v>
      </c>
      <c r="H8" s="2" t="str">
        <f t="shared" si="3"/>
        <v>No</v>
      </c>
      <c r="I8" s="3" t="str">
        <f t="shared" si="4"/>
        <v>Not Eligible</v>
      </c>
      <c r="J8" s="6" t="str">
        <f t="shared" si="5"/>
        <v/>
      </c>
      <c r="K8" s="7">
        <f t="shared" si="6"/>
        <v>0</v>
      </c>
      <c r="L8" s="2">
        <f t="shared" si="7"/>
        <v>0</v>
      </c>
      <c r="M8" s="2">
        <f t="shared" si="8"/>
        <v>120000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23</v>
      </c>
      <c r="B9" s="4">
        <v>78000.0</v>
      </c>
      <c r="C9" s="4">
        <v>35.0</v>
      </c>
      <c r="D9" s="4">
        <v>35.0</v>
      </c>
      <c r="E9" s="4" t="s">
        <v>16</v>
      </c>
      <c r="F9" s="5">
        <f t="shared" si="1"/>
        <v>100</v>
      </c>
      <c r="G9" s="2" t="str">
        <f t="shared" si="2"/>
        <v>Good</v>
      </c>
      <c r="H9" s="2" t="str">
        <f t="shared" si="3"/>
        <v>Yes</v>
      </c>
      <c r="I9" s="3" t="str">
        <f t="shared" si="4"/>
        <v>Eligible</v>
      </c>
      <c r="J9" s="6" t="str">
        <f t="shared" si="5"/>
        <v>Average</v>
      </c>
      <c r="K9" s="7">
        <f t="shared" si="6"/>
        <v>0</v>
      </c>
      <c r="L9" s="2">
        <f t="shared" si="7"/>
        <v>85800</v>
      </c>
      <c r="M9" s="2">
        <f t="shared" si="8"/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24</v>
      </c>
      <c r="B10" s="4">
        <v>35000.0</v>
      </c>
      <c r="C10" s="4">
        <v>45.0</v>
      </c>
      <c r="D10" s="4">
        <v>18.0</v>
      </c>
      <c r="E10" s="4" t="s">
        <v>18</v>
      </c>
      <c r="F10" s="5">
        <f t="shared" si="1"/>
        <v>40</v>
      </c>
      <c r="G10" s="2" t="str">
        <f t="shared" si="2"/>
        <v>Bad</v>
      </c>
      <c r="H10" s="2" t="str">
        <f t="shared" si="3"/>
        <v>No</v>
      </c>
      <c r="I10" s="3" t="str">
        <f t="shared" si="4"/>
        <v>Not Eligible</v>
      </c>
      <c r="J10" s="6" t="str">
        <f t="shared" si="5"/>
        <v/>
      </c>
      <c r="K10" s="7">
        <f t="shared" si="6"/>
        <v>0</v>
      </c>
      <c r="L10" s="2">
        <f t="shared" si="7"/>
        <v>0</v>
      </c>
      <c r="M10" s="2">
        <f t="shared" si="8"/>
        <v>35000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25</v>
      </c>
      <c r="B11" s="4">
        <v>54000.0</v>
      </c>
      <c r="C11" s="4">
        <v>25.0</v>
      </c>
      <c r="D11" s="4">
        <v>20.0</v>
      </c>
      <c r="E11" s="4" t="s">
        <v>16</v>
      </c>
      <c r="F11" s="5">
        <f t="shared" si="1"/>
        <v>80</v>
      </c>
      <c r="G11" s="2" t="str">
        <f t="shared" si="2"/>
        <v>Bad</v>
      </c>
      <c r="H11" s="2" t="str">
        <f t="shared" si="3"/>
        <v>No</v>
      </c>
      <c r="I11" s="3" t="str">
        <f t="shared" si="4"/>
        <v>Eligible</v>
      </c>
      <c r="J11" s="6" t="str">
        <f t="shared" si="5"/>
        <v>Average</v>
      </c>
      <c r="K11" s="7">
        <f t="shared" si="6"/>
        <v>0</v>
      </c>
      <c r="L11" s="2">
        <f t="shared" si="7"/>
        <v>59400</v>
      </c>
      <c r="M11" s="2">
        <f t="shared" si="8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26</v>
      </c>
      <c r="B12" s="4">
        <v>40000.0</v>
      </c>
      <c r="C12" s="4">
        <v>30.0</v>
      </c>
      <c r="D12" s="4">
        <v>30.0</v>
      </c>
      <c r="E12" s="4" t="s">
        <v>14</v>
      </c>
      <c r="F12" s="5">
        <f t="shared" si="1"/>
        <v>100</v>
      </c>
      <c r="G12" s="2" t="str">
        <f t="shared" si="2"/>
        <v>Good</v>
      </c>
      <c r="H12" s="2" t="str">
        <f t="shared" si="3"/>
        <v>Yes</v>
      </c>
      <c r="I12" s="3" t="str">
        <f t="shared" si="4"/>
        <v>Eligible</v>
      </c>
      <c r="J12" s="6" t="str">
        <f t="shared" si="5"/>
        <v>Above Average</v>
      </c>
      <c r="K12" s="7">
        <f t="shared" si="6"/>
        <v>48000</v>
      </c>
      <c r="L12" s="2">
        <f t="shared" si="7"/>
        <v>0</v>
      </c>
      <c r="M12" s="2">
        <f t="shared" si="8"/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27</v>
      </c>
      <c r="B13" s="4">
        <v>60000.0</v>
      </c>
      <c r="C13" s="4">
        <v>15.0</v>
      </c>
      <c r="D13" s="4">
        <v>10.0</v>
      </c>
      <c r="E13" s="4" t="s">
        <v>16</v>
      </c>
      <c r="F13" s="5">
        <f t="shared" si="1"/>
        <v>66.66666667</v>
      </c>
      <c r="G13" s="2" t="str">
        <f t="shared" si="2"/>
        <v>Bad</v>
      </c>
      <c r="H13" s="2" t="str">
        <f t="shared" si="3"/>
        <v>No</v>
      </c>
      <c r="I13" s="3" t="str">
        <f t="shared" si="4"/>
        <v>Eligible</v>
      </c>
      <c r="J13" s="6" t="str">
        <f t="shared" si="5"/>
        <v>Average</v>
      </c>
      <c r="K13" s="7">
        <f t="shared" si="6"/>
        <v>0</v>
      </c>
      <c r="L13" s="2">
        <f t="shared" si="7"/>
        <v>66000</v>
      </c>
      <c r="M13" s="2">
        <f t="shared" si="8"/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 t="s">
        <v>28</v>
      </c>
      <c r="B14" s="4">
        <v>70000.0</v>
      </c>
      <c r="C14" s="4">
        <v>30.0</v>
      </c>
      <c r="D14" s="4">
        <v>23.0</v>
      </c>
      <c r="E14" s="4" t="s">
        <v>18</v>
      </c>
      <c r="F14" s="5">
        <f t="shared" si="1"/>
        <v>76.66666667</v>
      </c>
      <c r="G14" s="2" t="str">
        <f t="shared" si="2"/>
        <v>Bad</v>
      </c>
      <c r="H14" s="2" t="str">
        <f t="shared" si="3"/>
        <v>No</v>
      </c>
      <c r="I14" s="3" t="str">
        <f t="shared" si="4"/>
        <v>Not Eligible</v>
      </c>
      <c r="J14" s="6" t="str">
        <f t="shared" si="5"/>
        <v/>
      </c>
      <c r="K14" s="7">
        <f t="shared" si="6"/>
        <v>0</v>
      </c>
      <c r="L14" s="2">
        <f t="shared" si="7"/>
        <v>0</v>
      </c>
      <c r="M14" s="2">
        <f t="shared" si="8"/>
        <v>70000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 t="s">
        <v>29</v>
      </c>
      <c r="B15" s="4">
        <v>100000.0</v>
      </c>
      <c r="C15" s="4">
        <v>25.0</v>
      </c>
      <c r="D15" s="4">
        <v>25.0</v>
      </c>
      <c r="E15" s="4" t="s">
        <v>14</v>
      </c>
      <c r="F15" s="5">
        <f t="shared" si="1"/>
        <v>100</v>
      </c>
      <c r="G15" s="2" t="str">
        <f t="shared" si="2"/>
        <v>Good</v>
      </c>
      <c r="H15" s="2" t="str">
        <f t="shared" si="3"/>
        <v>Yes</v>
      </c>
      <c r="I15" s="3" t="str">
        <f t="shared" si="4"/>
        <v>Eligible</v>
      </c>
      <c r="J15" s="6" t="str">
        <f t="shared" si="5"/>
        <v>Above Average</v>
      </c>
      <c r="K15" s="7">
        <f t="shared" si="6"/>
        <v>120000</v>
      </c>
      <c r="L15" s="2">
        <f t="shared" si="7"/>
        <v>0</v>
      </c>
      <c r="M15" s="2">
        <f t="shared" si="8"/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30</v>
      </c>
      <c r="B17" s="8">
        <v>0.2</v>
      </c>
      <c r="C17" s="3" t="s">
        <v>31</v>
      </c>
      <c r="D17" s="2"/>
      <c r="E17" s="2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9" t="s">
        <v>32</v>
      </c>
      <c r="B18" s="8">
        <v>0.1</v>
      </c>
      <c r="C18" s="3" t="s">
        <v>33</v>
      </c>
      <c r="D18" s="2"/>
      <c r="E18" s="2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B19" s="2"/>
      <c r="C19" s="2"/>
      <c r="D19" s="2"/>
      <c r="E19" s="2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 t="s">
        <v>34</v>
      </c>
      <c r="B20" s="2"/>
      <c r="C20" s="2"/>
      <c r="D20" s="2"/>
      <c r="E20" s="2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0" t="s">
        <v>35</v>
      </c>
      <c r="B21" s="2"/>
      <c r="C21" s="2"/>
      <c r="D21" s="2"/>
      <c r="E21" s="2"/>
      <c r="F21" s="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0" t="s">
        <v>36</v>
      </c>
      <c r="B22" s="2"/>
      <c r="C22" s="2"/>
      <c r="D22" s="2"/>
      <c r="E22" s="2"/>
      <c r="F22" s="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0" t="s">
        <v>37</v>
      </c>
      <c r="B23" s="2"/>
      <c r="C23" s="2"/>
      <c r="D23" s="2"/>
      <c r="E23" s="2"/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0" t="s">
        <v>38</v>
      </c>
      <c r="B24" s="2"/>
      <c r="C24" s="2"/>
      <c r="D24" s="2"/>
      <c r="E24" s="2"/>
      <c r="F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0" t="s">
        <v>39</v>
      </c>
      <c r="B25" s="2"/>
      <c r="C25" s="2"/>
      <c r="D25" s="2"/>
      <c r="E25" s="2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0" t="s">
        <v>40</v>
      </c>
      <c r="B26" s="2"/>
      <c r="C26" s="2"/>
      <c r="D26" s="2"/>
      <c r="E26" s="2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0" t="s">
        <v>41</v>
      </c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1" t="s">
        <v>42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5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5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5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5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5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</sheetData>
  <mergeCells count="1">
    <mergeCell ref="A29:H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9.75"/>
    <col customWidth="1" min="3" max="3" width="3.25"/>
    <col customWidth="1" min="4" max="4" width="19.88"/>
    <col customWidth="1" min="5" max="5" width="19.25"/>
    <col customWidth="1" min="6" max="6" width="15.88"/>
    <col customWidth="1" min="7" max="8" width="9.25"/>
    <col customWidth="1" min="9" max="9" width="12.38"/>
    <col customWidth="1" min="10" max="10" width="19.75"/>
    <col customWidth="1" min="11" max="11" width="3.13"/>
    <col customWidth="1" min="12" max="12" width="19.88"/>
    <col customWidth="1" min="13" max="13" width="18.25"/>
    <col customWidth="1" min="14" max="14" width="9.0"/>
    <col customWidth="1" min="15" max="15" width="3.0"/>
    <col customWidth="1" min="16" max="20" width="6.63"/>
  </cols>
  <sheetData>
    <row r="1">
      <c r="A1" s="12" t="s">
        <v>43</v>
      </c>
      <c r="G1" s="13"/>
      <c r="H1" s="13"/>
      <c r="I1" s="12" t="s">
        <v>44</v>
      </c>
      <c r="K1" s="14"/>
      <c r="L1" s="14"/>
      <c r="M1" s="14"/>
      <c r="N1" s="14"/>
      <c r="U1" s="2"/>
      <c r="V1" s="2"/>
      <c r="W1" s="2"/>
      <c r="X1" s="2"/>
      <c r="Y1" s="2"/>
      <c r="Z1" s="2"/>
      <c r="AA1" s="2"/>
      <c r="AB1" s="2"/>
      <c r="AC1" s="2"/>
    </row>
    <row r="2">
      <c r="A2" s="13" t="s">
        <v>0</v>
      </c>
      <c r="B2" s="15" t="s">
        <v>4</v>
      </c>
      <c r="D2" s="16" t="s">
        <v>45</v>
      </c>
      <c r="E2" s="16" t="s">
        <v>46</v>
      </c>
      <c r="F2" s="16" t="s">
        <v>47</v>
      </c>
      <c r="G2" s="13"/>
      <c r="H2" s="13"/>
      <c r="I2" s="13" t="s">
        <v>0</v>
      </c>
      <c r="J2" s="16" t="s">
        <v>7</v>
      </c>
      <c r="K2" s="17"/>
      <c r="L2" s="14"/>
      <c r="M2" s="14"/>
      <c r="N2" s="17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13</v>
      </c>
      <c r="B3" s="18" t="s">
        <v>14</v>
      </c>
      <c r="C3" s="19"/>
      <c r="D3" s="20" t="str">
        <f t="shared" ref="D3:D16" si="1">If(B3="Above Average","Yes","No")</f>
        <v>Yes</v>
      </c>
      <c r="E3" s="20" t="str">
        <f t="shared" ref="E3:E16" si="2">If(B3="Average","Yes","No")</f>
        <v>No</v>
      </c>
      <c r="F3" s="20" t="str">
        <f t="shared" ref="F3:F16" si="3">If(B3="Below Average","Yes","No")</f>
        <v>No</v>
      </c>
      <c r="G3" s="2"/>
      <c r="H3" s="21"/>
      <c r="I3" s="3" t="s">
        <v>13</v>
      </c>
      <c r="J3" s="18" t="s">
        <v>48</v>
      </c>
      <c r="K3" s="19"/>
      <c r="L3" s="19"/>
      <c r="M3" s="19"/>
      <c r="N3" s="19"/>
      <c r="U3" s="2"/>
      <c r="V3" s="2"/>
      <c r="W3" s="2"/>
      <c r="X3" s="2"/>
      <c r="Y3" s="2"/>
      <c r="Z3" s="2"/>
      <c r="AA3" s="2"/>
      <c r="AB3" s="2"/>
      <c r="AC3" s="2"/>
    </row>
    <row r="4">
      <c r="A4" s="3" t="s">
        <v>15</v>
      </c>
      <c r="B4" s="18" t="s">
        <v>16</v>
      </c>
      <c r="C4" s="19"/>
      <c r="D4" s="20" t="str">
        <f t="shared" si="1"/>
        <v>No</v>
      </c>
      <c r="E4" s="20" t="str">
        <f t="shared" si="2"/>
        <v>Yes</v>
      </c>
      <c r="F4" s="20" t="str">
        <f t="shared" si="3"/>
        <v>No</v>
      </c>
      <c r="G4" s="2"/>
      <c r="H4" s="21"/>
      <c r="I4" s="3" t="s">
        <v>15</v>
      </c>
      <c r="J4" s="18" t="s">
        <v>49</v>
      </c>
      <c r="K4" s="19"/>
      <c r="L4" s="19"/>
      <c r="M4" s="19"/>
      <c r="N4" s="19"/>
      <c r="U4" s="2"/>
      <c r="V4" s="2"/>
      <c r="W4" s="2"/>
      <c r="X4" s="2"/>
      <c r="Y4" s="2"/>
      <c r="Z4" s="2"/>
      <c r="AA4" s="2"/>
      <c r="AB4" s="2"/>
      <c r="AC4" s="2"/>
    </row>
    <row r="5">
      <c r="A5" s="3" t="s">
        <v>17</v>
      </c>
      <c r="B5" s="18" t="s">
        <v>18</v>
      </c>
      <c r="C5" s="19"/>
      <c r="D5" s="20" t="str">
        <f t="shared" si="1"/>
        <v>No</v>
      </c>
      <c r="E5" s="20" t="str">
        <f t="shared" si="2"/>
        <v>No</v>
      </c>
      <c r="F5" s="20" t="str">
        <f t="shared" si="3"/>
        <v>Yes</v>
      </c>
      <c r="G5" s="2"/>
      <c r="H5" s="21"/>
      <c r="I5" s="3" t="s">
        <v>17</v>
      </c>
      <c r="J5" s="18" t="s">
        <v>48</v>
      </c>
      <c r="K5" s="19"/>
      <c r="L5" s="19"/>
      <c r="M5" s="19"/>
      <c r="N5" s="19"/>
      <c r="U5" s="2"/>
      <c r="V5" s="2"/>
      <c r="W5" s="2"/>
      <c r="X5" s="2"/>
      <c r="Y5" s="2"/>
      <c r="Z5" s="2"/>
      <c r="AA5" s="2"/>
      <c r="AB5" s="2"/>
      <c r="AC5" s="2"/>
    </row>
    <row r="6">
      <c r="A6" s="3" t="s">
        <v>19</v>
      </c>
      <c r="B6" s="18" t="s">
        <v>14</v>
      </c>
      <c r="C6" s="19"/>
      <c r="D6" s="20" t="str">
        <f t="shared" si="1"/>
        <v>Yes</v>
      </c>
      <c r="E6" s="20" t="str">
        <f t="shared" si="2"/>
        <v>No</v>
      </c>
      <c r="F6" s="20" t="str">
        <f t="shared" si="3"/>
        <v>No</v>
      </c>
      <c r="G6" s="2"/>
      <c r="H6" s="21"/>
      <c r="I6" s="3" t="s">
        <v>19</v>
      </c>
      <c r="J6" s="18" t="s">
        <v>49</v>
      </c>
      <c r="K6" s="19"/>
      <c r="L6" s="19"/>
      <c r="M6" s="19"/>
      <c r="N6" s="19"/>
      <c r="U6" s="2"/>
      <c r="V6" s="2"/>
      <c r="W6" s="2"/>
      <c r="X6" s="2"/>
      <c r="Y6" s="2"/>
      <c r="Z6" s="2"/>
      <c r="AA6" s="2"/>
      <c r="AB6" s="2"/>
      <c r="AC6" s="2"/>
    </row>
    <row r="7">
      <c r="A7" s="3" t="s">
        <v>20</v>
      </c>
      <c r="B7" s="18" t="s">
        <v>16</v>
      </c>
      <c r="C7" s="19"/>
      <c r="D7" s="20" t="str">
        <f t="shared" si="1"/>
        <v>No</v>
      </c>
      <c r="E7" s="20" t="str">
        <f t="shared" si="2"/>
        <v>Yes</v>
      </c>
      <c r="F7" s="20" t="str">
        <f t="shared" si="3"/>
        <v>No</v>
      </c>
      <c r="G7" s="2"/>
      <c r="H7" s="21"/>
      <c r="I7" s="3" t="s">
        <v>20</v>
      </c>
      <c r="J7" s="18" t="s">
        <v>49</v>
      </c>
      <c r="K7" s="19"/>
      <c r="L7" s="19"/>
      <c r="M7" s="19"/>
      <c r="N7" s="19"/>
      <c r="U7" s="2"/>
      <c r="V7" s="2"/>
      <c r="W7" s="2"/>
      <c r="X7" s="2"/>
      <c r="Y7" s="2"/>
      <c r="Z7" s="2"/>
      <c r="AA7" s="2"/>
      <c r="AB7" s="2"/>
      <c r="AC7" s="2"/>
    </row>
    <row r="8">
      <c r="A8" s="3" t="s">
        <v>21</v>
      </c>
      <c r="B8" s="18" t="s">
        <v>18</v>
      </c>
      <c r="C8" s="19"/>
      <c r="D8" s="20" t="str">
        <f t="shared" si="1"/>
        <v>No</v>
      </c>
      <c r="E8" s="20" t="str">
        <f t="shared" si="2"/>
        <v>No</v>
      </c>
      <c r="F8" s="20" t="str">
        <f t="shared" si="3"/>
        <v>Yes</v>
      </c>
      <c r="G8" s="2"/>
      <c r="H8" s="21"/>
      <c r="I8" s="3" t="s">
        <v>21</v>
      </c>
      <c r="J8" s="18" t="s">
        <v>49</v>
      </c>
      <c r="K8" s="19"/>
      <c r="L8" s="19"/>
      <c r="M8" s="19"/>
      <c r="N8" s="19"/>
      <c r="U8" s="2"/>
      <c r="V8" s="2"/>
      <c r="W8" s="2"/>
      <c r="X8" s="2"/>
      <c r="Y8" s="2"/>
      <c r="Z8" s="2"/>
      <c r="AA8" s="2"/>
      <c r="AB8" s="2"/>
      <c r="AC8" s="2"/>
    </row>
    <row r="9">
      <c r="A9" s="3" t="s">
        <v>22</v>
      </c>
      <c r="B9" s="18" t="s">
        <v>18</v>
      </c>
      <c r="C9" s="19"/>
      <c r="D9" s="20" t="str">
        <f t="shared" si="1"/>
        <v>No</v>
      </c>
      <c r="E9" s="20" t="str">
        <f t="shared" si="2"/>
        <v>No</v>
      </c>
      <c r="F9" s="20" t="str">
        <f t="shared" si="3"/>
        <v>Yes</v>
      </c>
      <c r="G9" s="2"/>
      <c r="H9" s="21"/>
      <c r="I9" s="3" t="s">
        <v>22</v>
      </c>
      <c r="J9" s="18" t="s">
        <v>49</v>
      </c>
      <c r="K9" s="19"/>
      <c r="L9" s="19"/>
      <c r="M9" s="19"/>
      <c r="N9" s="19"/>
      <c r="U9" s="2"/>
      <c r="V9" s="2"/>
      <c r="W9" s="2"/>
      <c r="X9" s="2"/>
      <c r="Y9" s="2"/>
      <c r="Z9" s="2"/>
      <c r="AA9" s="2"/>
      <c r="AB9" s="2"/>
      <c r="AC9" s="2"/>
    </row>
    <row r="10">
      <c r="A10" s="3" t="s">
        <v>23</v>
      </c>
      <c r="B10" s="18" t="s">
        <v>16</v>
      </c>
      <c r="C10" s="19"/>
      <c r="D10" s="20" t="str">
        <f t="shared" si="1"/>
        <v>No</v>
      </c>
      <c r="E10" s="20" t="str">
        <f t="shared" si="2"/>
        <v>Yes</v>
      </c>
      <c r="F10" s="20" t="str">
        <f t="shared" si="3"/>
        <v>No</v>
      </c>
      <c r="G10" s="2"/>
      <c r="H10" s="21"/>
      <c r="I10" s="3" t="s">
        <v>23</v>
      </c>
      <c r="J10" s="18" t="s">
        <v>48</v>
      </c>
      <c r="K10" s="19"/>
      <c r="L10" s="19"/>
      <c r="M10" s="19"/>
      <c r="N10" s="19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24</v>
      </c>
      <c r="B11" s="18" t="s">
        <v>18</v>
      </c>
      <c r="C11" s="19"/>
      <c r="D11" s="20" t="str">
        <f t="shared" si="1"/>
        <v>No</v>
      </c>
      <c r="E11" s="20" t="str">
        <f t="shared" si="2"/>
        <v>No</v>
      </c>
      <c r="F11" s="20" t="str">
        <f t="shared" si="3"/>
        <v>Yes</v>
      </c>
      <c r="G11" s="2"/>
      <c r="H11" s="2"/>
      <c r="I11" s="3" t="s">
        <v>24</v>
      </c>
      <c r="J11" s="18" t="s">
        <v>49</v>
      </c>
      <c r="K11" s="19"/>
      <c r="L11" s="19"/>
      <c r="M11" s="19"/>
      <c r="N11" s="1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3" t="s">
        <v>25</v>
      </c>
      <c r="B12" s="18" t="s">
        <v>16</v>
      </c>
      <c r="C12" s="19"/>
      <c r="D12" s="20" t="str">
        <f t="shared" si="1"/>
        <v>No</v>
      </c>
      <c r="E12" s="20" t="str">
        <f t="shared" si="2"/>
        <v>Yes</v>
      </c>
      <c r="F12" s="20" t="str">
        <f t="shared" si="3"/>
        <v>No</v>
      </c>
      <c r="G12" s="2"/>
      <c r="H12" s="2"/>
      <c r="I12" s="3" t="s">
        <v>25</v>
      </c>
      <c r="J12" s="18" t="s">
        <v>49</v>
      </c>
      <c r="K12" s="19"/>
      <c r="L12" s="19"/>
      <c r="M12" s="19"/>
      <c r="N12" s="19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" t="s">
        <v>26</v>
      </c>
      <c r="B13" s="18" t="s">
        <v>14</v>
      </c>
      <c r="C13" s="19"/>
      <c r="D13" s="20" t="str">
        <f t="shared" si="1"/>
        <v>Yes</v>
      </c>
      <c r="E13" s="20" t="str">
        <f t="shared" si="2"/>
        <v>No</v>
      </c>
      <c r="F13" s="20" t="str">
        <f t="shared" si="3"/>
        <v>No</v>
      </c>
      <c r="G13" s="2"/>
      <c r="H13" s="2"/>
      <c r="I13" s="3" t="s">
        <v>26</v>
      </c>
      <c r="J13" s="18" t="s">
        <v>48</v>
      </c>
      <c r="K13" s="19"/>
      <c r="L13" s="19"/>
      <c r="M13" s="19"/>
      <c r="N13" s="19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" t="s">
        <v>27</v>
      </c>
      <c r="B14" s="18" t="s">
        <v>16</v>
      </c>
      <c r="C14" s="19"/>
      <c r="D14" s="20" t="str">
        <f t="shared" si="1"/>
        <v>No</v>
      </c>
      <c r="E14" s="20" t="str">
        <f t="shared" si="2"/>
        <v>Yes</v>
      </c>
      <c r="F14" s="20" t="str">
        <f t="shared" si="3"/>
        <v>No</v>
      </c>
      <c r="G14" s="2"/>
      <c r="H14" s="2"/>
      <c r="I14" s="3" t="s">
        <v>27</v>
      </c>
      <c r="J14" s="18" t="s">
        <v>49</v>
      </c>
      <c r="K14" s="19"/>
      <c r="L14" s="19"/>
      <c r="M14" s="19"/>
      <c r="N14" s="1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3" t="s">
        <v>28</v>
      </c>
      <c r="B15" s="18" t="s">
        <v>18</v>
      </c>
      <c r="C15" s="19"/>
      <c r="D15" s="20" t="str">
        <f t="shared" si="1"/>
        <v>No</v>
      </c>
      <c r="E15" s="20" t="str">
        <f t="shared" si="2"/>
        <v>No</v>
      </c>
      <c r="F15" s="20" t="str">
        <f t="shared" si="3"/>
        <v>Yes</v>
      </c>
      <c r="G15" s="2"/>
      <c r="H15" s="2"/>
      <c r="I15" s="3" t="s">
        <v>28</v>
      </c>
      <c r="J15" s="18" t="s">
        <v>49</v>
      </c>
      <c r="K15" s="19"/>
      <c r="L15" s="19"/>
      <c r="M15" s="19"/>
      <c r="N15" s="1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3" t="s">
        <v>29</v>
      </c>
      <c r="B16" s="18" t="s">
        <v>14</v>
      </c>
      <c r="C16" s="19"/>
      <c r="D16" s="20" t="str">
        <f t="shared" si="1"/>
        <v>Yes</v>
      </c>
      <c r="E16" s="20" t="str">
        <f t="shared" si="2"/>
        <v>No</v>
      </c>
      <c r="F16" s="20" t="str">
        <f t="shared" si="3"/>
        <v>No</v>
      </c>
      <c r="G16" s="2"/>
      <c r="H16" s="2"/>
      <c r="I16" s="3" t="s">
        <v>29</v>
      </c>
      <c r="J16" s="18" t="s">
        <v>48</v>
      </c>
      <c r="K16" s="19"/>
      <c r="L16" s="19"/>
      <c r="M16" s="19"/>
      <c r="N16" s="1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3"/>
      <c r="B17" s="3"/>
      <c r="C17" s="2"/>
      <c r="D17" s="22"/>
      <c r="E17" s="22"/>
      <c r="F17" s="22"/>
      <c r="G17" s="2"/>
      <c r="H17" s="2"/>
      <c r="I17" s="2"/>
      <c r="J17" s="2"/>
      <c r="K17" s="2"/>
      <c r="L17" s="23"/>
      <c r="M17" s="23"/>
      <c r="N17" s="2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13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3" t="s">
        <v>51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3" t="s">
        <v>52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3" t="s">
        <v>53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3" t="s">
        <v>54</v>
      </c>
      <c r="F23" s="14"/>
      <c r="G23" s="1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F24" s="14"/>
      <c r="G24" s="24"/>
      <c r="N24" s="2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F25" s="2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6" t="s">
        <v>55</v>
      </c>
      <c r="B26" s="2"/>
      <c r="C26" s="2"/>
      <c r="D26" s="2"/>
      <c r="E26" s="2"/>
      <c r="F26" s="2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7"/>
      <c r="C27" s="27"/>
      <c r="D27" s="27"/>
      <c r="E27" s="27"/>
      <c r="F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8"/>
      <c r="B28" s="29" t="s">
        <v>56</v>
      </c>
      <c r="C28" s="30"/>
      <c r="D28" s="30"/>
      <c r="E28" s="31"/>
      <c r="F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8"/>
      <c r="B29" s="32"/>
      <c r="C29" s="32"/>
      <c r="D29" s="33" t="s">
        <v>7</v>
      </c>
      <c r="E29" s="31"/>
      <c r="F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8"/>
      <c r="B30" s="34" t="s">
        <v>4</v>
      </c>
      <c r="C30" s="32"/>
      <c r="D30" s="32" t="s">
        <v>48</v>
      </c>
      <c r="E30" s="32" t="s">
        <v>49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8"/>
      <c r="B31" s="35" t="s">
        <v>57</v>
      </c>
      <c r="C31" s="32"/>
      <c r="D31" s="36">
        <f t="shared" ref="D31:E31" si="4">COUNTIFS($B$3:$B$16,$B31,$J$3:$J$16,D$30)</f>
        <v>3</v>
      </c>
      <c r="E31" s="36">
        <f t="shared" si="4"/>
        <v>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8"/>
      <c r="B32" s="35" t="s">
        <v>16</v>
      </c>
      <c r="C32" s="32"/>
      <c r="D32" s="36">
        <f t="shared" ref="D32:E32" si="5">COUNTIFS($B$3:$B$16,$B32,$J$3:$J$16,D$30)</f>
        <v>1</v>
      </c>
      <c r="E32" s="36">
        <f t="shared" si="5"/>
        <v>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8"/>
      <c r="B33" s="32" t="s">
        <v>58</v>
      </c>
      <c r="C33" s="32"/>
      <c r="D33" s="36">
        <f t="shared" ref="D33:E33" si="6">COUNTIFS($B$3:$B$16,$B33,$J$3:$J$16,D$30)</f>
        <v>1</v>
      </c>
      <c r="E33" s="36">
        <f t="shared" si="6"/>
        <v>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mergeCells count="4">
    <mergeCell ref="A1:F1"/>
    <mergeCell ref="I1:J1"/>
    <mergeCell ref="B28:E28"/>
    <mergeCell ref="D29:E29"/>
  </mergeCells>
  <drawing r:id="rId1"/>
</worksheet>
</file>