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s"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<sst xmlns="http://schemas.openxmlformats.org/spreadsheetml/2006/main" count="439" uniqueCount="121">
  <si>
    <t>Description</t>
  </si>
  <si>
    <t>Royal Sarees sells Silk sarees, Cotton Sarees and Banarasi Sarees to its customers. They buy 1 silk saree for Rs 1200, cotton saree for Rs 400 and banarasi saree for Rs 1500. They sell 1 silk saree for Rs 2500, cotton saree for Rs 900 and banarasi saree for Rs 3000.</t>
  </si>
  <si>
    <t>Every month they purchase 100 silk sarees, 250 cotton sarees and 70 banarasi sarees. They sell 95 silk sarees, 230 cotton sarees and 60 banarasi sarees. Rent for the showroom was Rs 30000 per month and Electricity expenses were Rs 7000 per month.</t>
  </si>
  <si>
    <t>The payments for purchases were made after 1 month for silk saree, after 2 months for cotton saree and after 3 months for banarasi saree. All sales were made in Cash</t>
  </si>
  <si>
    <t>Royal Saree has purchased a high powered split AC (model- SRD 130) in month 1 for Rs 50000. It purchases another AC (model- SRD 130) in month 4 for the same price. It purchases 1 more AC (model- SRD 140) in month 7 for Rs 60000 and another AC of the same model in month 13 for the same price. It purchases a better model of AC (SRD- 150) in month 28 for Rs 70000. It purchases all its fixed assets in the starting of the month. All the above assets have a life of 14 months</t>
  </si>
  <si>
    <t>Make a model of 36 months for Royal Sarees.</t>
  </si>
  <si>
    <t>Purchase (Qty)</t>
  </si>
  <si>
    <t>Purchase Price</t>
  </si>
  <si>
    <t>Payments</t>
  </si>
  <si>
    <t>Silk</t>
  </si>
  <si>
    <t>Cotton</t>
  </si>
  <si>
    <t>Banaras</t>
  </si>
  <si>
    <t>Salse (Qty)</t>
  </si>
  <si>
    <t>Selling Price</t>
  </si>
  <si>
    <t>Cash</t>
  </si>
  <si>
    <t>Rent</t>
  </si>
  <si>
    <t>Electricity</t>
  </si>
  <si>
    <t>Item</t>
  </si>
  <si>
    <t>Item type</t>
  </si>
  <si>
    <t>Item Code</t>
  </si>
  <si>
    <t>Month of purchase</t>
  </si>
  <si>
    <t>Price</t>
  </si>
  <si>
    <t>Lifetime</t>
  </si>
  <si>
    <t>Month of Disposal</t>
  </si>
  <si>
    <t>Accumulated Depreciation</t>
  </si>
  <si>
    <t>FAS001</t>
  </si>
  <si>
    <t>AC</t>
  </si>
  <si>
    <t>SRD 130</t>
  </si>
  <si>
    <t>FAS002</t>
  </si>
  <si>
    <t>FAS003</t>
  </si>
  <si>
    <t>SRD 140</t>
  </si>
  <si>
    <t>FAS004</t>
  </si>
  <si>
    <t>FAS005</t>
  </si>
  <si>
    <t>SRD 150</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</si>
  <si>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</si>
  <si>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</si>
  <si>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</si>
  <si>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</si>
  <si>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</si>
  <si>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</si>
  <si>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</si>
  <si>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</si>
  <si>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</si>
  <si>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</si>
  <si>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</si>
  <si>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</si>
  <si>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</si>
  <si>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</si>
  <si>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</si>
  <si>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</si>
  <si>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</si>
  <si>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</si>
  <si>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</si>
  <si>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</si>
  <si>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</si>
  <si>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</si>
  <si>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</si>
  <si>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</si>
  <si>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</si>
  <si>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</si>
  <si>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</si>
  <si>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</si>
  <si>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</si>
  <si>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</si>
  <si>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</si>
  <si>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</si>
  <si>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</si>
  <si>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</si>
  <si>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</si>
  <si>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</si>
  <si>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Opening Balance</t>
  </si>
  <si>
    <t xml:space="preserve">Total </t>
  </si>
  <si>
    <t>Purchase</t>
  </si>
  <si>
    <t>Total</t>
  </si>
  <si>
    <t xml:space="preserve">Disposal </t>
  </si>
  <si>
    <t>Closing Balance</t>
  </si>
  <si>
    <t>Depreciation</t>
  </si>
  <si>
    <t>Sales (Qty)</t>
  </si>
  <si>
    <t>Sales (in Rs)</t>
  </si>
  <si>
    <t>Total Sales</t>
  </si>
  <si>
    <t>Cost of goods sold</t>
  </si>
  <si>
    <t>Total cost of goods</t>
  </si>
  <si>
    <t>Other cost</t>
  </si>
  <si>
    <t>Total Costs</t>
  </si>
  <si>
    <t>Profit</t>
  </si>
  <si>
    <t>Purchases</t>
  </si>
  <si>
    <t xml:space="preserve">Silk </t>
  </si>
  <si>
    <t>Total Purchase</t>
  </si>
  <si>
    <t>Payment for purchases</t>
  </si>
  <si>
    <t>Total Payment for purchases</t>
  </si>
  <si>
    <t>Payment outstanding</t>
  </si>
  <si>
    <t>Total Payment Outstanding</t>
  </si>
  <si>
    <t>Opening Stock</t>
  </si>
  <si>
    <t>Change in Stock</t>
  </si>
  <si>
    <t>Closing Stock</t>
  </si>
  <si>
    <t>Total Closing Stock</t>
  </si>
  <si>
    <t>Cash Inflow</t>
  </si>
  <si>
    <t>Cash received from Sales</t>
  </si>
  <si>
    <t>Total Cash Inflow</t>
  </si>
  <si>
    <t>Cash Outflow</t>
  </si>
  <si>
    <t>Cash paid for purchases</t>
  </si>
  <si>
    <t>Other costs</t>
  </si>
  <si>
    <t>Fixed Asset cost</t>
  </si>
  <si>
    <t>Total Cash Outflow</t>
  </si>
  <si>
    <t>Net Cash for the month</t>
  </si>
  <si>
    <t>Opening Cash balance</t>
  </si>
  <si>
    <t>Net cash for the month</t>
  </si>
  <si>
    <t>Closing Cash balance</t>
  </si>
  <si>
    <t>Assets</t>
  </si>
  <si>
    <t>Cash Inhand</t>
  </si>
  <si>
    <t>Stocks</t>
  </si>
  <si>
    <t xml:space="preserve">Fixed Asset </t>
  </si>
  <si>
    <t>Total Assets (TA)</t>
  </si>
  <si>
    <t>Liabilities</t>
  </si>
  <si>
    <t>Payment outstanding for purchases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</si>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</sst>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xf>
    <xf borderId="0" fillId="0" fontId="3" numFmtId="0" xfId="0" applyFont="1"/>
    <xf borderId="0" fillId="0" fontId="4" numFmtId="0" xfId="0" applyAlignment="1" applyFont="1">
      <alignment vertical="bottom"/>
    </xf>
    <xf borderId="0" fillId="0" fontId="4" numFmtId="0" xfId="0" applyAlignment="1" applyFont="1">
      <alignment readingOrder="0" vertical="bottom"/>
    </xf>
    <xf borderId="0" fillId="0" fontId="3" numFmtId="3" xfId="0" applyAlignment="1" applyFont="1" applyNumberFormat="1">
      <alignment readingOrder="0"/>
    </xf>
    <xf borderId="0" fillId="0" fontId="4" numFmtId="0" xfId="0" applyAlignment="1" applyFont="1">
      <alignment shrinkToFit="0" vertical="bottom" wrapText="0"/>
    </xf>
    <xf borderId="0" fillId="0" fontId="3" numFmtId="3" xfId="0" applyFont="1" applyNumberFormat="1"/>
    <xf borderId="0" fillId="0" fontId="4" numFmtId="0" xfId="0" applyAlignment="1" applyFont="1">
      <alignment shrinkToFit="0" vertical="bottom" wrapText="0"/>
    </xf>
    <xf borderId="0" fillId="0" fontId="3" numFmtId="0" xfId="0" applyAlignment="1" applyFont="1">
      <alignment shrinkToFit="0" wrapText="0"/>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63"/>
  </cols>
  <sheetData>
    <row r="1">
      <c r="A1" s="1" t="s">
        <v>0</v>
      </c>
    </row>
    <row r="2">
      <c r="A2" s="2" t="s">
        <v>1</v>
      </c>
    </row>
    <row r="3">
      <c r="A3" s="2" t="s">
        <v>2</v>
      </c>
    </row>
    <row r="4">
      <c r="A4" s="2"/>
    </row>
    <row r="5">
      <c r="A5" s="2" t="s">
        <v>3</v>
      </c>
    </row>
    <row r="6">
      <c r="A6" s="2"/>
    </row>
    <row r="7">
      <c r="A7" s="2" t="s">
        <v>4</v>
      </c>
    </row>
    <row r="8">
      <c r="A8" s="2"/>
    </row>
    <row r="9">
      <c r="A9" s="2" t="s">
        <v>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row>
    <row r="2">
      <c r="A2" s="10" t="s">
        <v>96</v>
      </c>
    </row>
    <row r="3">
      <c r="A3" s="10" t="s">
        <v>97</v>
      </c>
      <c r="B3" s="4">
        <f>'Sales and Costs'!B6</f>
        <v>624500</v>
      </c>
      <c r="C3" s="4">
        <f>'Sales and Costs'!C6</f>
        <v>624500</v>
      </c>
      <c r="D3" s="4">
        <f>'Sales and Costs'!D6</f>
        <v>624500</v>
      </c>
      <c r="E3" s="4">
        <f>'Sales and Costs'!E6</f>
        <v>624500</v>
      </c>
      <c r="F3" s="4">
        <f>'Sales and Costs'!F6</f>
        <v>624500</v>
      </c>
      <c r="G3" s="4">
        <f>'Sales and Costs'!G6</f>
        <v>624500</v>
      </c>
      <c r="H3" s="4">
        <f>'Sales and Costs'!H6</f>
        <v>624500</v>
      </c>
      <c r="I3" s="4">
        <f>'Sales and Costs'!I6</f>
        <v>624500</v>
      </c>
      <c r="J3" s="4">
        <f>'Sales and Costs'!J6</f>
        <v>624500</v>
      </c>
      <c r="K3" s="4">
        <f>'Sales and Costs'!K6</f>
        <v>624500</v>
      </c>
      <c r="L3" s="4">
        <f>'Sales and Costs'!L6</f>
        <v>624500</v>
      </c>
      <c r="M3" s="4">
        <f>'Sales and Costs'!M6</f>
        <v>624500</v>
      </c>
      <c r="N3" s="4">
        <f>'Sales and Costs'!N6</f>
        <v>624500</v>
      </c>
      <c r="O3" s="4">
        <f>'Sales and Costs'!O6</f>
        <v>624500</v>
      </c>
      <c r="P3" s="4">
        <f>'Sales and Costs'!P6</f>
        <v>624500</v>
      </c>
      <c r="Q3" s="4">
        <f>'Sales and Costs'!Q6</f>
        <v>624500</v>
      </c>
      <c r="R3" s="4">
        <f>'Sales and Costs'!R6</f>
        <v>624500</v>
      </c>
      <c r="S3" s="4">
        <f>'Sales and Costs'!S6</f>
        <v>624500</v>
      </c>
      <c r="T3" s="4">
        <f>'Sales and Costs'!T6</f>
        <v>624500</v>
      </c>
      <c r="U3" s="4">
        <f>'Sales and Costs'!U6</f>
        <v>624500</v>
      </c>
      <c r="V3" s="4">
        <f>'Sales and Costs'!V6</f>
        <v>624500</v>
      </c>
      <c r="W3" s="4">
        <f>'Sales and Costs'!W6</f>
        <v>624500</v>
      </c>
      <c r="X3" s="4">
        <f>'Sales and Costs'!X6</f>
        <v>624500</v>
      </c>
      <c r="Y3" s="4">
        <f>'Sales and Costs'!Y6</f>
        <v>624500</v>
      </c>
      <c r="Z3" s="4">
        <f>'Sales and Costs'!Z6</f>
        <v>624500</v>
      </c>
      <c r="AA3" s="4">
        <f>'Sales and Costs'!AA6</f>
        <v>624500</v>
      </c>
      <c r="AB3" s="4">
        <f>'Sales and Costs'!AB6</f>
        <v>624500</v>
      </c>
      <c r="AC3" s="4">
        <f>'Sales and Costs'!AC6</f>
        <v>624500</v>
      </c>
      <c r="AD3" s="4">
        <f>'Sales and Costs'!AD6</f>
        <v>624500</v>
      </c>
      <c r="AE3" s="4">
        <f>'Sales and Costs'!AE6</f>
        <v>624500</v>
      </c>
      <c r="AF3" s="4">
        <f>'Sales and Costs'!AF6</f>
        <v>624500</v>
      </c>
      <c r="AG3" s="4">
        <f>'Sales and Costs'!AG6</f>
        <v>624500</v>
      </c>
      <c r="AH3" s="4">
        <f>'Sales and Costs'!AH6</f>
        <v>624500</v>
      </c>
      <c r="AI3" s="4">
        <f>'Sales and Costs'!AI6</f>
        <v>624500</v>
      </c>
      <c r="AJ3" s="4">
        <f>'Sales and Costs'!AJ6</f>
        <v>624500</v>
      </c>
      <c r="AK3" s="4">
        <f>'Sales and Costs'!AK6</f>
        <v>624500</v>
      </c>
    </row>
    <row r="4">
      <c r="A4" s="10" t="s">
        <v>98</v>
      </c>
      <c r="B4" s="4">
        <f t="shared" ref="B4:AK4" si="1">SUM(B3)</f>
        <v>624500</v>
      </c>
      <c r="C4" s="4">
        <f t="shared" si="1"/>
        <v>624500</v>
      </c>
      <c r="D4" s="4">
        <f t="shared" si="1"/>
        <v>624500</v>
      </c>
      <c r="E4" s="4">
        <f t="shared" si="1"/>
        <v>624500</v>
      </c>
      <c r="F4" s="4">
        <f t="shared" si="1"/>
        <v>624500</v>
      </c>
      <c r="G4" s="4">
        <f t="shared" si="1"/>
        <v>624500</v>
      </c>
      <c r="H4" s="4">
        <f t="shared" si="1"/>
        <v>624500</v>
      </c>
      <c r="I4" s="4">
        <f t="shared" si="1"/>
        <v>624500</v>
      </c>
      <c r="J4" s="4">
        <f t="shared" si="1"/>
        <v>624500</v>
      </c>
      <c r="K4" s="4">
        <f t="shared" si="1"/>
        <v>624500</v>
      </c>
      <c r="L4" s="4">
        <f t="shared" si="1"/>
        <v>624500</v>
      </c>
      <c r="M4" s="4">
        <f t="shared" si="1"/>
        <v>624500</v>
      </c>
      <c r="N4" s="4">
        <f t="shared" si="1"/>
        <v>624500</v>
      </c>
      <c r="O4" s="4">
        <f t="shared" si="1"/>
        <v>624500</v>
      </c>
      <c r="P4" s="4">
        <f t="shared" si="1"/>
        <v>624500</v>
      </c>
      <c r="Q4" s="4">
        <f t="shared" si="1"/>
        <v>624500</v>
      </c>
      <c r="R4" s="4">
        <f t="shared" si="1"/>
        <v>624500</v>
      </c>
      <c r="S4" s="4">
        <f t="shared" si="1"/>
        <v>624500</v>
      </c>
      <c r="T4" s="4">
        <f t="shared" si="1"/>
        <v>624500</v>
      </c>
      <c r="U4" s="4">
        <f t="shared" si="1"/>
        <v>624500</v>
      </c>
      <c r="V4" s="4">
        <f t="shared" si="1"/>
        <v>624500</v>
      </c>
      <c r="W4" s="4">
        <f t="shared" si="1"/>
        <v>624500</v>
      </c>
      <c r="X4" s="4">
        <f t="shared" si="1"/>
        <v>624500</v>
      </c>
      <c r="Y4" s="4">
        <f t="shared" si="1"/>
        <v>624500</v>
      </c>
      <c r="Z4" s="4">
        <f t="shared" si="1"/>
        <v>624500</v>
      </c>
      <c r="AA4" s="4">
        <f t="shared" si="1"/>
        <v>624500</v>
      </c>
      <c r="AB4" s="4">
        <f t="shared" si="1"/>
        <v>624500</v>
      </c>
      <c r="AC4" s="4">
        <f t="shared" si="1"/>
        <v>624500</v>
      </c>
      <c r="AD4" s="4">
        <f t="shared" si="1"/>
        <v>624500</v>
      </c>
      <c r="AE4" s="4">
        <f t="shared" si="1"/>
        <v>624500</v>
      </c>
      <c r="AF4" s="4">
        <f t="shared" si="1"/>
        <v>624500</v>
      </c>
      <c r="AG4" s="4">
        <f t="shared" si="1"/>
        <v>624500</v>
      </c>
      <c r="AH4" s="4">
        <f t="shared" si="1"/>
        <v>624500</v>
      </c>
      <c r="AI4" s="4">
        <f t="shared" si="1"/>
        <v>624500</v>
      </c>
      <c r="AJ4" s="4">
        <f t="shared" si="1"/>
        <v>624500</v>
      </c>
      <c r="AK4" s="4">
        <f t="shared" si="1"/>
        <v>624500</v>
      </c>
    </row>
    <row r="5">
      <c r="A5" s="10"/>
    </row>
    <row r="6">
      <c r="A6" s="10" t="s">
        <v>99</v>
      </c>
    </row>
    <row r="7">
      <c r="A7" s="10" t="s">
        <v>100</v>
      </c>
      <c r="B7" s="4">
        <f>Purchases!B12</f>
        <v>0</v>
      </c>
      <c r="C7" s="4">
        <f>Purchases!C12</f>
        <v>120000</v>
      </c>
      <c r="D7" s="4">
        <f>Purchases!D12</f>
        <v>220000</v>
      </c>
      <c r="E7" s="4">
        <f>Purchases!E12</f>
        <v>325000</v>
      </c>
      <c r="F7" s="4">
        <f>Purchases!F12</f>
        <v>325000</v>
      </c>
      <c r="G7" s="4">
        <f>Purchases!G12</f>
        <v>325000</v>
      </c>
      <c r="H7" s="4">
        <f>Purchases!H12</f>
        <v>325000</v>
      </c>
      <c r="I7" s="4">
        <f>Purchases!I12</f>
        <v>325000</v>
      </c>
      <c r="J7" s="4">
        <f>Purchases!J12</f>
        <v>325000</v>
      </c>
      <c r="K7" s="4">
        <f>Purchases!K12</f>
        <v>325000</v>
      </c>
      <c r="L7" s="4">
        <f>Purchases!L12</f>
        <v>325000</v>
      </c>
      <c r="M7" s="4">
        <f>Purchases!M12</f>
        <v>325000</v>
      </c>
      <c r="N7" s="4">
        <f>Purchases!N12</f>
        <v>325000</v>
      </c>
      <c r="O7" s="4">
        <f>Purchases!O12</f>
        <v>325000</v>
      </c>
      <c r="P7" s="4">
        <f>Purchases!P12</f>
        <v>325000</v>
      </c>
      <c r="Q7" s="4">
        <f>Purchases!Q12</f>
        <v>325000</v>
      </c>
      <c r="R7" s="4">
        <f>Purchases!R12</f>
        <v>325000</v>
      </c>
      <c r="S7" s="4">
        <f>Purchases!S12</f>
        <v>325000</v>
      </c>
      <c r="T7" s="4">
        <f>Purchases!T12</f>
        <v>325000</v>
      </c>
      <c r="U7" s="4">
        <f>Purchases!U12</f>
        <v>325000</v>
      </c>
      <c r="V7" s="4">
        <f>Purchases!V12</f>
        <v>325000</v>
      </c>
      <c r="W7" s="4">
        <f>Purchases!W12</f>
        <v>325000</v>
      </c>
      <c r="X7" s="4">
        <f>Purchases!X12</f>
        <v>325000</v>
      </c>
      <c r="Y7" s="4">
        <f>Purchases!Y12</f>
        <v>325000</v>
      </c>
      <c r="Z7" s="4">
        <f>Purchases!Z12</f>
        <v>325000</v>
      </c>
      <c r="AA7" s="4">
        <f>Purchases!AA12</f>
        <v>325000</v>
      </c>
      <c r="AB7" s="4">
        <f>Purchases!AB12</f>
        <v>325000</v>
      </c>
      <c r="AC7" s="4">
        <f>Purchases!AC12</f>
        <v>325000</v>
      </c>
      <c r="AD7" s="4">
        <f>Purchases!AD12</f>
        <v>325000</v>
      </c>
      <c r="AE7" s="4">
        <f>Purchases!AE12</f>
        <v>325000</v>
      </c>
      <c r="AF7" s="4">
        <f>Purchases!AF12</f>
        <v>325000</v>
      </c>
      <c r="AG7" s="4">
        <f>Purchases!AG12</f>
        <v>325000</v>
      </c>
      <c r="AH7" s="4">
        <f>Purchases!AH12</f>
        <v>325000</v>
      </c>
      <c r="AI7" s="4">
        <f>Purchases!AI12</f>
        <v>325000</v>
      </c>
      <c r="AJ7" s="4">
        <f>Purchases!AJ12</f>
        <v>325000</v>
      </c>
      <c r="AK7" s="4">
        <f>Purchases!AK12</f>
        <v>325000</v>
      </c>
    </row>
    <row r="8">
      <c r="A8" s="10" t="s">
        <v>101</v>
      </c>
      <c r="B8" s="4">
        <f>'Sales and Costs'!B15+'Sales and Costs'!B16</f>
        <v>37000</v>
      </c>
      <c r="C8" s="4">
        <f>'Sales and Costs'!C15+'Sales and Costs'!C16</f>
        <v>37000</v>
      </c>
      <c r="D8" s="4">
        <f>'Sales and Costs'!D15+'Sales and Costs'!D16</f>
        <v>37000</v>
      </c>
      <c r="E8" s="4">
        <f>'Sales and Costs'!E15+'Sales and Costs'!E16</f>
        <v>37000</v>
      </c>
      <c r="F8" s="4">
        <f>'Sales and Costs'!F15+'Sales and Costs'!F16</f>
        <v>37000</v>
      </c>
      <c r="G8" s="4">
        <f>'Sales and Costs'!G15+'Sales and Costs'!G16</f>
        <v>37000</v>
      </c>
      <c r="H8" s="4">
        <f>'Sales and Costs'!H15+'Sales and Costs'!H16</f>
        <v>37000</v>
      </c>
      <c r="I8" s="4">
        <f>'Sales and Costs'!I15+'Sales and Costs'!I16</f>
        <v>37000</v>
      </c>
      <c r="J8" s="4">
        <f>'Sales and Costs'!J15+'Sales and Costs'!J16</f>
        <v>37000</v>
      </c>
      <c r="K8" s="4">
        <f>'Sales and Costs'!K15+'Sales and Costs'!K16</f>
        <v>37000</v>
      </c>
      <c r="L8" s="4">
        <f>'Sales and Costs'!L15+'Sales and Costs'!L16</f>
        <v>37000</v>
      </c>
      <c r="M8" s="4">
        <f>'Sales and Costs'!M15+'Sales and Costs'!M16</f>
        <v>37000</v>
      </c>
      <c r="N8" s="4">
        <f>'Sales and Costs'!N15+'Sales and Costs'!N16</f>
        <v>37000</v>
      </c>
      <c r="O8" s="4">
        <f>'Sales and Costs'!O15+'Sales and Costs'!O16</f>
        <v>37000</v>
      </c>
      <c r="P8" s="4">
        <f>'Sales and Costs'!P15+'Sales and Costs'!P16</f>
        <v>37000</v>
      </c>
      <c r="Q8" s="4">
        <f>'Sales and Costs'!Q15+'Sales and Costs'!Q16</f>
        <v>37000</v>
      </c>
      <c r="R8" s="4">
        <f>'Sales and Costs'!R15+'Sales and Costs'!R16</f>
        <v>37000</v>
      </c>
      <c r="S8" s="4">
        <f>'Sales and Costs'!S15+'Sales and Costs'!S16</f>
        <v>37000</v>
      </c>
      <c r="T8" s="4">
        <f>'Sales and Costs'!T15+'Sales and Costs'!T16</f>
        <v>37000</v>
      </c>
      <c r="U8" s="4">
        <f>'Sales and Costs'!U15+'Sales and Costs'!U16</f>
        <v>37000</v>
      </c>
      <c r="V8" s="4">
        <f>'Sales and Costs'!V15+'Sales and Costs'!V16</f>
        <v>37000</v>
      </c>
      <c r="W8" s="4">
        <f>'Sales and Costs'!W15+'Sales and Costs'!W16</f>
        <v>37000</v>
      </c>
      <c r="X8" s="4">
        <f>'Sales and Costs'!X15+'Sales and Costs'!X16</f>
        <v>37000</v>
      </c>
      <c r="Y8" s="4">
        <f>'Sales and Costs'!Y15+'Sales and Costs'!Y16</f>
        <v>37000</v>
      </c>
      <c r="Z8" s="4">
        <f>'Sales and Costs'!Z15+'Sales and Costs'!Z16</f>
        <v>37000</v>
      </c>
      <c r="AA8" s="4">
        <f>'Sales and Costs'!AA15+'Sales and Costs'!AA16</f>
        <v>37000</v>
      </c>
      <c r="AB8" s="4">
        <f>'Sales and Costs'!AB15+'Sales and Costs'!AB16</f>
        <v>37000</v>
      </c>
      <c r="AC8" s="4">
        <f>'Sales and Costs'!AC15+'Sales and Costs'!AC16</f>
        <v>37000</v>
      </c>
      <c r="AD8" s="4">
        <f>'Sales and Costs'!AD15+'Sales and Costs'!AD16</f>
        <v>37000</v>
      </c>
      <c r="AE8" s="4">
        <f>'Sales and Costs'!AE15+'Sales and Costs'!AE16</f>
        <v>37000</v>
      </c>
      <c r="AF8" s="4">
        <f>'Sales and Costs'!AF15+'Sales and Costs'!AF16</f>
        <v>37000</v>
      </c>
      <c r="AG8" s="4">
        <f>'Sales and Costs'!AG15+'Sales and Costs'!AG16</f>
        <v>37000</v>
      </c>
      <c r="AH8" s="4">
        <f>'Sales and Costs'!AH15+'Sales and Costs'!AH16</f>
        <v>37000</v>
      </c>
      <c r="AI8" s="4">
        <f>'Sales and Costs'!AI15+'Sales and Costs'!AI16</f>
        <v>37000</v>
      </c>
      <c r="AJ8" s="4">
        <f>'Sales and Costs'!AJ15+'Sales and Costs'!AJ16</f>
        <v>37000</v>
      </c>
      <c r="AK8" s="4">
        <f>'Sales and Costs'!AK15+'Sales and Costs'!AK16</f>
        <v>37000</v>
      </c>
    </row>
    <row r="9">
      <c r="A9" s="10" t="s">
        <v>102</v>
      </c>
      <c r="B9" s="4">
        <f>'Fixed Asset Balance'!B8</f>
        <v>50000</v>
      </c>
      <c r="C9" s="4">
        <f>'Fixed Asset Balance'!C8</f>
        <v>0</v>
      </c>
      <c r="D9" s="4">
        <f>'Fixed Asset Balance'!D8</f>
        <v>0</v>
      </c>
      <c r="E9" s="4">
        <f>'Fixed Asset Balance'!E8</f>
        <v>50000</v>
      </c>
      <c r="F9" s="4">
        <f>'Fixed Asset Balance'!F8</f>
        <v>0</v>
      </c>
      <c r="G9" s="4">
        <f>'Fixed Asset Balance'!G8</f>
        <v>0</v>
      </c>
      <c r="H9" s="4">
        <f>'Fixed Asset Balance'!H8</f>
        <v>60000</v>
      </c>
      <c r="I9" s="4">
        <f>'Fixed Asset Balance'!I8</f>
        <v>0</v>
      </c>
      <c r="J9" s="4">
        <f>'Fixed Asset Balance'!J8</f>
        <v>0</v>
      </c>
      <c r="K9" s="4">
        <f>'Fixed Asset Balance'!K8</f>
        <v>0</v>
      </c>
      <c r="L9" s="4">
        <f>'Fixed Asset Balance'!L8</f>
        <v>0</v>
      </c>
      <c r="M9" s="4">
        <f>'Fixed Asset Balance'!M8</f>
        <v>0</v>
      </c>
      <c r="N9" s="4">
        <f>'Fixed Asset Balance'!N8</f>
        <v>60000</v>
      </c>
      <c r="O9" s="4">
        <f>'Fixed Asset Balance'!O8</f>
        <v>0</v>
      </c>
      <c r="P9" s="4">
        <f>'Fixed Asset Balance'!P8</f>
        <v>0</v>
      </c>
      <c r="Q9" s="4">
        <f>'Fixed Asset Balance'!Q8</f>
        <v>0</v>
      </c>
      <c r="R9" s="4">
        <f>'Fixed Asset Balance'!R8</f>
        <v>0</v>
      </c>
      <c r="S9" s="4">
        <f>'Fixed Asset Balance'!S8</f>
        <v>0</v>
      </c>
      <c r="T9" s="4">
        <f>'Fixed Asset Balance'!T8</f>
        <v>0</v>
      </c>
      <c r="U9" s="4">
        <f>'Fixed Asset Balance'!U8</f>
        <v>0</v>
      </c>
      <c r="V9" s="4">
        <f>'Fixed Asset Balance'!V8</f>
        <v>0</v>
      </c>
      <c r="W9" s="4">
        <f>'Fixed Asset Balance'!W8</f>
        <v>0</v>
      </c>
      <c r="X9" s="4">
        <f>'Fixed Asset Balance'!X8</f>
        <v>0</v>
      </c>
      <c r="Y9" s="4">
        <f>'Fixed Asset Balance'!Y8</f>
        <v>0</v>
      </c>
      <c r="Z9" s="4">
        <f>'Fixed Asset Balance'!Z8</f>
        <v>0</v>
      </c>
      <c r="AA9" s="4">
        <f>'Fixed Asset Balance'!AA8</f>
        <v>0</v>
      </c>
      <c r="AB9" s="4">
        <f>'Fixed Asset Balance'!AB8</f>
        <v>0</v>
      </c>
      <c r="AC9" s="4">
        <f>'Fixed Asset Balance'!AC8</f>
        <v>70000</v>
      </c>
      <c r="AD9" s="4">
        <f>'Fixed Asset Balance'!AD8</f>
        <v>0</v>
      </c>
      <c r="AE9" s="4">
        <f>'Fixed Asset Balance'!AE8</f>
        <v>0</v>
      </c>
      <c r="AF9" s="4">
        <f>'Fixed Asset Balance'!AF8</f>
        <v>0</v>
      </c>
      <c r="AG9" s="4">
        <f>'Fixed Asset Balance'!AG8</f>
        <v>0</v>
      </c>
      <c r="AH9" s="4">
        <f>'Fixed Asset Balance'!AH8</f>
        <v>0</v>
      </c>
      <c r="AI9" s="4">
        <f>'Fixed Asset Balance'!AI8</f>
        <v>0</v>
      </c>
      <c r="AJ9" s="4">
        <f>'Fixed Asset Balance'!AJ8</f>
        <v>0</v>
      </c>
      <c r="AK9" s="4">
        <f>'Fixed Asset Balance'!AK8</f>
        <v>0</v>
      </c>
    </row>
    <row r="10">
      <c r="A10" s="10" t="s">
        <v>103</v>
      </c>
      <c r="B10" s="4">
        <f t="shared" ref="B10:AK10" si="2">SUM(B7:B9)</f>
        <v>87000</v>
      </c>
      <c r="C10" s="4">
        <f t="shared" si="2"/>
        <v>157000</v>
      </c>
      <c r="D10" s="4">
        <f t="shared" si="2"/>
        <v>257000</v>
      </c>
      <c r="E10" s="4">
        <f t="shared" si="2"/>
        <v>412000</v>
      </c>
      <c r="F10" s="4">
        <f t="shared" si="2"/>
        <v>362000</v>
      </c>
      <c r="G10" s="4">
        <f t="shared" si="2"/>
        <v>362000</v>
      </c>
      <c r="H10" s="4">
        <f t="shared" si="2"/>
        <v>422000</v>
      </c>
      <c r="I10" s="4">
        <f t="shared" si="2"/>
        <v>362000</v>
      </c>
      <c r="J10" s="4">
        <f t="shared" si="2"/>
        <v>362000</v>
      </c>
      <c r="K10" s="4">
        <f t="shared" si="2"/>
        <v>362000</v>
      </c>
      <c r="L10" s="4">
        <f t="shared" si="2"/>
        <v>362000</v>
      </c>
      <c r="M10" s="4">
        <f t="shared" si="2"/>
        <v>362000</v>
      </c>
      <c r="N10" s="4">
        <f t="shared" si="2"/>
        <v>422000</v>
      </c>
      <c r="O10" s="4">
        <f t="shared" si="2"/>
        <v>362000</v>
      </c>
      <c r="P10" s="4">
        <f t="shared" si="2"/>
        <v>362000</v>
      </c>
      <c r="Q10" s="4">
        <f t="shared" si="2"/>
        <v>362000</v>
      </c>
      <c r="R10" s="4">
        <f t="shared" si="2"/>
        <v>362000</v>
      </c>
      <c r="S10" s="4">
        <f t="shared" si="2"/>
        <v>362000</v>
      </c>
      <c r="T10" s="4">
        <f t="shared" si="2"/>
        <v>362000</v>
      </c>
      <c r="U10" s="4">
        <f t="shared" si="2"/>
        <v>362000</v>
      </c>
      <c r="V10" s="4">
        <f t="shared" si="2"/>
        <v>362000</v>
      </c>
      <c r="W10" s="4">
        <f t="shared" si="2"/>
        <v>362000</v>
      </c>
      <c r="X10" s="4">
        <f t="shared" si="2"/>
        <v>362000</v>
      </c>
      <c r="Y10" s="4">
        <f t="shared" si="2"/>
        <v>362000</v>
      </c>
      <c r="Z10" s="4">
        <f t="shared" si="2"/>
        <v>362000</v>
      </c>
      <c r="AA10" s="4">
        <f t="shared" si="2"/>
        <v>362000</v>
      </c>
      <c r="AB10" s="4">
        <f t="shared" si="2"/>
        <v>362000</v>
      </c>
      <c r="AC10" s="4">
        <f t="shared" si="2"/>
        <v>432000</v>
      </c>
      <c r="AD10" s="4">
        <f t="shared" si="2"/>
        <v>362000</v>
      </c>
      <c r="AE10" s="4">
        <f t="shared" si="2"/>
        <v>362000</v>
      </c>
      <c r="AF10" s="4">
        <f t="shared" si="2"/>
        <v>362000</v>
      </c>
      <c r="AG10" s="4">
        <f t="shared" si="2"/>
        <v>362000</v>
      </c>
      <c r="AH10" s="4">
        <f t="shared" si="2"/>
        <v>362000</v>
      </c>
      <c r="AI10" s="4">
        <f t="shared" si="2"/>
        <v>362000</v>
      </c>
      <c r="AJ10" s="4">
        <f t="shared" si="2"/>
        <v>362000</v>
      </c>
      <c r="AK10" s="4">
        <f t="shared" si="2"/>
        <v>362000</v>
      </c>
    </row>
    <row r="11">
      <c r="A11" s="10"/>
    </row>
    <row r="12">
      <c r="A12" s="10" t="s">
        <v>104</v>
      </c>
      <c r="B12" s="4">
        <f t="shared" ref="B12:AK12" si="3">B4-B10</f>
        <v>537500</v>
      </c>
      <c r="C12" s="4">
        <f t="shared" si="3"/>
        <v>467500</v>
      </c>
      <c r="D12" s="4">
        <f t="shared" si="3"/>
        <v>367500</v>
      </c>
      <c r="E12" s="4">
        <f t="shared" si="3"/>
        <v>212500</v>
      </c>
      <c r="F12" s="4">
        <f t="shared" si="3"/>
        <v>262500</v>
      </c>
      <c r="G12" s="4">
        <f t="shared" si="3"/>
        <v>262500</v>
      </c>
      <c r="H12" s="4">
        <f t="shared" si="3"/>
        <v>202500</v>
      </c>
      <c r="I12" s="4">
        <f t="shared" si="3"/>
        <v>262500</v>
      </c>
      <c r="J12" s="4">
        <f t="shared" si="3"/>
        <v>262500</v>
      </c>
      <c r="K12" s="4">
        <f t="shared" si="3"/>
        <v>262500</v>
      </c>
      <c r="L12" s="4">
        <f t="shared" si="3"/>
        <v>262500</v>
      </c>
      <c r="M12" s="4">
        <f t="shared" si="3"/>
        <v>262500</v>
      </c>
      <c r="N12" s="4">
        <f t="shared" si="3"/>
        <v>202500</v>
      </c>
      <c r="O12" s="4">
        <f t="shared" si="3"/>
        <v>262500</v>
      </c>
      <c r="P12" s="4">
        <f t="shared" si="3"/>
        <v>262500</v>
      </c>
      <c r="Q12" s="4">
        <f t="shared" si="3"/>
        <v>262500</v>
      </c>
      <c r="R12" s="4">
        <f t="shared" si="3"/>
        <v>262500</v>
      </c>
      <c r="S12" s="4">
        <f t="shared" si="3"/>
        <v>262500</v>
      </c>
      <c r="T12" s="4">
        <f t="shared" si="3"/>
        <v>262500</v>
      </c>
      <c r="U12" s="4">
        <f t="shared" si="3"/>
        <v>262500</v>
      </c>
      <c r="V12" s="4">
        <f t="shared" si="3"/>
        <v>262500</v>
      </c>
      <c r="W12" s="4">
        <f t="shared" si="3"/>
        <v>262500</v>
      </c>
      <c r="X12" s="4">
        <f t="shared" si="3"/>
        <v>262500</v>
      </c>
      <c r="Y12" s="4">
        <f t="shared" si="3"/>
        <v>262500</v>
      </c>
      <c r="Z12" s="4">
        <f t="shared" si="3"/>
        <v>262500</v>
      </c>
      <c r="AA12" s="4">
        <f t="shared" si="3"/>
        <v>262500</v>
      </c>
      <c r="AB12" s="4">
        <f t="shared" si="3"/>
        <v>262500</v>
      </c>
      <c r="AC12" s="4">
        <f t="shared" si="3"/>
        <v>192500</v>
      </c>
      <c r="AD12" s="4">
        <f t="shared" si="3"/>
        <v>262500</v>
      </c>
      <c r="AE12" s="4">
        <f t="shared" si="3"/>
        <v>262500</v>
      </c>
      <c r="AF12" s="4">
        <f t="shared" si="3"/>
        <v>262500</v>
      </c>
      <c r="AG12" s="4">
        <f t="shared" si="3"/>
        <v>262500</v>
      </c>
      <c r="AH12" s="4">
        <f t="shared" si="3"/>
        <v>262500</v>
      </c>
      <c r="AI12" s="4">
        <f t="shared" si="3"/>
        <v>262500</v>
      </c>
      <c r="AJ12" s="4">
        <f t="shared" si="3"/>
        <v>262500</v>
      </c>
      <c r="AK12" s="4">
        <f t="shared" si="3"/>
        <v>262500</v>
      </c>
    </row>
    <row r="13">
      <c r="A13" s="10"/>
    </row>
    <row r="14">
      <c r="A14" s="10" t="s">
        <v>105</v>
      </c>
      <c r="B14" s="3">
        <v>0.0</v>
      </c>
      <c r="C14" s="4">
        <f t="shared" ref="C14:AK14" si="4">B16</f>
        <v>537500</v>
      </c>
      <c r="D14" s="4">
        <f t="shared" si="4"/>
        <v>1005000</v>
      </c>
      <c r="E14" s="4">
        <f t="shared" si="4"/>
        <v>1372500</v>
      </c>
      <c r="F14" s="4">
        <f t="shared" si="4"/>
        <v>1585000</v>
      </c>
      <c r="G14" s="4">
        <f t="shared" si="4"/>
        <v>1847500</v>
      </c>
      <c r="H14" s="4">
        <f t="shared" si="4"/>
        <v>2110000</v>
      </c>
      <c r="I14" s="4">
        <f t="shared" si="4"/>
        <v>2312500</v>
      </c>
      <c r="J14" s="4">
        <f t="shared" si="4"/>
        <v>2575000</v>
      </c>
      <c r="K14" s="4">
        <f t="shared" si="4"/>
        <v>2837500</v>
      </c>
      <c r="L14" s="4">
        <f t="shared" si="4"/>
        <v>3100000</v>
      </c>
      <c r="M14" s="4">
        <f t="shared" si="4"/>
        <v>3362500</v>
      </c>
      <c r="N14" s="4">
        <f t="shared" si="4"/>
        <v>3625000</v>
      </c>
      <c r="O14" s="4">
        <f t="shared" si="4"/>
        <v>3827500</v>
      </c>
      <c r="P14" s="4">
        <f t="shared" si="4"/>
        <v>4090000</v>
      </c>
      <c r="Q14" s="4">
        <f t="shared" si="4"/>
        <v>4352500</v>
      </c>
      <c r="R14" s="4">
        <f t="shared" si="4"/>
        <v>4615000</v>
      </c>
      <c r="S14" s="4">
        <f t="shared" si="4"/>
        <v>4877500</v>
      </c>
      <c r="T14" s="4">
        <f t="shared" si="4"/>
        <v>5140000</v>
      </c>
      <c r="U14" s="4">
        <f t="shared" si="4"/>
        <v>5402500</v>
      </c>
      <c r="V14" s="4">
        <f t="shared" si="4"/>
        <v>5665000</v>
      </c>
      <c r="W14" s="4">
        <f t="shared" si="4"/>
        <v>5927500</v>
      </c>
      <c r="X14" s="4">
        <f t="shared" si="4"/>
        <v>6190000</v>
      </c>
      <c r="Y14" s="4">
        <f t="shared" si="4"/>
        <v>6452500</v>
      </c>
      <c r="Z14" s="4">
        <f t="shared" si="4"/>
        <v>6715000</v>
      </c>
      <c r="AA14" s="4">
        <f t="shared" si="4"/>
        <v>6977500</v>
      </c>
      <c r="AB14" s="4">
        <f t="shared" si="4"/>
        <v>7240000</v>
      </c>
      <c r="AC14" s="4">
        <f t="shared" si="4"/>
        <v>7502500</v>
      </c>
      <c r="AD14" s="4">
        <f t="shared" si="4"/>
        <v>7695000</v>
      </c>
      <c r="AE14" s="4">
        <f t="shared" si="4"/>
        <v>7957500</v>
      </c>
      <c r="AF14" s="4">
        <f t="shared" si="4"/>
        <v>8220000</v>
      </c>
      <c r="AG14" s="4">
        <f t="shared" si="4"/>
        <v>8482500</v>
      </c>
      <c r="AH14" s="4">
        <f t="shared" si="4"/>
        <v>8745000</v>
      </c>
      <c r="AI14" s="4">
        <f t="shared" si="4"/>
        <v>9007500</v>
      </c>
      <c r="AJ14" s="4">
        <f t="shared" si="4"/>
        <v>9270000</v>
      </c>
      <c r="AK14" s="4">
        <f t="shared" si="4"/>
        <v>9532500</v>
      </c>
    </row>
    <row r="15">
      <c r="A15" s="10" t="s">
        <v>106</v>
      </c>
      <c r="B15" s="4">
        <f t="shared" ref="B15:AK15" si="5">B12</f>
        <v>537500</v>
      </c>
      <c r="C15" s="4">
        <f t="shared" si="5"/>
        <v>467500</v>
      </c>
      <c r="D15" s="4">
        <f t="shared" si="5"/>
        <v>367500</v>
      </c>
      <c r="E15" s="4">
        <f t="shared" si="5"/>
        <v>212500</v>
      </c>
      <c r="F15" s="4">
        <f t="shared" si="5"/>
        <v>262500</v>
      </c>
      <c r="G15" s="4">
        <f t="shared" si="5"/>
        <v>262500</v>
      </c>
      <c r="H15" s="4">
        <f t="shared" si="5"/>
        <v>202500</v>
      </c>
      <c r="I15" s="4">
        <f t="shared" si="5"/>
        <v>262500</v>
      </c>
      <c r="J15" s="4">
        <f t="shared" si="5"/>
        <v>262500</v>
      </c>
      <c r="K15" s="4">
        <f t="shared" si="5"/>
        <v>262500</v>
      </c>
      <c r="L15" s="4">
        <f t="shared" si="5"/>
        <v>262500</v>
      </c>
      <c r="M15" s="4">
        <f t="shared" si="5"/>
        <v>262500</v>
      </c>
      <c r="N15" s="4">
        <f t="shared" si="5"/>
        <v>202500</v>
      </c>
      <c r="O15" s="4">
        <f t="shared" si="5"/>
        <v>262500</v>
      </c>
      <c r="P15" s="4">
        <f t="shared" si="5"/>
        <v>262500</v>
      </c>
      <c r="Q15" s="4">
        <f t="shared" si="5"/>
        <v>262500</v>
      </c>
      <c r="R15" s="4">
        <f t="shared" si="5"/>
        <v>262500</v>
      </c>
      <c r="S15" s="4">
        <f t="shared" si="5"/>
        <v>262500</v>
      </c>
      <c r="T15" s="4">
        <f t="shared" si="5"/>
        <v>262500</v>
      </c>
      <c r="U15" s="4">
        <f t="shared" si="5"/>
        <v>262500</v>
      </c>
      <c r="V15" s="4">
        <f t="shared" si="5"/>
        <v>262500</v>
      </c>
      <c r="W15" s="4">
        <f t="shared" si="5"/>
        <v>262500</v>
      </c>
      <c r="X15" s="4">
        <f t="shared" si="5"/>
        <v>262500</v>
      </c>
      <c r="Y15" s="4">
        <f t="shared" si="5"/>
        <v>262500</v>
      </c>
      <c r="Z15" s="4">
        <f t="shared" si="5"/>
        <v>262500</v>
      </c>
      <c r="AA15" s="4">
        <f t="shared" si="5"/>
        <v>262500</v>
      </c>
      <c r="AB15" s="4">
        <f t="shared" si="5"/>
        <v>262500</v>
      </c>
      <c r="AC15" s="4">
        <f t="shared" si="5"/>
        <v>192500</v>
      </c>
      <c r="AD15" s="4">
        <f t="shared" si="5"/>
        <v>262500</v>
      </c>
      <c r="AE15" s="4">
        <f t="shared" si="5"/>
        <v>262500</v>
      </c>
      <c r="AF15" s="4">
        <f t="shared" si="5"/>
        <v>262500</v>
      </c>
      <c r="AG15" s="4">
        <f t="shared" si="5"/>
        <v>262500</v>
      </c>
      <c r="AH15" s="4">
        <f t="shared" si="5"/>
        <v>262500</v>
      </c>
      <c r="AI15" s="4">
        <f t="shared" si="5"/>
        <v>262500</v>
      </c>
      <c r="AJ15" s="4">
        <f t="shared" si="5"/>
        <v>262500</v>
      </c>
      <c r="AK15" s="4">
        <f t="shared" si="5"/>
        <v>262500</v>
      </c>
    </row>
    <row r="16">
      <c r="A16" s="10" t="s">
        <v>107</v>
      </c>
      <c r="B16" s="4">
        <f t="shared" ref="B16:AK16" si="6">B14+B15</f>
        <v>537500</v>
      </c>
      <c r="C16" s="4">
        <f t="shared" si="6"/>
        <v>1005000</v>
      </c>
      <c r="D16" s="4">
        <f t="shared" si="6"/>
        <v>1372500</v>
      </c>
      <c r="E16" s="4">
        <f t="shared" si="6"/>
        <v>1585000</v>
      </c>
      <c r="F16" s="4">
        <f t="shared" si="6"/>
        <v>1847500</v>
      </c>
      <c r="G16" s="4">
        <f t="shared" si="6"/>
        <v>2110000</v>
      </c>
      <c r="H16" s="4">
        <f t="shared" si="6"/>
        <v>2312500</v>
      </c>
      <c r="I16" s="4">
        <f t="shared" si="6"/>
        <v>2575000</v>
      </c>
      <c r="J16" s="4">
        <f t="shared" si="6"/>
        <v>2837500</v>
      </c>
      <c r="K16" s="4">
        <f t="shared" si="6"/>
        <v>3100000</v>
      </c>
      <c r="L16" s="4">
        <f t="shared" si="6"/>
        <v>3362500</v>
      </c>
      <c r="M16" s="4">
        <f t="shared" si="6"/>
        <v>3625000</v>
      </c>
      <c r="N16" s="4">
        <f t="shared" si="6"/>
        <v>3827500</v>
      </c>
      <c r="O16" s="4">
        <f t="shared" si="6"/>
        <v>4090000</v>
      </c>
      <c r="P16" s="4">
        <f t="shared" si="6"/>
        <v>4352500</v>
      </c>
      <c r="Q16" s="4">
        <f t="shared" si="6"/>
        <v>4615000</v>
      </c>
      <c r="R16" s="4">
        <f t="shared" si="6"/>
        <v>4877500</v>
      </c>
      <c r="S16" s="4">
        <f t="shared" si="6"/>
        <v>5140000</v>
      </c>
      <c r="T16" s="4">
        <f t="shared" si="6"/>
        <v>5402500</v>
      </c>
      <c r="U16" s="4">
        <f t="shared" si="6"/>
        <v>5665000</v>
      </c>
      <c r="V16" s="4">
        <f t="shared" si="6"/>
        <v>5927500</v>
      </c>
      <c r="W16" s="4">
        <f t="shared" si="6"/>
        <v>6190000</v>
      </c>
      <c r="X16" s="4">
        <f t="shared" si="6"/>
        <v>6452500</v>
      </c>
      <c r="Y16" s="4">
        <f t="shared" si="6"/>
        <v>6715000</v>
      </c>
      <c r="Z16" s="4">
        <f t="shared" si="6"/>
        <v>6977500</v>
      </c>
      <c r="AA16" s="4">
        <f t="shared" si="6"/>
        <v>7240000</v>
      </c>
      <c r="AB16" s="4">
        <f t="shared" si="6"/>
        <v>7502500</v>
      </c>
      <c r="AC16" s="4">
        <f t="shared" si="6"/>
        <v>7695000</v>
      </c>
      <c r="AD16" s="4">
        <f t="shared" si="6"/>
        <v>7957500</v>
      </c>
      <c r="AE16" s="4">
        <f t="shared" si="6"/>
        <v>8220000</v>
      </c>
      <c r="AF16" s="4">
        <f t="shared" si="6"/>
        <v>8482500</v>
      </c>
      <c r="AG16" s="4">
        <f t="shared" si="6"/>
        <v>8745000</v>
      </c>
      <c r="AH16" s="4">
        <f t="shared" si="6"/>
        <v>9007500</v>
      </c>
      <c r="AI16" s="4">
        <f t="shared" si="6"/>
        <v>9270000</v>
      </c>
      <c r="AJ16" s="4">
        <f t="shared" si="6"/>
        <v>9532500</v>
      </c>
      <c r="AK16" s="4">
        <f t="shared" si="6"/>
        <v>9795000</v>
      </c>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row>
    <row r="2">
      <c r="A2" s="10" t="s">
        <v>108</v>
      </c>
    </row>
    <row r="3">
      <c r="A3" s="10" t="s">
        <v>109</v>
      </c>
      <c r="B3" s="4">
        <f>'Cash Details'!B16</f>
        <v>537500</v>
      </c>
      <c r="C3" s="4">
        <f>'Cash Details'!C16</f>
        <v>1005000</v>
      </c>
      <c r="D3" s="4">
        <f>'Cash Details'!D16</f>
        <v>1372500</v>
      </c>
      <c r="E3" s="4">
        <f>'Cash Details'!E16</f>
        <v>1585000</v>
      </c>
      <c r="F3" s="4">
        <f>'Cash Details'!F16</f>
        <v>1847500</v>
      </c>
      <c r="G3" s="4">
        <f>'Cash Details'!G16</f>
        <v>2110000</v>
      </c>
      <c r="H3" s="4">
        <f>'Cash Details'!H16</f>
        <v>2312500</v>
      </c>
      <c r="I3" s="4">
        <f>'Cash Details'!I16</f>
        <v>2575000</v>
      </c>
      <c r="J3" s="4">
        <f>'Cash Details'!J16</f>
        <v>2837500</v>
      </c>
      <c r="K3" s="4">
        <f>'Cash Details'!K16</f>
        <v>3100000</v>
      </c>
      <c r="L3" s="4">
        <f>'Cash Details'!L16</f>
        <v>3362500</v>
      </c>
      <c r="M3" s="4">
        <f>'Cash Details'!M16</f>
        <v>3625000</v>
      </c>
      <c r="N3" s="4">
        <f>'Cash Details'!N16</f>
        <v>3827500</v>
      </c>
      <c r="O3" s="4">
        <f>'Cash Details'!O16</f>
        <v>4090000</v>
      </c>
      <c r="P3" s="4">
        <f>'Cash Details'!P16</f>
        <v>4352500</v>
      </c>
      <c r="Q3" s="4">
        <f>'Cash Details'!Q16</f>
        <v>4615000</v>
      </c>
      <c r="R3" s="4">
        <f>'Cash Details'!R16</f>
        <v>4877500</v>
      </c>
      <c r="S3" s="4">
        <f>'Cash Details'!S16</f>
        <v>5140000</v>
      </c>
      <c r="T3" s="4">
        <f>'Cash Details'!T16</f>
        <v>5402500</v>
      </c>
      <c r="U3" s="4">
        <f>'Cash Details'!U16</f>
        <v>5665000</v>
      </c>
      <c r="V3" s="4">
        <f>'Cash Details'!V16</f>
        <v>5927500</v>
      </c>
      <c r="W3" s="4">
        <f>'Cash Details'!W16</f>
        <v>6190000</v>
      </c>
      <c r="X3" s="4">
        <f>'Cash Details'!X16</f>
        <v>6452500</v>
      </c>
      <c r="Y3" s="4">
        <f>'Cash Details'!Y16</f>
        <v>6715000</v>
      </c>
      <c r="Z3" s="4">
        <f>'Cash Details'!Z16</f>
        <v>6977500</v>
      </c>
      <c r="AA3" s="4">
        <f>'Cash Details'!AA16</f>
        <v>7240000</v>
      </c>
      <c r="AB3" s="4">
        <f>'Cash Details'!AB16</f>
        <v>7502500</v>
      </c>
      <c r="AC3" s="4">
        <f>'Cash Details'!AC16</f>
        <v>7695000</v>
      </c>
      <c r="AD3" s="4">
        <f>'Cash Details'!AD16</f>
        <v>7957500</v>
      </c>
      <c r="AE3" s="4">
        <f>'Cash Details'!AE16</f>
        <v>8220000</v>
      </c>
      <c r="AF3" s="4">
        <f>'Cash Details'!AF16</f>
        <v>8482500</v>
      </c>
      <c r="AG3" s="4">
        <f>'Cash Details'!AG16</f>
        <v>8745000</v>
      </c>
      <c r="AH3" s="4">
        <f>'Cash Details'!AH16</f>
        <v>9007500</v>
      </c>
      <c r="AI3" s="4">
        <f>'Cash Details'!AI16</f>
        <v>9270000</v>
      </c>
      <c r="AJ3" s="4">
        <f>'Cash Details'!AJ16</f>
        <v>9532500</v>
      </c>
      <c r="AK3" s="4">
        <f>'Cash Details'!AK16</f>
        <v>9795000</v>
      </c>
    </row>
    <row r="4">
      <c r="A4" s="10" t="s">
        <v>110</v>
      </c>
      <c r="B4" s="4">
        <f>Stocks!B21</f>
        <v>29000</v>
      </c>
      <c r="C4" s="4">
        <f>Stocks!C21</f>
        <v>58000</v>
      </c>
      <c r="D4" s="4">
        <f>Stocks!D21</f>
        <v>87000</v>
      </c>
      <c r="E4" s="4">
        <f>Stocks!E21</f>
        <v>116000</v>
      </c>
      <c r="F4" s="4">
        <f>Stocks!F21</f>
        <v>145000</v>
      </c>
      <c r="G4" s="4">
        <f>Stocks!G21</f>
        <v>174000</v>
      </c>
      <c r="H4" s="4">
        <f>Stocks!H21</f>
        <v>203000</v>
      </c>
      <c r="I4" s="4">
        <f>Stocks!I21</f>
        <v>232000</v>
      </c>
      <c r="J4" s="4">
        <f>Stocks!J21</f>
        <v>261000</v>
      </c>
      <c r="K4" s="4">
        <f>Stocks!K21</f>
        <v>290000</v>
      </c>
      <c r="L4" s="4">
        <f>Stocks!L21</f>
        <v>319000</v>
      </c>
      <c r="M4" s="4">
        <f>Stocks!M21</f>
        <v>348000</v>
      </c>
      <c r="N4" s="4">
        <f>Stocks!N21</f>
        <v>377000</v>
      </c>
      <c r="O4" s="4">
        <f>Stocks!O21</f>
        <v>406000</v>
      </c>
      <c r="P4" s="4">
        <f>Stocks!P21</f>
        <v>435000</v>
      </c>
      <c r="Q4" s="4">
        <f>Stocks!Q21</f>
        <v>464000</v>
      </c>
      <c r="R4" s="4">
        <f>Stocks!R21</f>
        <v>493000</v>
      </c>
      <c r="S4" s="4">
        <f>Stocks!S21</f>
        <v>522000</v>
      </c>
      <c r="T4" s="4">
        <f>Stocks!T21</f>
        <v>551000</v>
      </c>
      <c r="U4" s="4">
        <f>Stocks!U21</f>
        <v>580000</v>
      </c>
      <c r="V4" s="4">
        <f>Stocks!V21</f>
        <v>609000</v>
      </c>
      <c r="W4" s="4">
        <f>Stocks!W21</f>
        <v>638000</v>
      </c>
      <c r="X4" s="4">
        <f>Stocks!X21</f>
        <v>667000</v>
      </c>
      <c r="Y4" s="4">
        <f>Stocks!Y21</f>
        <v>696000</v>
      </c>
      <c r="Z4" s="4">
        <f>Stocks!Z21</f>
        <v>725000</v>
      </c>
      <c r="AA4" s="4">
        <f>Stocks!AA21</f>
        <v>754000</v>
      </c>
      <c r="AB4" s="4">
        <f>Stocks!AB21</f>
        <v>783000</v>
      </c>
      <c r="AC4" s="4">
        <f>Stocks!AC21</f>
        <v>812000</v>
      </c>
      <c r="AD4" s="4">
        <f>Stocks!AD21</f>
        <v>841000</v>
      </c>
      <c r="AE4" s="4">
        <f>Stocks!AE21</f>
        <v>870000</v>
      </c>
      <c r="AF4" s="4">
        <f>Stocks!AF21</f>
        <v>899000</v>
      </c>
      <c r="AG4" s="4">
        <f>Stocks!AG21</f>
        <v>928000</v>
      </c>
      <c r="AH4" s="4">
        <f>Stocks!AH21</f>
        <v>957000</v>
      </c>
      <c r="AI4" s="4">
        <f>Stocks!AI21</f>
        <v>986000</v>
      </c>
      <c r="AJ4" s="4">
        <f>Stocks!AJ21</f>
        <v>1015000</v>
      </c>
      <c r="AK4" s="4">
        <f>Stocks!AK21</f>
        <v>1044000</v>
      </c>
    </row>
    <row r="5">
      <c r="A5" s="10" t="s">
        <v>111</v>
      </c>
      <c r="B5" s="9">
        <f>'Fixed Asset Balance'!B16-Depreciation!B16</f>
        <v>46428.57143</v>
      </c>
      <c r="C5" s="9">
        <f>'Fixed Asset Balance'!C16-Depreciation!C16</f>
        <v>42857.14286</v>
      </c>
      <c r="D5" s="9">
        <f>'Fixed Asset Balance'!D16-Depreciation!D16</f>
        <v>39285.71429</v>
      </c>
      <c r="E5" s="9">
        <f>'Fixed Asset Balance'!E16-Depreciation!E16</f>
        <v>82142.85714</v>
      </c>
      <c r="F5" s="9">
        <f>'Fixed Asset Balance'!F16-Depreciation!F16</f>
        <v>75000</v>
      </c>
      <c r="G5" s="9">
        <f>'Fixed Asset Balance'!G16-Depreciation!G16</f>
        <v>67857.14286</v>
      </c>
      <c r="H5" s="9">
        <f>'Fixed Asset Balance'!H16-Depreciation!H16</f>
        <v>116428.5714</v>
      </c>
      <c r="I5" s="9">
        <f>'Fixed Asset Balance'!I16-Depreciation!I16</f>
        <v>105000</v>
      </c>
      <c r="J5" s="9">
        <f>'Fixed Asset Balance'!J16-Depreciation!J16</f>
        <v>93571.42857</v>
      </c>
      <c r="K5" s="9">
        <f>'Fixed Asset Balance'!K16-Depreciation!K16</f>
        <v>82142.85714</v>
      </c>
      <c r="L5" s="9">
        <f>'Fixed Asset Balance'!L16-Depreciation!L16</f>
        <v>70714.28571</v>
      </c>
      <c r="M5" s="9">
        <f>'Fixed Asset Balance'!M16-Depreciation!M16</f>
        <v>59285.71429</v>
      </c>
      <c r="N5" s="9">
        <f>'Fixed Asset Balance'!N16-Depreciation!N16</f>
        <v>103571.4286</v>
      </c>
      <c r="O5" s="9">
        <f>'Fixed Asset Balance'!O16-Depreciation!O16</f>
        <v>87857.14286</v>
      </c>
      <c r="P5" s="9">
        <f>'Fixed Asset Balance'!P16-Depreciation!P16</f>
        <v>75714.28571</v>
      </c>
      <c r="Q5" s="9">
        <f>'Fixed Asset Balance'!Q16-Depreciation!Q16</f>
        <v>63571.42857</v>
      </c>
      <c r="R5" s="9">
        <f>'Fixed Asset Balance'!R16-Depreciation!R16</f>
        <v>51428.57143</v>
      </c>
      <c r="S5" s="9">
        <f>'Fixed Asset Balance'!S16-Depreciation!S16</f>
        <v>42857.14286</v>
      </c>
      <c r="T5" s="9">
        <f>'Fixed Asset Balance'!T16-Depreciation!T16</f>
        <v>34285.71429</v>
      </c>
      <c r="U5" s="9">
        <f>'Fixed Asset Balance'!U16-Depreciation!U16</f>
        <v>25714.28571</v>
      </c>
      <c r="V5" s="9">
        <f>'Fixed Asset Balance'!V16-Depreciation!V16</f>
        <v>21428.57143</v>
      </c>
      <c r="W5" s="9">
        <f>'Fixed Asset Balance'!W16-Depreciation!W16</f>
        <v>17142.85714</v>
      </c>
      <c r="X5" s="9">
        <f>'Fixed Asset Balance'!X16-Depreciation!X16</f>
        <v>12857.14286</v>
      </c>
      <c r="Y5" s="9">
        <f>'Fixed Asset Balance'!Y16-Depreciation!Y16</f>
        <v>8571.428571</v>
      </c>
      <c r="Z5" s="9">
        <f>'Fixed Asset Balance'!Z16-Depreciation!Z16</f>
        <v>4285.714286</v>
      </c>
      <c r="AA5" s="9">
        <f>'Fixed Asset Balance'!AA16-Depreciation!AA16</f>
        <v>0</v>
      </c>
      <c r="AB5" s="9">
        <f>'Fixed Asset Balance'!AB16-Depreciation!AB16</f>
        <v>0</v>
      </c>
      <c r="AC5" s="9">
        <f>'Fixed Asset Balance'!AC16-Depreciation!AC16</f>
        <v>65000</v>
      </c>
      <c r="AD5" s="9">
        <f>'Fixed Asset Balance'!AD16-Depreciation!AD16</f>
        <v>60000</v>
      </c>
      <c r="AE5" s="9">
        <f>'Fixed Asset Balance'!AE16-Depreciation!AE16</f>
        <v>55000</v>
      </c>
      <c r="AF5" s="9">
        <f>'Fixed Asset Balance'!AF16-Depreciation!AF16</f>
        <v>50000</v>
      </c>
      <c r="AG5" s="9">
        <f>'Fixed Asset Balance'!AG16-Depreciation!AG16</f>
        <v>45000</v>
      </c>
      <c r="AH5" s="9">
        <f>'Fixed Asset Balance'!AH16-Depreciation!AH16</f>
        <v>40000</v>
      </c>
      <c r="AI5" s="9">
        <f>'Fixed Asset Balance'!AI16-Depreciation!AI16</f>
        <v>35000</v>
      </c>
      <c r="AJ5" s="9">
        <f>'Fixed Asset Balance'!AJ16-Depreciation!AJ16</f>
        <v>30000</v>
      </c>
      <c r="AK5" s="9">
        <f>'Fixed Asset Balance'!AK16-Depreciation!AK16</f>
        <v>25000</v>
      </c>
    </row>
    <row r="6">
      <c r="A6" s="10" t="s">
        <v>112</v>
      </c>
      <c r="B6" s="9">
        <f t="shared" ref="B6:AK6" si="1">SUM(B3:B5)</f>
        <v>612928.5714</v>
      </c>
      <c r="C6" s="9">
        <f t="shared" si="1"/>
        <v>1105857.143</v>
      </c>
      <c r="D6" s="9">
        <f t="shared" si="1"/>
        <v>1498785.714</v>
      </c>
      <c r="E6" s="9">
        <f t="shared" si="1"/>
        <v>1783142.857</v>
      </c>
      <c r="F6" s="9">
        <f t="shared" si="1"/>
        <v>2067500</v>
      </c>
      <c r="G6" s="9">
        <f t="shared" si="1"/>
        <v>2351857.143</v>
      </c>
      <c r="H6" s="9">
        <f t="shared" si="1"/>
        <v>2631928.571</v>
      </c>
      <c r="I6" s="9">
        <f t="shared" si="1"/>
        <v>2912000</v>
      </c>
      <c r="J6" s="9">
        <f t="shared" si="1"/>
        <v>3192071.429</v>
      </c>
      <c r="K6" s="9">
        <f t="shared" si="1"/>
        <v>3472142.857</v>
      </c>
      <c r="L6" s="9">
        <f t="shared" si="1"/>
        <v>3752214.286</v>
      </c>
      <c r="M6" s="9">
        <f t="shared" si="1"/>
        <v>4032285.714</v>
      </c>
      <c r="N6" s="9">
        <f t="shared" si="1"/>
        <v>4308071.429</v>
      </c>
      <c r="O6" s="9">
        <f t="shared" si="1"/>
        <v>4583857.143</v>
      </c>
      <c r="P6" s="9">
        <f t="shared" si="1"/>
        <v>4863214.286</v>
      </c>
      <c r="Q6" s="9">
        <f t="shared" si="1"/>
        <v>5142571.429</v>
      </c>
      <c r="R6" s="9">
        <f t="shared" si="1"/>
        <v>5421928.571</v>
      </c>
      <c r="S6" s="9">
        <f t="shared" si="1"/>
        <v>5704857.143</v>
      </c>
      <c r="T6" s="9">
        <f t="shared" si="1"/>
        <v>5987785.714</v>
      </c>
      <c r="U6" s="9">
        <f t="shared" si="1"/>
        <v>6270714.286</v>
      </c>
      <c r="V6" s="9">
        <f t="shared" si="1"/>
        <v>6557928.571</v>
      </c>
      <c r="W6" s="9">
        <f t="shared" si="1"/>
        <v>6845142.857</v>
      </c>
      <c r="X6" s="9">
        <f t="shared" si="1"/>
        <v>7132357.143</v>
      </c>
      <c r="Y6" s="9">
        <f t="shared" si="1"/>
        <v>7419571.429</v>
      </c>
      <c r="Z6" s="9">
        <f t="shared" si="1"/>
        <v>7706785.714</v>
      </c>
      <c r="AA6" s="9">
        <f t="shared" si="1"/>
        <v>7994000</v>
      </c>
      <c r="AB6" s="9">
        <f t="shared" si="1"/>
        <v>8285500</v>
      </c>
      <c r="AC6" s="9">
        <f t="shared" si="1"/>
        <v>8572000</v>
      </c>
      <c r="AD6" s="9">
        <f t="shared" si="1"/>
        <v>8858500</v>
      </c>
      <c r="AE6" s="9">
        <f t="shared" si="1"/>
        <v>9145000</v>
      </c>
      <c r="AF6" s="9">
        <f t="shared" si="1"/>
        <v>9431500</v>
      </c>
      <c r="AG6" s="9">
        <f t="shared" si="1"/>
        <v>9718000</v>
      </c>
      <c r="AH6" s="9">
        <f t="shared" si="1"/>
        <v>10004500</v>
      </c>
      <c r="AI6" s="9">
        <f t="shared" si="1"/>
        <v>10291000</v>
      </c>
      <c r="AJ6" s="9">
        <f t="shared" si="1"/>
        <v>10577500</v>
      </c>
      <c r="AK6" s="9">
        <f t="shared" si="1"/>
        <v>10864000</v>
      </c>
    </row>
    <row r="7">
      <c r="A7" s="10"/>
    </row>
    <row r="8">
      <c r="A8" s="10" t="s">
        <v>113</v>
      </c>
    </row>
    <row r="9">
      <c r="A9" s="10" t="s">
        <v>114</v>
      </c>
      <c r="B9" s="4">
        <f>Purchases!B18</f>
        <v>325000</v>
      </c>
      <c r="C9" s="4">
        <f>Purchases!C18</f>
        <v>530000</v>
      </c>
      <c r="D9" s="4">
        <f>Purchases!D18</f>
        <v>635000</v>
      </c>
      <c r="E9" s="4">
        <f>Purchases!E18</f>
        <v>635000</v>
      </c>
      <c r="F9" s="4">
        <f>Purchases!F18</f>
        <v>635000</v>
      </c>
      <c r="G9" s="4">
        <f>Purchases!G18</f>
        <v>635000</v>
      </c>
      <c r="H9" s="4">
        <f>Purchases!H18</f>
        <v>635000</v>
      </c>
      <c r="I9" s="4">
        <f>Purchases!I18</f>
        <v>635000</v>
      </c>
      <c r="J9" s="4">
        <f>Purchases!J18</f>
        <v>635000</v>
      </c>
      <c r="K9" s="4">
        <f>Purchases!K18</f>
        <v>635000</v>
      </c>
      <c r="L9" s="4">
        <f>Purchases!L18</f>
        <v>635000</v>
      </c>
      <c r="M9" s="4">
        <f>Purchases!M18</f>
        <v>635000</v>
      </c>
      <c r="N9" s="4">
        <f>Purchases!N18</f>
        <v>635000</v>
      </c>
      <c r="O9" s="4">
        <f>Purchases!O18</f>
        <v>635000</v>
      </c>
      <c r="P9" s="4">
        <f>Purchases!P18</f>
        <v>635000</v>
      </c>
      <c r="Q9" s="4">
        <f>Purchases!Q18</f>
        <v>635000</v>
      </c>
      <c r="R9" s="4">
        <f>Purchases!R18</f>
        <v>635000</v>
      </c>
      <c r="S9" s="4">
        <f>Purchases!S18</f>
        <v>635000</v>
      </c>
      <c r="T9" s="4">
        <f>Purchases!T18</f>
        <v>635000</v>
      </c>
      <c r="U9" s="4">
        <f>Purchases!U18</f>
        <v>635000</v>
      </c>
      <c r="V9" s="4">
        <f>Purchases!V18</f>
        <v>635000</v>
      </c>
      <c r="W9" s="4">
        <f>Purchases!W18</f>
        <v>635000</v>
      </c>
      <c r="X9" s="4">
        <f>Purchases!X18</f>
        <v>635000</v>
      </c>
      <c r="Y9" s="4">
        <f>Purchases!Y18</f>
        <v>635000</v>
      </c>
      <c r="Z9" s="4">
        <f>Purchases!Z18</f>
        <v>635000</v>
      </c>
      <c r="AA9" s="4">
        <f>Purchases!AA18</f>
        <v>635000</v>
      </c>
      <c r="AB9" s="4">
        <f>Purchases!AB18</f>
        <v>635000</v>
      </c>
      <c r="AC9" s="4">
        <f>Purchases!AC18</f>
        <v>635000</v>
      </c>
      <c r="AD9" s="4">
        <f>Purchases!AD18</f>
        <v>635000</v>
      </c>
      <c r="AE9" s="4">
        <f>Purchases!AE18</f>
        <v>635000</v>
      </c>
      <c r="AF9" s="4">
        <f>Purchases!AF18</f>
        <v>635000</v>
      </c>
      <c r="AG9" s="4">
        <f>Purchases!AG18</f>
        <v>635000</v>
      </c>
      <c r="AH9" s="4">
        <f>Purchases!AH18</f>
        <v>635000</v>
      </c>
      <c r="AI9" s="4">
        <f>Purchases!AI18</f>
        <v>635000</v>
      </c>
      <c r="AJ9" s="4">
        <f>Purchases!AJ18</f>
        <v>635000</v>
      </c>
      <c r="AK9" s="4">
        <f>Purchases!AK18</f>
        <v>635000</v>
      </c>
    </row>
    <row r="10">
      <c r="A10" s="10" t="s">
        <v>115</v>
      </c>
      <c r="B10" s="4">
        <f t="shared" ref="B10:AK10" si="2">SUM(B9)</f>
        <v>325000</v>
      </c>
      <c r="C10" s="4">
        <f t="shared" si="2"/>
        <v>530000</v>
      </c>
      <c r="D10" s="4">
        <f t="shared" si="2"/>
        <v>635000</v>
      </c>
      <c r="E10" s="4">
        <f t="shared" si="2"/>
        <v>635000</v>
      </c>
      <c r="F10" s="4">
        <f t="shared" si="2"/>
        <v>635000</v>
      </c>
      <c r="G10" s="4">
        <f t="shared" si="2"/>
        <v>635000</v>
      </c>
      <c r="H10" s="4">
        <f t="shared" si="2"/>
        <v>635000</v>
      </c>
      <c r="I10" s="4">
        <f t="shared" si="2"/>
        <v>635000</v>
      </c>
      <c r="J10" s="4">
        <f t="shared" si="2"/>
        <v>635000</v>
      </c>
      <c r="K10" s="4">
        <f t="shared" si="2"/>
        <v>635000</v>
      </c>
      <c r="L10" s="4">
        <f t="shared" si="2"/>
        <v>635000</v>
      </c>
      <c r="M10" s="4">
        <f t="shared" si="2"/>
        <v>635000</v>
      </c>
      <c r="N10" s="4">
        <f t="shared" si="2"/>
        <v>635000</v>
      </c>
      <c r="O10" s="4">
        <f t="shared" si="2"/>
        <v>635000</v>
      </c>
      <c r="P10" s="4">
        <f t="shared" si="2"/>
        <v>635000</v>
      </c>
      <c r="Q10" s="4">
        <f t="shared" si="2"/>
        <v>635000</v>
      </c>
      <c r="R10" s="4">
        <f t="shared" si="2"/>
        <v>635000</v>
      </c>
      <c r="S10" s="4">
        <f t="shared" si="2"/>
        <v>635000</v>
      </c>
      <c r="T10" s="4">
        <f t="shared" si="2"/>
        <v>635000</v>
      </c>
      <c r="U10" s="4">
        <f t="shared" si="2"/>
        <v>635000</v>
      </c>
      <c r="V10" s="4">
        <f t="shared" si="2"/>
        <v>635000</v>
      </c>
      <c r="W10" s="4">
        <f t="shared" si="2"/>
        <v>635000</v>
      </c>
      <c r="X10" s="4">
        <f t="shared" si="2"/>
        <v>635000</v>
      </c>
      <c r="Y10" s="4">
        <f t="shared" si="2"/>
        <v>635000</v>
      </c>
      <c r="Z10" s="4">
        <f t="shared" si="2"/>
        <v>635000</v>
      </c>
      <c r="AA10" s="4">
        <f t="shared" si="2"/>
        <v>635000</v>
      </c>
      <c r="AB10" s="4">
        <f t="shared" si="2"/>
        <v>635000</v>
      </c>
      <c r="AC10" s="4">
        <f t="shared" si="2"/>
        <v>635000</v>
      </c>
      <c r="AD10" s="4">
        <f t="shared" si="2"/>
        <v>635000</v>
      </c>
      <c r="AE10" s="4">
        <f t="shared" si="2"/>
        <v>635000</v>
      </c>
      <c r="AF10" s="4">
        <f t="shared" si="2"/>
        <v>635000</v>
      </c>
      <c r="AG10" s="4">
        <f t="shared" si="2"/>
        <v>635000</v>
      </c>
      <c r="AH10" s="4">
        <f t="shared" si="2"/>
        <v>635000</v>
      </c>
      <c r="AI10" s="4">
        <f t="shared" si="2"/>
        <v>635000</v>
      </c>
      <c r="AJ10" s="4">
        <f t="shared" si="2"/>
        <v>635000</v>
      </c>
      <c r="AK10" s="4">
        <f t="shared" si="2"/>
        <v>635000</v>
      </c>
    </row>
    <row r="11">
      <c r="A11" s="10"/>
    </row>
    <row r="12">
      <c r="A12" s="10" t="s">
        <v>116</v>
      </c>
      <c r="B12" s="9">
        <f t="shared" ref="B12:AK12" si="3">B6-B10</f>
        <v>287928.5714</v>
      </c>
      <c r="C12" s="9">
        <f t="shared" si="3"/>
        <v>575857.1429</v>
      </c>
      <c r="D12" s="9">
        <f t="shared" si="3"/>
        <v>863785.7143</v>
      </c>
      <c r="E12" s="9">
        <f t="shared" si="3"/>
        <v>1148142.857</v>
      </c>
      <c r="F12" s="9">
        <f t="shared" si="3"/>
        <v>1432500</v>
      </c>
      <c r="G12" s="9">
        <f t="shared" si="3"/>
        <v>1716857.143</v>
      </c>
      <c r="H12" s="9">
        <f t="shared" si="3"/>
        <v>1996928.571</v>
      </c>
      <c r="I12" s="9">
        <f t="shared" si="3"/>
        <v>2277000</v>
      </c>
      <c r="J12" s="9">
        <f t="shared" si="3"/>
        <v>2557071.429</v>
      </c>
      <c r="K12" s="9">
        <f t="shared" si="3"/>
        <v>2837142.857</v>
      </c>
      <c r="L12" s="9">
        <f t="shared" si="3"/>
        <v>3117214.286</v>
      </c>
      <c r="M12" s="9">
        <f t="shared" si="3"/>
        <v>3397285.714</v>
      </c>
      <c r="N12" s="9">
        <f t="shared" si="3"/>
        <v>3673071.429</v>
      </c>
      <c r="O12" s="9">
        <f t="shared" si="3"/>
        <v>3948857.143</v>
      </c>
      <c r="P12" s="9">
        <f t="shared" si="3"/>
        <v>4228214.286</v>
      </c>
      <c r="Q12" s="9">
        <f t="shared" si="3"/>
        <v>4507571.429</v>
      </c>
      <c r="R12" s="9">
        <f t="shared" si="3"/>
        <v>4786928.571</v>
      </c>
      <c r="S12" s="9">
        <f t="shared" si="3"/>
        <v>5069857.143</v>
      </c>
      <c r="T12" s="9">
        <f t="shared" si="3"/>
        <v>5352785.714</v>
      </c>
      <c r="U12" s="9">
        <f t="shared" si="3"/>
        <v>5635714.286</v>
      </c>
      <c r="V12" s="9">
        <f t="shared" si="3"/>
        <v>5922928.571</v>
      </c>
      <c r="W12" s="9">
        <f t="shared" si="3"/>
        <v>6210142.857</v>
      </c>
      <c r="X12" s="9">
        <f t="shared" si="3"/>
        <v>6497357.143</v>
      </c>
      <c r="Y12" s="9">
        <f t="shared" si="3"/>
        <v>6784571.429</v>
      </c>
      <c r="Z12" s="9">
        <f t="shared" si="3"/>
        <v>7071785.714</v>
      </c>
      <c r="AA12" s="9">
        <f t="shared" si="3"/>
        <v>7359000</v>
      </c>
      <c r="AB12" s="9">
        <f t="shared" si="3"/>
        <v>7650500</v>
      </c>
      <c r="AC12" s="9">
        <f t="shared" si="3"/>
        <v>7937000</v>
      </c>
      <c r="AD12" s="9">
        <f t="shared" si="3"/>
        <v>8223500</v>
      </c>
      <c r="AE12" s="9">
        <f t="shared" si="3"/>
        <v>8510000</v>
      </c>
      <c r="AF12" s="9">
        <f t="shared" si="3"/>
        <v>8796500</v>
      </c>
      <c r="AG12" s="9">
        <f t="shared" si="3"/>
        <v>9083000</v>
      </c>
      <c r="AH12" s="9">
        <f t="shared" si="3"/>
        <v>9369500</v>
      </c>
      <c r="AI12" s="9">
        <f t="shared" si="3"/>
        <v>9656000</v>
      </c>
      <c r="AJ12" s="9">
        <f t="shared" si="3"/>
        <v>9942500</v>
      </c>
      <c r="AK12" s="9">
        <f t="shared" si="3"/>
        <v>10229000</v>
      </c>
    </row>
    <row r="13">
      <c r="A13" s="10"/>
    </row>
    <row r="14">
      <c r="A14" s="10" t="s">
        <v>117</v>
      </c>
      <c r="B14" s="3">
        <v>0.0</v>
      </c>
      <c r="C14" s="9">
        <f t="shared" ref="C14:AK14" si="4">B16</f>
        <v>287928.5714</v>
      </c>
      <c r="D14" s="9">
        <f t="shared" si="4"/>
        <v>575857.1429</v>
      </c>
      <c r="E14" s="9">
        <f t="shared" si="4"/>
        <v>863785.7143</v>
      </c>
      <c r="F14" s="9">
        <f t="shared" si="4"/>
        <v>1148142.857</v>
      </c>
      <c r="G14" s="9">
        <f t="shared" si="4"/>
        <v>1432500</v>
      </c>
      <c r="H14" s="9">
        <f t="shared" si="4"/>
        <v>1716857.143</v>
      </c>
      <c r="I14" s="9">
        <f t="shared" si="4"/>
        <v>1996928.571</v>
      </c>
      <c r="J14" s="9">
        <f t="shared" si="4"/>
        <v>2277000</v>
      </c>
      <c r="K14" s="9">
        <f t="shared" si="4"/>
        <v>2557071.429</v>
      </c>
      <c r="L14" s="9">
        <f t="shared" si="4"/>
        <v>2837142.857</v>
      </c>
      <c r="M14" s="9">
        <f t="shared" si="4"/>
        <v>3117214.286</v>
      </c>
      <c r="N14" s="9">
        <f t="shared" si="4"/>
        <v>3397285.714</v>
      </c>
      <c r="O14" s="9">
        <f t="shared" si="4"/>
        <v>3673071.429</v>
      </c>
      <c r="P14" s="9">
        <f t="shared" si="4"/>
        <v>3948857.143</v>
      </c>
      <c r="Q14" s="9">
        <f t="shared" si="4"/>
        <v>4228214.286</v>
      </c>
      <c r="R14" s="9">
        <f t="shared" si="4"/>
        <v>4507571.429</v>
      </c>
      <c r="S14" s="9">
        <f t="shared" si="4"/>
        <v>4786928.571</v>
      </c>
      <c r="T14" s="9">
        <f t="shared" si="4"/>
        <v>5069857.143</v>
      </c>
      <c r="U14" s="9">
        <f t="shared" si="4"/>
        <v>5352785.714</v>
      </c>
      <c r="V14" s="9">
        <f t="shared" si="4"/>
        <v>5635714.286</v>
      </c>
      <c r="W14" s="9">
        <f t="shared" si="4"/>
        <v>5922928.571</v>
      </c>
      <c r="X14" s="9">
        <f t="shared" si="4"/>
        <v>6210142.857</v>
      </c>
      <c r="Y14" s="9">
        <f t="shared" si="4"/>
        <v>6497357.143</v>
      </c>
      <c r="Z14" s="9">
        <f t="shared" si="4"/>
        <v>6784571.429</v>
      </c>
      <c r="AA14" s="9">
        <f t="shared" si="4"/>
        <v>7071785.714</v>
      </c>
      <c r="AB14" s="9">
        <f t="shared" si="4"/>
        <v>7359000</v>
      </c>
      <c r="AC14" s="9">
        <f t="shared" si="4"/>
        <v>7650500</v>
      </c>
      <c r="AD14" s="9">
        <f t="shared" si="4"/>
        <v>7937000</v>
      </c>
      <c r="AE14" s="9">
        <f t="shared" si="4"/>
        <v>8223500</v>
      </c>
      <c r="AF14" s="9">
        <f t="shared" si="4"/>
        <v>8510000</v>
      </c>
      <c r="AG14" s="9">
        <f t="shared" si="4"/>
        <v>8796500</v>
      </c>
      <c r="AH14" s="9">
        <f t="shared" si="4"/>
        <v>9083000</v>
      </c>
      <c r="AI14" s="9">
        <f t="shared" si="4"/>
        <v>9369500</v>
      </c>
      <c r="AJ14" s="9">
        <f t="shared" si="4"/>
        <v>9656000</v>
      </c>
      <c r="AK14" s="9">
        <f t="shared" si="4"/>
        <v>9942500</v>
      </c>
    </row>
    <row r="15">
      <c r="A15" s="10" t="s">
        <v>118</v>
      </c>
      <c r="B15" s="9">
        <f>'Sales and Costs'!B21</f>
        <v>287928.5714</v>
      </c>
      <c r="C15" s="9">
        <f>'Sales and Costs'!C21</f>
        <v>287928.5714</v>
      </c>
      <c r="D15" s="9">
        <f>'Sales and Costs'!D21</f>
        <v>287928.5714</v>
      </c>
      <c r="E15" s="9">
        <f>'Sales and Costs'!E21</f>
        <v>284357.1429</v>
      </c>
      <c r="F15" s="9">
        <f>'Sales and Costs'!F21</f>
        <v>284357.1429</v>
      </c>
      <c r="G15" s="9">
        <f>'Sales and Costs'!G21</f>
        <v>284357.1429</v>
      </c>
      <c r="H15" s="9">
        <f>'Sales and Costs'!H21</f>
        <v>280071.4286</v>
      </c>
      <c r="I15" s="9">
        <f>'Sales and Costs'!I21</f>
        <v>280071.4286</v>
      </c>
      <c r="J15" s="9">
        <f>'Sales and Costs'!J21</f>
        <v>280071.4286</v>
      </c>
      <c r="K15" s="9">
        <f>'Sales and Costs'!K21</f>
        <v>280071.4286</v>
      </c>
      <c r="L15" s="9">
        <f>'Sales and Costs'!L21</f>
        <v>280071.4286</v>
      </c>
      <c r="M15" s="9">
        <f>'Sales and Costs'!M21</f>
        <v>280071.4286</v>
      </c>
      <c r="N15" s="9">
        <f>'Sales and Costs'!N21</f>
        <v>275785.7143</v>
      </c>
      <c r="O15" s="9">
        <f>'Sales and Costs'!O21</f>
        <v>275785.7143</v>
      </c>
      <c r="P15" s="9">
        <f>'Sales and Costs'!P21</f>
        <v>279357.1429</v>
      </c>
      <c r="Q15" s="9">
        <f>'Sales and Costs'!Q21</f>
        <v>279357.1429</v>
      </c>
      <c r="R15" s="9">
        <f>'Sales and Costs'!R21</f>
        <v>279357.1429</v>
      </c>
      <c r="S15" s="9">
        <f>'Sales and Costs'!S21</f>
        <v>282928.5714</v>
      </c>
      <c r="T15" s="9">
        <f>'Sales and Costs'!T21</f>
        <v>282928.5714</v>
      </c>
      <c r="U15" s="9">
        <f>'Sales and Costs'!U21</f>
        <v>282928.5714</v>
      </c>
      <c r="V15" s="9">
        <f>'Sales and Costs'!V21</f>
        <v>287214.2857</v>
      </c>
      <c r="W15" s="9">
        <f>'Sales and Costs'!W21</f>
        <v>287214.2857</v>
      </c>
      <c r="X15" s="9">
        <f>'Sales and Costs'!X21</f>
        <v>287214.2857</v>
      </c>
      <c r="Y15" s="9">
        <f>'Sales and Costs'!Y21</f>
        <v>287214.2857</v>
      </c>
      <c r="Z15" s="9">
        <f>'Sales and Costs'!Z21</f>
        <v>287214.2857</v>
      </c>
      <c r="AA15" s="9">
        <f>'Sales and Costs'!AA21</f>
        <v>287214.2857</v>
      </c>
      <c r="AB15" s="9">
        <f>'Sales and Costs'!AB21</f>
        <v>291500</v>
      </c>
      <c r="AC15" s="9">
        <f>'Sales and Costs'!AC21</f>
        <v>286500</v>
      </c>
      <c r="AD15" s="9">
        <f>'Sales and Costs'!AD21</f>
        <v>286500</v>
      </c>
      <c r="AE15" s="9">
        <f>'Sales and Costs'!AE21</f>
        <v>286500</v>
      </c>
      <c r="AF15" s="9">
        <f>'Sales and Costs'!AF21</f>
        <v>286500</v>
      </c>
      <c r="AG15" s="9">
        <f>'Sales and Costs'!AG21</f>
        <v>286500</v>
      </c>
      <c r="AH15" s="9">
        <f>'Sales and Costs'!AH21</f>
        <v>286500</v>
      </c>
      <c r="AI15" s="9">
        <f>'Sales and Costs'!AI21</f>
        <v>286500</v>
      </c>
      <c r="AJ15" s="9">
        <f>'Sales and Costs'!AJ21</f>
        <v>286500</v>
      </c>
      <c r="AK15" s="9">
        <f>'Sales and Costs'!AK21</f>
        <v>286500</v>
      </c>
    </row>
    <row r="16">
      <c r="A16" s="10" t="s">
        <v>119</v>
      </c>
      <c r="B16" s="9">
        <f t="shared" ref="B16:AK16" si="5">B14+B15</f>
        <v>287928.5714</v>
      </c>
      <c r="C16" s="9">
        <f t="shared" si="5"/>
        <v>575857.1429</v>
      </c>
      <c r="D16" s="9">
        <f t="shared" si="5"/>
        <v>863785.7143</v>
      </c>
      <c r="E16" s="9">
        <f t="shared" si="5"/>
        <v>1148142.857</v>
      </c>
      <c r="F16" s="9">
        <f t="shared" si="5"/>
        <v>1432500</v>
      </c>
      <c r="G16" s="9">
        <f t="shared" si="5"/>
        <v>1716857.143</v>
      </c>
      <c r="H16" s="9">
        <f t="shared" si="5"/>
        <v>1996928.571</v>
      </c>
      <c r="I16" s="9">
        <f t="shared" si="5"/>
        <v>2277000</v>
      </c>
      <c r="J16" s="9">
        <f t="shared" si="5"/>
        <v>2557071.429</v>
      </c>
      <c r="K16" s="9">
        <f t="shared" si="5"/>
        <v>2837142.857</v>
      </c>
      <c r="L16" s="9">
        <f t="shared" si="5"/>
        <v>3117214.286</v>
      </c>
      <c r="M16" s="9">
        <f t="shared" si="5"/>
        <v>3397285.714</v>
      </c>
      <c r="N16" s="9">
        <f t="shared" si="5"/>
        <v>3673071.429</v>
      </c>
      <c r="O16" s="9">
        <f t="shared" si="5"/>
        <v>3948857.143</v>
      </c>
      <c r="P16" s="9">
        <f t="shared" si="5"/>
        <v>4228214.286</v>
      </c>
      <c r="Q16" s="9">
        <f t="shared" si="5"/>
        <v>4507571.429</v>
      </c>
      <c r="R16" s="9">
        <f t="shared" si="5"/>
        <v>4786928.571</v>
      </c>
      <c r="S16" s="9">
        <f t="shared" si="5"/>
        <v>5069857.143</v>
      </c>
      <c r="T16" s="9">
        <f t="shared" si="5"/>
        <v>5352785.714</v>
      </c>
      <c r="U16" s="9">
        <f t="shared" si="5"/>
        <v>5635714.286</v>
      </c>
      <c r="V16" s="9">
        <f t="shared" si="5"/>
        <v>5922928.571</v>
      </c>
      <c r="W16" s="9">
        <f t="shared" si="5"/>
        <v>6210142.857</v>
      </c>
      <c r="X16" s="9">
        <f t="shared" si="5"/>
        <v>6497357.143</v>
      </c>
      <c r="Y16" s="9">
        <f t="shared" si="5"/>
        <v>6784571.429</v>
      </c>
      <c r="Z16" s="9">
        <f t="shared" si="5"/>
        <v>7071785.714</v>
      </c>
      <c r="AA16" s="9">
        <f t="shared" si="5"/>
        <v>7359000</v>
      </c>
      <c r="AB16" s="9">
        <f t="shared" si="5"/>
        <v>7650500</v>
      </c>
      <c r="AC16" s="9">
        <f t="shared" si="5"/>
        <v>7937000</v>
      </c>
      <c r="AD16" s="9">
        <f t="shared" si="5"/>
        <v>8223500</v>
      </c>
      <c r="AE16" s="9">
        <f t="shared" si="5"/>
        <v>8510000</v>
      </c>
      <c r="AF16" s="9">
        <f t="shared" si="5"/>
        <v>8796500</v>
      </c>
      <c r="AG16" s="9">
        <f t="shared" si="5"/>
        <v>9083000</v>
      </c>
      <c r="AH16" s="9">
        <f t="shared" si="5"/>
        <v>9369500</v>
      </c>
      <c r="AI16" s="9">
        <f t="shared" si="5"/>
        <v>9656000</v>
      </c>
      <c r="AJ16" s="9">
        <f t="shared" si="5"/>
        <v>9942500</v>
      </c>
      <c r="AK16" s="9">
        <f t="shared" si="5"/>
        <v>10229000</v>
      </c>
    </row>
    <row r="17">
      <c r="A17" s="10"/>
    </row>
    <row r="18">
      <c r="A18" s="10" t="s">
        <v>120</v>
      </c>
      <c r="B18" s="9">
        <f t="shared" ref="B18:AK18" si="6">B16-B12</f>
        <v>0</v>
      </c>
      <c r="C18" s="9">
        <f t="shared" si="6"/>
        <v>-0.0000000001164153218</v>
      </c>
      <c r="D18" s="9">
        <f t="shared" si="6"/>
        <v>0</v>
      </c>
      <c r="E18" s="9">
        <f t="shared" si="6"/>
        <v>0.0000000002328306437</v>
      </c>
      <c r="F18" s="9">
        <f t="shared" si="6"/>
        <v>0</v>
      </c>
      <c r="G18" s="9">
        <f t="shared" si="6"/>
        <v>0</v>
      </c>
      <c r="H18" s="9">
        <f t="shared" si="6"/>
        <v>0</v>
      </c>
      <c r="I18" s="9">
        <f t="shared" si="6"/>
        <v>0</v>
      </c>
      <c r="J18" s="9">
        <f t="shared" si="6"/>
        <v>0</v>
      </c>
      <c r="K18" s="9">
        <f t="shared" si="6"/>
        <v>0</v>
      </c>
      <c r="L18" s="9">
        <f t="shared" si="6"/>
        <v>0</v>
      </c>
      <c r="M18" s="9">
        <f t="shared" si="6"/>
        <v>0.0000000004656612873</v>
      </c>
      <c r="N18" s="9">
        <f t="shared" si="6"/>
        <v>0.0000000004656612873</v>
      </c>
      <c r="O18" s="9">
        <f t="shared" si="6"/>
        <v>0</v>
      </c>
      <c r="P18" s="9">
        <f t="shared" si="6"/>
        <v>0</v>
      </c>
      <c r="Q18" s="9">
        <f t="shared" si="6"/>
        <v>0</v>
      </c>
      <c r="R18" s="9">
        <f t="shared" si="6"/>
        <v>-0.0000000009313225746</v>
      </c>
      <c r="S18" s="9">
        <f t="shared" si="6"/>
        <v>0</v>
      </c>
      <c r="T18" s="9">
        <f t="shared" si="6"/>
        <v>0</v>
      </c>
      <c r="U18" s="9">
        <f t="shared" si="6"/>
        <v>0.0000000009313225746</v>
      </c>
      <c r="V18" s="9">
        <f t="shared" si="6"/>
        <v>0</v>
      </c>
      <c r="W18" s="9">
        <f t="shared" si="6"/>
        <v>0</v>
      </c>
      <c r="X18" s="9">
        <f t="shared" si="6"/>
        <v>0</v>
      </c>
      <c r="Y18" s="9">
        <f t="shared" si="6"/>
        <v>0</v>
      </c>
      <c r="Z18" s="9">
        <f t="shared" si="6"/>
        <v>-0.0000000009313225746</v>
      </c>
      <c r="AA18" s="9">
        <f t="shared" si="6"/>
        <v>-0.0000000009313225746</v>
      </c>
      <c r="AB18" s="9">
        <f t="shared" si="6"/>
        <v>-0.0000000009313225746</v>
      </c>
      <c r="AC18" s="9">
        <f t="shared" si="6"/>
        <v>-0.0000000009313225746</v>
      </c>
      <c r="AD18" s="9">
        <f t="shared" si="6"/>
        <v>-0.0000000009313225746</v>
      </c>
      <c r="AE18" s="9">
        <f t="shared" si="6"/>
        <v>0</v>
      </c>
      <c r="AF18" s="9">
        <f t="shared" si="6"/>
        <v>0</v>
      </c>
      <c r="AG18" s="9">
        <f t="shared" si="6"/>
        <v>0</v>
      </c>
      <c r="AH18" s="9">
        <f t="shared" si="6"/>
        <v>0</v>
      </c>
      <c r="AI18" s="9">
        <f t="shared" si="6"/>
        <v>0</v>
      </c>
      <c r="AJ18" s="9">
        <f t="shared" si="6"/>
        <v>0</v>
      </c>
      <c r="AK18" s="9">
        <f t="shared" si="6"/>
        <v>0</v>
      </c>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3" t="s">
        <v>6</v>
      </c>
      <c r="C1" s="3" t="s">
        <v>7</v>
      </c>
      <c r="D1" s="3" t="s">
        <v>8</v>
      </c>
    </row>
    <row r="2">
      <c r="A2" s="3" t="s">
        <v>9</v>
      </c>
      <c r="B2" s="3">
        <v>100.0</v>
      </c>
      <c r="C2" s="3">
        <v>1200.0</v>
      </c>
      <c r="D2" s="3">
        <v>1.0</v>
      </c>
    </row>
    <row r="3">
      <c r="A3" s="3" t="s">
        <v>10</v>
      </c>
      <c r="B3" s="3">
        <v>250.0</v>
      </c>
      <c r="C3" s="3">
        <v>400.0</v>
      </c>
      <c r="D3" s="3">
        <v>2.0</v>
      </c>
    </row>
    <row r="4">
      <c r="A4" s="3" t="s">
        <v>11</v>
      </c>
      <c r="B4" s="3">
        <v>70.0</v>
      </c>
      <c r="C4" s="3">
        <v>1500.0</v>
      </c>
      <c r="D4" s="3">
        <v>3.0</v>
      </c>
    </row>
    <row r="6">
      <c r="B6" s="3" t="s">
        <v>12</v>
      </c>
      <c r="C6" s="3" t="s">
        <v>13</v>
      </c>
      <c r="D6" s="3" t="s">
        <v>8</v>
      </c>
    </row>
    <row r="7">
      <c r="A7" s="3" t="s">
        <v>9</v>
      </c>
      <c r="B7" s="3">
        <v>95.0</v>
      </c>
      <c r="C7" s="3">
        <v>2500.0</v>
      </c>
      <c r="D7" s="3" t="s">
        <v>14</v>
      </c>
    </row>
    <row r="8">
      <c r="A8" s="3" t="s">
        <v>10</v>
      </c>
      <c r="B8" s="3">
        <v>230.0</v>
      </c>
      <c r="C8" s="3">
        <v>900.0</v>
      </c>
      <c r="D8" s="3" t="s">
        <v>14</v>
      </c>
    </row>
    <row r="9">
      <c r="A9" s="3" t="s">
        <v>11</v>
      </c>
      <c r="B9" s="3">
        <v>60.0</v>
      </c>
      <c r="C9" s="3">
        <v>3000.0</v>
      </c>
      <c r="D9" s="3" t="s">
        <v>14</v>
      </c>
    </row>
    <row r="11">
      <c r="A11" s="3" t="s">
        <v>15</v>
      </c>
      <c r="B11" s="3">
        <v>30000.0</v>
      </c>
    </row>
    <row r="12">
      <c r="A12" s="3" t="s">
        <v>16</v>
      </c>
      <c r="B12" s="3">
        <v>7000.0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17</v>
      </c>
      <c r="B1" s="3" t="s">
        <v>18</v>
      </c>
      <c r="C1" s="3" t="s">
        <v>19</v>
      </c>
      <c r="D1" s="3" t="s">
        <v>20</v>
      </c>
      <c r="E1" s="3" t="s">
        <v>21</v>
      </c>
      <c r="F1" s="3" t="s">
        <v>22</v>
      </c>
      <c r="G1" s="3" t="s">
        <v>23</v>
      </c>
      <c r="H1" s="3" t="s">
        <v>24</v>
      </c>
    </row>
    <row r="2">
      <c r="A2" s="3" t="s">
        <v>25</v>
      </c>
      <c r="B2" s="3" t="s">
        <v>26</v>
      </c>
      <c r="C2" s="3" t="s">
        <v>27</v>
      </c>
      <c r="D2" s="3">
        <v>1.0</v>
      </c>
      <c r="E2" s="3">
        <v>50000.0</v>
      </c>
      <c r="F2" s="3">
        <v>14.0</v>
      </c>
      <c r="G2" s="4">
        <f t="shared" ref="G2:G6" si="1">F2+D2</f>
        <v>15</v>
      </c>
      <c r="H2" s="4">
        <f t="shared" ref="H2:H6" si="2">E2/F2*F2</f>
        <v>50000</v>
      </c>
    </row>
    <row r="3">
      <c r="A3" s="3" t="s">
        <v>28</v>
      </c>
      <c r="B3" s="3" t="s">
        <v>26</v>
      </c>
      <c r="C3" s="3" t="s">
        <v>27</v>
      </c>
      <c r="D3" s="3">
        <v>4.0</v>
      </c>
      <c r="E3" s="3">
        <v>50000.0</v>
      </c>
      <c r="F3" s="3">
        <v>14.0</v>
      </c>
      <c r="G3" s="4">
        <f t="shared" si="1"/>
        <v>18</v>
      </c>
      <c r="H3" s="4">
        <f t="shared" si="2"/>
        <v>50000</v>
      </c>
    </row>
    <row r="4">
      <c r="A4" s="3" t="s">
        <v>29</v>
      </c>
      <c r="B4" s="3" t="s">
        <v>26</v>
      </c>
      <c r="C4" s="3" t="s">
        <v>30</v>
      </c>
      <c r="D4" s="3">
        <v>7.0</v>
      </c>
      <c r="E4" s="3">
        <v>60000.0</v>
      </c>
      <c r="F4" s="3">
        <v>14.0</v>
      </c>
      <c r="G4" s="4">
        <f t="shared" si="1"/>
        <v>21</v>
      </c>
      <c r="H4" s="4">
        <f t="shared" si="2"/>
        <v>60000</v>
      </c>
    </row>
    <row r="5">
      <c r="A5" s="3" t="s">
        <v>31</v>
      </c>
      <c r="B5" s="3" t="s">
        <v>26</v>
      </c>
      <c r="C5" s="3" t="s">
        <v>30</v>
      </c>
      <c r="D5" s="3">
        <v>13.0</v>
      </c>
      <c r="E5" s="3">
        <v>60000.0</v>
      </c>
      <c r="F5" s="3">
        <v>14.0</v>
      </c>
      <c r="G5" s="4">
        <f t="shared" si="1"/>
        <v>27</v>
      </c>
      <c r="H5" s="4">
        <f t="shared" si="2"/>
        <v>60000</v>
      </c>
    </row>
    <row r="6">
      <c r="A6" s="3" t="s">
        <v>32</v>
      </c>
      <c r="B6" s="3" t="s">
        <v>26</v>
      </c>
      <c r="C6" s="3" t="s">
        <v>33</v>
      </c>
      <c r="D6" s="3">
        <v>28.0</v>
      </c>
      <c r="E6" s="3">
        <v>70000.0</v>
      </c>
      <c r="F6" s="3">
        <v>14.0</v>
      </c>
      <c r="G6" s="4">
        <f t="shared" si="1"/>
        <v>42</v>
      </c>
      <c r="H6" s="4">
        <f t="shared" si="2"/>
        <v>70000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37" width="5.88"/>
  </cols>
  <sheetData>
    <row r="1">
      <c r="A1" s="5"/>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c r="AL1" s="3"/>
    </row>
    <row r="2">
      <c r="A2" s="5" t="s">
        <v>70</v>
      </c>
    </row>
    <row r="3">
      <c r="A3" s="6" t="s">
        <v>26</v>
      </c>
      <c r="B3" s="3">
        <v>0.0</v>
      </c>
      <c r="C3" s="4">
        <f t="shared" ref="C3:AK3" si="1">B15</f>
        <v>50000</v>
      </c>
      <c r="D3" s="4">
        <f t="shared" si="1"/>
        <v>50000</v>
      </c>
      <c r="E3" s="4">
        <f t="shared" si="1"/>
        <v>50000</v>
      </c>
      <c r="F3" s="4">
        <f t="shared" si="1"/>
        <v>100000</v>
      </c>
      <c r="G3" s="4">
        <f t="shared" si="1"/>
        <v>100000</v>
      </c>
      <c r="H3" s="4">
        <f t="shared" si="1"/>
        <v>100000</v>
      </c>
      <c r="I3" s="4">
        <f t="shared" si="1"/>
        <v>160000</v>
      </c>
      <c r="J3" s="4">
        <f t="shared" si="1"/>
        <v>160000</v>
      </c>
      <c r="K3" s="4">
        <f t="shared" si="1"/>
        <v>160000</v>
      </c>
      <c r="L3" s="4">
        <f t="shared" si="1"/>
        <v>160000</v>
      </c>
      <c r="M3" s="4">
        <f t="shared" si="1"/>
        <v>160000</v>
      </c>
      <c r="N3" s="4">
        <f t="shared" si="1"/>
        <v>160000</v>
      </c>
      <c r="O3" s="4">
        <f t="shared" si="1"/>
        <v>220000</v>
      </c>
      <c r="P3" s="4">
        <f t="shared" si="1"/>
        <v>220000</v>
      </c>
      <c r="Q3" s="4">
        <f t="shared" si="1"/>
        <v>170000</v>
      </c>
      <c r="R3" s="4">
        <f t="shared" si="1"/>
        <v>170000</v>
      </c>
      <c r="S3" s="4">
        <f t="shared" si="1"/>
        <v>170000</v>
      </c>
      <c r="T3" s="4">
        <f t="shared" si="1"/>
        <v>120000</v>
      </c>
      <c r="U3" s="4">
        <f t="shared" si="1"/>
        <v>120000</v>
      </c>
      <c r="V3" s="4">
        <f t="shared" si="1"/>
        <v>120000</v>
      </c>
      <c r="W3" s="4">
        <f t="shared" si="1"/>
        <v>60000</v>
      </c>
      <c r="X3" s="4">
        <f t="shared" si="1"/>
        <v>60000</v>
      </c>
      <c r="Y3" s="4">
        <f t="shared" si="1"/>
        <v>60000</v>
      </c>
      <c r="Z3" s="4">
        <f t="shared" si="1"/>
        <v>60000</v>
      </c>
      <c r="AA3" s="4">
        <f t="shared" si="1"/>
        <v>60000</v>
      </c>
      <c r="AB3" s="4">
        <f t="shared" si="1"/>
        <v>60000</v>
      </c>
      <c r="AC3" s="4">
        <f t="shared" si="1"/>
        <v>0</v>
      </c>
      <c r="AD3" s="4">
        <f t="shared" si="1"/>
        <v>70000</v>
      </c>
      <c r="AE3" s="4">
        <f t="shared" si="1"/>
        <v>70000</v>
      </c>
      <c r="AF3" s="4">
        <f t="shared" si="1"/>
        <v>70000</v>
      </c>
      <c r="AG3" s="4">
        <f t="shared" si="1"/>
        <v>70000</v>
      </c>
      <c r="AH3" s="4">
        <f t="shared" si="1"/>
        <v>70000</v>
      </c>
      <c r="AI3" s="4">
        <f t="shared" si="1"/>
        <v>70000</v>
      </c>
      <c r="AJ3" s="4">
        <f t="shared" si="1"/>
        <v>70000</v>
      </c>
      <c r="AK3" s="4">
        <f t="shared" si="1"/>
        <v>70000</v>
      </c>
    </row>
    <row r="4">
      <c r="A4" s="5" t="s">
        <v>71</v>
      </c>
      <c r="B4" s="3">
        <f t="shared" ref="B4:AK4" si="2">SUM(B3)</f>
        <v>0</v>
      </c>
      <c r="C4" s="3">
        <f t="shared" si="2"/>
        <v>50000</v>
      </c>
      <c r="D4" s="3">
        <f t="shared" si="2"/>
        <v>50000</v>
      </c>
      <c r="E4" s="3">
        <f t="shared" si="2"/>
        <v>50000</v>
      </c>
      <c r="F4" s="3">
        <f t="shared" si="2"/>
        <v>100000</v>
      </c>
      <c r="G4" s="3">
        <f t="shared" si="2"/>
        <v>100000</v>
      </c>
      <c r="H4" s="3">
        <f t="shared" si="2"/>
        <v>100000</v>
      </c>
      <c r="I4" s="3">
        <f t="shared" si="2"/>
        <v>160000</v>
      </c>
      <c r="J4" s="3">
        <f t="shared" si="2"/>
        <v>160000</v>
      </c>
      <c r="K4" s="3">
        <f t="shared" si="2"/>
        <v>160000</v>
      </c>
      <c r="L4" s="3">
        <f t="shared" si="2"/>
        <v>160000</v>
      </c>
      <c r="M4" s="3">
        <f t="shared" si="2"/>
        <v>160000</v>
      </c>
      <c r="N4" s="3">
        <f t="shared" si="2"/>
        <v>160000</v>
      </c>
      <c r="O4" s="3">
        <f t="shared" si="2"/>
        <v>220000</v>
      </c>
      <c r="P4" s="3">
        <f t="shared" si="2"/>
        <v>220000</v>
      </c>
      <c r="Q4" s="3">
        <f t="shared" si="2"/>
        <v>170000</v>
      </c>
      <c r="R4" s="3">
        <f t="shared" si="2"/>
        <v>170000</v>
      </c>
      <c r="S4" s="3">
        <f t="shared" si="2"/>
        <v>170000</v>
      </c>
      <c r="T4" s="3">
        <f t="shared" si="2"/>
        <v>120000</v>
      </c>
      <c r="U4" s="3">
        <f t="shared" si="2"/>
        <v>120000</v>
      </c>
      <c r="V4" s="3">
        <f t="shared" si="2"/>
        <v>120000</v>
      </c>
      <c r="W4" s="3">
        <f t="shared" si="2"/>
        <v>60000</v>
      </c>
      <c r="X4" s="3">
        <f t="shared" si="2"/>
        <v>60000</v>
      </c>
      <c r="Y4" s="3">
        <f t="shared" si="2"/>
        <v>60000</v>
      </c>
      <c r="Z4" s="3">
        <f t="shared" si="2"/>
        <v>60000</v>
      </c>
      <c r="AA4" s="3">
        <f t="shared" si="2"/>
        <v>60000</v>
      </c>
      <c r="AB4" s="3">
        <f t="shared" si="2"/>
        <v>60000</v>
      </c>
      <c r="AC4" s="3">
        <f t="shared" si="2"/>
        <v>0</v>
      </c>
      <c r="AD4" s="3">
        <f t="shared" si="2"/>
        <v>70000</v>
      </c>
      <c r="AE4" s="3">
        <f t="shared" si="2"/>
        <v>70000</v>
      </c>
      <c r="AF4" s="3">
        <f t="shared" si="2"/>
        <v>70000</v>
      </c>
      <c r="AG4" s="3">
        <f t="shared" si="2"/>
        <v>70000</v>
      </c>
      <c r="AH4" s="3">
        <f t="shared" si="2"/>
        <v>70000</v>
      </c>
      <c r="AI4" s="3">
        <f t="shared" si="2"/>
        <v>70000</v>
      </c>
      <c r="AJ4" s="3">
        <f t="shared" si="2"/>
        <v>70000</v>
      </c>
      <c r="AK4" s="3">
        <f t="shared" si="2"/>
        <v>70000</v>
      </c>
    </row>
    <row r="5">
      <c r="A5" s="5"/>
    </row>
    <row r="6">
      <c r="A6" s="5" t="s">
        <v>72</v>
      </c>
    </row>
    <row r="7">
      <c r="A7" s="6" t="s">
        <v>26</v>
      </c>
      <c r="B7" s="4">
        <f>'Fixed Assets'!E2</f>
        <v>50000</v>
      </c>
      <c r="C7" s="3">
        <v>0.0</v>
      </c>
      <c r="D7" s="3">
        <v>0.0</v>
      </c>
      <c r="E7" s="3">
        <v>50000.0</v>
      </c>
      <c r="F7" s="3">
        <v>0.0</v>
      </c>
      <c r="G7" s="3">
        <v>0.0</v>
      </c>
      <c r="H7" s="3">
        <v>60000.0</v>
      </c>
      <c r="I7" s="3">
        <v>0.0</v>
      </c>
      <c r="J7" s="3">
        <v>0.0</v>
      </c>
      <c r="K7" s="3">
        <v>0.0</v>
      </c>
      <c r="L7" s="3">
        <v>0.0</v>
      </c>
      <c r="M7" s="3">
        <v>0.0</v>
      </c>
      <c r="N7" s="3">
        <v>60000.0</v>
      </c>
      <c r="O7" s="3">
        <v>0.0</v>
      </c>
      <c r="P7" s="3">
        <v>0.0</v>
      </c>
      <c r="Q7" s="3">
        <v>0.0</v>
      </c>
      <c r="R7" s="3">
        <v>0.0</v>
      </c>
      <c r="S7" s="3">
        <v>0.0</v>
      </c>
      <c r="T7" s="3">
        <v>0.0</v>
      </c>
      <c r="U7" s="3">
        <v>0.0</v>
      </c>
      <c r="V7" s="3">
        <v>0.0</v>
      </c>
      <c r="W7" s="3">
        <v>0.0</v>
      </c>
      <c r="X7" s="3">
        <v>0.0</v>
      </c>
      <c r="Y7" s="3">
        <v>0.0</v>
      </c>
      <c r="Z7" s="3">
        <v>0.0</v>
      </c>
      <c r="AA7" s="3">
        <v>0.0</v>
      </c>
      <c r="AB7" s="3">
        <v>0.0</v>
      </c>
      <c r="AC7" s="3">
        <v>70000.0</v>
      </c>
      <c r="AD7" s="3">
        <v>0.0</v>
      </c>
      <c r="AE7" s="3">
        <v>0.0</v>
      </c>
      <c r="AF7" s="3">
        <v>0.0</v>
      </c>
      <c r="AG7" s="3">
        <v>0.0</v>
      </c>
      <c r="AH7" s="3">
        <v>0.0</v>
      </c>
      <c r="AI7" s="3">
        <v>0.0</v>
      </c>
      <c r="AJ7" s="3">
        <v>0.0</v>
      </c>
      <c r="AK7" s="3">
        <v>0.0</v>
      </c>
    </row>
    <row r="8">
      <c r="A8" s="5" t="s">
        <v>73</v>
      </c>
      <c r="B8" s="4">
        <f t="shared" ref="B8:AK8" si="3">SUM(B7)</f>
        <v>50000</v>
      </c>
      <c r="C8" s="4">
        <f t="shared" si="3"/>
        <v>0</v>
      </c>
      <c r="D8" s="4">
        <f t="shared" si="3"/>
        <v>0</v>
      </c>
      <c r="E8" s="4">
        <f t="shared" si="3"/>
        <v>50000</v>
      </c>
      <c r="F8" s="4">
        <f t="shared" si="3"/>
        <v>0</v>
      </c>
      <c r="G8" s="4">
        <f t="shared" si="3"/>
        <v>0</v>
      </c>
      <c r="H8" s="4">
        <f t="shared" si="3"/>
        <v>60000</v>
      </c>
      <c r="I8" s="4">
        <f t="shared" si="3"/>
        <v>0</v>
      </c>
      <c r="J8" s="4">
        <f t="shared" si="3"/>
        <v>0</v>
      </c>
      <c r="K8" s="4">
        <f t="shared" si="3"/>
        <v>0</v>
      </c>
      <c r="L8" s="4">
        <f t="shared" si="3"/>
        <v>0</v>
      </c>
      <c r="M8" s="4">
        <f t="shared" si="3"/>
        <v>0</v>
      </c>
      <c r="N8" s="4">
        <f t="shared" si="3"/>
        <v>60000</v>
      </c>
      <c r="O8" s="4">
        <f t="shared" si="3"/>
        <v>0</v>
      </c>
      <c r="P8" s="4">
        <f t="shared" si="3"/>
        <v>0</v>
      </c>
      <c r="Q8" s="4">
        <f t="shared" si="3"/>
        <v>0</v>
      </c>
      <c r="R8" s="4">
        <f t="shared" si="3"/>
        <v>0</v>
      </c>
      <c r="S8" s="4">
        <f t="shared" si="3"/>
        <v>0</v>
      </c>
      <c r="T8" s="4">
        <f t="shared" si="3"/>
        <v>0</v>
      </c>
      <c r="U8" s="4">
        <f t="shared" si="3"/>
        <v>0</v>
      </c>
      <c r="V8" s="4">
        <f t="shared" si="3"/>
        <v>0</v>
      </c>
      <c r="W8" s="4">
        <f t="shared" si="3"/>
        <v>0</v>
      </c>
      <c r="X8" s="4">
        <f t="shared" si="3"/>
        <v>0</v>
      </c>
      <c r="Y8" s="4">
        <f t="shared" si="3"/>
        <v>0</v>
      </c>
      <c r="Z8" s="4">
        <f t="shared" si="3"/>
        <v>0</v>
      </c>
      <c r="AA8" s="4">
        <f t="shared" si="3"/>
        <v>0</v>
      </c>
      <c r="AB8" s="4">
        <f t="shared" si="3"/>
        <v>0</v>
      </c>
      <c r="AC8" s="4">
        <f t="shared" si="3"/>
        <v>70000</v>
      </c>
      <c r="AD8" s="4">
        <f t="shared" si="3"/>
        <v>0</v>
      </c>
      <c r="AE8" s="4">
        <f t="shared" si="3"/>
        <v>0</v>
      </c>
      <c r="AF8" s="4">
        <f t="shared" si="3"/>
        <v>0</v>
      </c>
      <c r="AG8" s="4">
        <f t="shared" si="3"/>
        <v>0</v>
      </c>
      <c r="AH8" s="4">
        <f t="shared" si="3"/>
        <v>0</v>
      </c>
      <c r="AI8" s="4">
        <f t="shared" si="3"/>
        <v>0</v>
      </c>
      <c r="AJ8" s="4">
        <f t="shared" si="3"/>
        <v>0</v>
      </c>
      <c r="AK8" s="4">
        <f t="shared" si="3"/>
        <v>0</v>
      </c>
    </row>
    <row r="9">
      <c r="A9" s="5"/>
    </row>
    <row r="10">
      <c r="A10" s="5" t="s">
        <v>74</v>
      </c>
    </row>
    <row r="11">
      <c r="A11" s="6" t="s">
        <v>26</v>
      </c>
      <c r="B11" s="3">
        <v>0.0</v>
      </c>
      <c r="C11" s="3">
        <v>0.0</v>
      </c>
      <c r="D11" s="3">
        <v>0.0</v>
      </c>
      <c r="E11" s="3">
        <v>0.0</v>
      </c>
      <c r="F11" s="3">
        <v>0.0</v>
      </c>
      <c r="G11" s="3">
        <v>0.0</v>
      </c>
      <c r="H11" s="3">
        <v>0.0</v>
      </c>
      <c r="I11" s="3">
        <v>0.0</v>
      </c>
      <c r="J11" s="3">
        <v>0.0</v>
      </c>
      <c r="K11" s="3">
        <v>0.0</v>
      </c>
      <c r="L11" s="3">
        <v>0.0</v>
      </c>
      <c r="M11" s="3">
        <v>0.0</v>
      </c>
      <c r="N11" s="3">
        <v>0.0</v>
      </c>
      <c r="O11" s="3">
        <v>0.0</v>
      </c>
      <c r="P11" s="3">
        <f>'Fixed Assets'!E2</f>
        <v>50000</v>
      </c>
      <c r="Q11" s="3">
        <v>0.0</v>
      </c>
      <c r="R11" s="3">
        <v>0.0</v>
      </c>
      <c r="S11" s="3">
        <f>'Fixed Assets'!E3</f>
        <v>50000</v>
      </c>
      <c r="T11" s="3">
        <v>0.0</v>
      </c>
      <c r="U11" s="3">
        <v>0.0</v>
      </c>
      <c r="V11" s="3">
        <f>'Fixed Assets'!E4</f>
        <v>60000</v>
      </c>
      <c r="W11" s="3">
        <v>0.0</v>
      </c>
      <c r="X11" s="3">
        <v>0.0</v>
      </c>
      <c r="Y11" s="3">
        <v>0.0</v>
      </c>
      <c r="Z11" s="3">
        <v>0.0</v>
      </c>
      <c r="AA11" s="3">
        <v>0.0</v>
      </c>
      <c r="AB11" s="3">
        <f>'Fixed Assets'!E5</f>
        <v>60000</v>
      </c>
      <c r="AC11" s="3">
        <v>0.0</v>
      </c>
      <c r="AD11" s="3">
        <v>0.0</v>
      </c>
      <c r="AE11" s="3">
        <v>0.0</v>
      </c>
      <c r="AF11" s="3">
        <v>0.0</v>
      </c>
      <c r="AG11" s="3">
        <v>0.0</v>
      </c>
      <c r="AH11" s="3">
        <v>0.0</v>
      </c>
      <c r="AI11" s="3">
        <v>0.0</v>
      </c>
      <c r="AJ11" s="3">
        <v>0.0</v>
      </c>
      <c r="AK11" s="3">
        <v>0.0</v>
      </c>
    </row>
    <row r="12">
      <c r="A12" s="5" t="s">
        <v>73</v>
      </c>
      <c r="B12" s="4">
        <f t="shared" ref="B12:AK12" si="4">SUM(B11)</f>
        <v>0</v>
      </c>
      <c r="C12" s="4">
        <f t="shared" si="4"/>
        <v>0</v>
      </c>
      <c r="D12" s="4">
        <f t="shared" si="4"/>
        <v>0</v>
      </c>
      <c r="E12" s="4">
        <f t="shared" si="4"/>
        <v>0</v>
      </c>
      <c r="F12" s="4">
        <f t="shared" si="4"/>
        <v>0</v>
      </c>
      <c r="G12" s="4">
        <f t="shared" si="4"/>
        <v>0</v>
      </c>
      <c r="H12" s="4">
        <f t="shared" si="4"/>
        <v>0</v>
      </c>
      <c r="I12" s="4">
        <f t="shared" si="4"/>
        <v>0</v>
      </c>
      <c r="J12" s="4">
        <f t="shared" si="4"/>
        <v>0</v>
      </c>
      <c r="K12" s="4">
        <f t="shared" si="4"/>
        <v>0</v>
      </c>
      <c r="L12" s="4">
        <f t="shared" si="4"/>
        <v>0</v>
      </c>
      <c r="M12" s="4">
        <f t="shared" si="4"/>
        <v>0</v>
      </c>
      <c r="N12" s="4">
        <f t="shared" si="4"/>
        <v>0</v>
      </c>
      <c r="O12" s="4">
        <f t="shared" si="4"/>
        <v>0</v>
      </c>
      <c r="P12" s="4">
        <f t="shared" si="4"/>
        <v>50000</v>
      </c>
      <c r="Q12" s="4">
        <f t="shared" si="4"/>
        <v>0</v>
      </c>
      <c r="R12" s="4">
        <f t="shared" si="4"/>
        <v>0</v>
      </c>
      <c r="S12" s="4">
        <f t="shared" si="4"/>
        <v>50000</v>
      </c>
      <c r="T12" s="4">
        <f t="shared" si="4"/>
        <v>0</v>
      </c>
      <c r="U12" s="4">
        <f t="shared" si="4"/>
        <v>0</v>
      </c>
      <c r="V12" s="4">
        <f t="shared" si="4"/>
        <v>60000</v>
      </c>
      <c r="W12" s="4">
        <f t="shared" si="4"/>
        <v>0</v>
      </c>
      <c r="X12" s="4">
        <f t="shared" si="4"/>
        <v>0</v>
      </c>
      <c r="Y12" s="4">
        <f t="shared" si="4"/>
        <v>0</v>
      </c>
      <c r="Z12" s="4">
        <f t="shared" si="4"/>
        <v>0</v>
      </c>
      <c r="AA12" s="4">
        <f t="shared" si="4"/>
        <v>0</v>
      </c>
      <c r="AB12" s="4">
        <f t="shared" si="4"/>
        <v>60000</v>
      </c>
      <c r="AC12" s="4">
        <f t="shared" si="4"/>
        <v>0</v>
      </c>
      <c r="AD12" s="4">
        <f t="shared" si="4"/>
        <v>0</v>
      </c>
      <c r="AE12" s="4">
        <f t="shared" si="4"/>
        <v>0</v>
      </c>
      <c r="AF12" s="4">
        <f t="shared" si="4"/>
        <v>0</v>
      </c>
      <c r="AG12" s="4">
        <f t="shared" si="4"/>
        <v>0</v>
      </c>
      <c r="AH12" s="4">
        <f t="shared" si="4"/>
        <v>0</v>
      </c>
      <c r="AI12" s="4">
        <f t="shared" si="4"/>
        <v>0</v>
      </c>
      <c r="AJ12" s="4">
        <f t="shared" si="4"/>
        <v>0</v>
      </c>
      <c r="AK12" s="4">
        <f t="shared" si="4"/>
        <v>0</v>
      </c>
    </row>
    <row r="13">
      <c r="A13" s="5"/>
    </row>
    <row r="14">
      <c r="A14" s="5" t="s">
        <v>75</v>
      </c>
    </row>
    <row r="15">
      <c r="A15" s="6" t="s">
        <v>26</v>
      </c>
      <c r="B15" s="4">
        <f t="shared" ref="B15:AK15" si="5">B3+B7-B11</f>
        <v>50000</v>
      </c>
      <c r="C15" s="4">
        <f t="shared" si="5"/>
        <v>50000</v>
      </c>
      <c r="D15" s="4">
        <f t="shared" si="5"/>
        <v>50000</v>
      </c>
      <c r="E15" s="4">
        <f t="shared" si="5"/>
        <v>100000</v>
      </c>
      <c r="F15" s="4">
        <f t="shared" si="5"/>
        <v>100000</v>
      </c>
      <c r="G15" s="4">
        <f t="shared" si="5"/>
        <v>100000</v>
      </c>
      <c r="H15" s="4">
        <f t="shared" si="5"/>
        <v>160000</v>
      </c>
      <c r="I15" s="4">
        <f t="shared" si="5"/>
        <v>160000</v>
      </c>
      <c r="J15" s="4">
        <f t="shared" si="5"/>
        <v>160000</v>
      </c>
      <c r="K15" s="4">
        <f t="shared" si="5"/>
        <v>160000</v>
      </c>
      <c r="L15" s="4">
        <f t="shared" si="5"/>
        <v>160000</v>
      </c>
      <c r="M15" s="4">
        <f t="shared" si="5"/>
        <v>160000</v>
      </c>
      <c r="N15" s="4">
        <f t="shared" si="5"/>
        <v>220000</v>
      </c>
      <c r="O15" s="4">
        <f t="shared" si="5"/>
        <v>220000</v>
      </c>
      <c r="P15" s="4">
        <f t="shared" si="5"/>
        <v>170000</v>
      </c>
      <c r="Q15" s="4">
        <f t="shared" si="5"/>
        <v>170000</v>
      </c>
      <c r="R15" s="4">
        <f t="shared" si="5"/>
        <v>170000</v>
      </c>
      <c r="S15" s="4">
        <f t="shared" si="5"/>
        <v>120000</v>
      </c>
      <c r="T15" s="4">
        <f t="shared" si="5"/>
        <v>120000</v>
      </c>
      <c r="U15" s="4">
        <f t="shared" si="5"/>
        <v>120000</v>
      </c>
      <c r="V15" s="4">
        <f t="shared" si="5"/>
        <v>60000</v>
      </c>
      <c r="W15" s="4">
        <f t="shared" si="5"/>
        <v>60000</v>
      </c>
      <c r="X15" s="4">
        <f t="shared" si="5"/>
        <v>60000</v>
      </c>
      <c r="Y15" s="4">
        <f t="shared" si="5"/>
        <v>60000</v>
      </c>
      <c r="Z15" s="4">
        <f t="shared" si="5"/>
        <v>60000</v>
      </c>
      <c r="AA15" s="4">
        <f t="shared" si="5"/>
        <v>60000</v>
      </c>
      <c r="AB15" s="4">
        <f t="shared" si="5"/>
        <v>0</v>
      </c>
      <c r="AC15" s="4">
        <f t="shared" si="5"/>
        <v>70000</v>
      </c>
      <c r="AD15" s="4">
        <f t="shared" si="5"/>
        <v>70000</v>
      </c>
      <c r="AE15" s="4">
        <f t="shared" si="5"/>
        <v>70000</v>
      </c>
      <c r="AF15" s="4">
        <f t="shared" si="5"/>
        <v>70000</v>
      </c>
      <c r="AG15" s="4">
        <f t="shared" si="5"/>
        <v>70000</v>
      </c>
      <c r="AH15" s="4">
        <f t="shared" si="5"/>
        <v>70000</v>
      </c>
      <c r="AI15" s="4">
        <f t="shared" si="5"/>
        <v>70000</v>
      </c>
      <c r="AJ15" s="4">
        <f t="shared" si="5"/>
        <v>70000</v>
      </c>
      <c r="AK15" s="4">
        <f t="shared" si="5"/>
        <v>70000</v>
      </c>
    </row>
    <row r="16">
      <c r="A16" s="5" t="s">
        <v>73</v>
      </c>
      <c r="B16" s="4">
        <f t="shared" ref="B16:AK16" si="6">SUM(B15)</f>
        <v>50000</v>
      </c>
      <c r="C16" s="4">
        <f t="shared" si="6"/>
        <v>50000</v>
      </c>
      <c r="D16" s="4">
        <f t="shared" si="6"/>
        <v>50000</v>
      </c>
      <c r="E16" s="4">
        <f t="shared" si="6"/>
        <v>100000</v>
      </c>
      <c r="F16" s="4">
        <f t="shared" si="6"/>
        <v>100000</v>
      </c>
      <c r="G16" s="4">
        <f t="shared" si="6"/>
        <v>100000</v>
      </c>
      <c r="H16" s="4">
        <f t="shared" si="6"/>
        <v>160000</v>
      </c>
      <c r="I16" s="4">
        <f t="shared" si="6"/>
        <v>160000</v>
      </c>
      <c r="J16" s="4">
        <f t="shared" si="6"/>
        <v>160000</v>
      </c>
      <c r="K16" s="4">
        <f t="shared" si="6"/>
        <v>160000</v>
      </c>
      <c r="L16" s="4">
        <f t="shared" si="6"/>
        <v>160000</v>
      </c>
      <c r="M16" s="4">
        <f t="shared" si="6"/>
        <v>160000</v>
      </c>
      <c r="N16" s="4">
        <f t="shared" si="6"/>
        <v>220000</v>
      </c>
      <c r="O16" s="4">
        <f t="shared" si="6"/>
        <v>220000</v>
      </c>
      <c r="P16" s="4">
        <f t="shared" si="6"/>
        <v>170000</v>
      </c>
      <c r="Q16" s="4">
        <f t="shared" si="6"/>
        <v>170000</v>
      </c>
      <c r="R16" s="4">
        <f t="shared" si="6"/>
        <v>170000</v>
      </c>
      <c r="S16" s="4">
        <f t="shared" si="6"/>
        <v>120000</v>
      </c>
      <c r="T16" s="4">
        <f t="shared" si="6"/>
        <v>120000</v>
      </c>
      <c r="U16" s="4">
        <f t="shared" si="6"/>
        <v>120000</v>
      </c>
      <c r="V16" s="4">
        <f t="shared" si="6"/>
        <v>60000</v>
      </c>
      <c r="W16" s="4">
        <f t="shared" si="6"/>
        <v>60000</v>
      </c>
      <c r="X16" s="4">
        <f t="shared" si="6"/>
        <v>60000</v>
      </c>
      <c r="Y16" s="4">
        <f t="shared" si="6"/>
        <v>60000</v>
      </c>
      <c r="Z16" s="4">
        <f t="shared" si="6"/>
        <v>60000</v>
      </c>
      <c r="AA16" s="4">
        <f t="shared" si="6"/>
        <v>60000</v>
      </c>
      <c r="AB16" s="4">
        <f t="shared" si="6"/>
        <v>0</v>
      </c>
      <c r="AC16" s="4">
        <f t="shared" si="6"/>
        <v>70000</v>
      </c>
      <c r="AD16" s="4">
        <f t="shared" si="6"/>
        <v>70000</v>
      </c>
      <c r="AE16" s="4">
        <f t="shared" si="6"/>
        <v>70000</v>
      </c>
      <c r="AF16" s="4">
        <f t="shared" si="6"/>
        <v>70000</v>
      </c>
      <c r="AG16" s="4">
        <f t="shared" si="6"/>
        <v>70000</v>
      </c>
      <c r="AH16" s="4">
        <f t="shared" si="6"/>
        <v>70000</v>
      </c>
      <c r="AI16" s="4">
        <f t="shared" si="6"/>
        <v>70000</v>
      </c>
      <c r="AJ16" s="4">
        <f t="shared" si="6"/>
        <v>70000</v>
      </c>
      <c r="AK16" s="4">
        <f t="shared" si="6"/>
        <v>70000</v>
      </c>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row r="1004">
      <c r="A1004"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37" width="7.25"/>
  </cols>
  <sheetData>
    <row r="1">
      <c r="A1" s="5"/>
      <c r="B1" s="7" t="s">
        <v>34</v>
      </c>
      <c r="C1" s="7" t="s">
        <v>35</v>
      </c>
      <c r="D1" s="7" t="s">
        <v>36</v>
      </c>
      <c r="E1" s="7" t="s">
        <v>37</v>
      </c>
      <c r="F1" s="7" t="s">
        <v>38</v>
      </c>
      <c r="G1" s="7" t="s">
        <v>39</v>
      </c>
      <c r="H1" s="7" t="s">
        <v>40</v>
      </c>
      <c r="I1" s="7" t="s">
        <v>41</v>
      </c>
      <c r="J1" s="7" t="s">
        <v>42</v>
      </c>
      <c r="K1" s="7" t="s">
        <v>43</v>
      </c>
      <c r="L1" s="7" t="s">
        <v>44</v>
      </c>
      <c r="M1" s="7" t="s">
        <v>45</v>
      </c>
      <c r="N1" s="7" t="s">
        <v>46</v>
      </c>
      <c r="O1" s="7" t="s">
        <v>47</v>
      </c>
      <c r="P1" s="7" t="s">
        <v>48</v>
      </c>
      <c r="Q1" s="7" t="s">
        <v>49</v>
      </c>
      <c r="R1" s="7" t="s">
        <v>50</v>
      </c>
      <c r="S1" s="7" t="s">
        <v>51</v>
      </c>
      <c r="T1" s="7" t="s">
        <v>52</v>
      </c>
      <c r="U1" s="7" t="s">
        <v>53</v>
      </c>
      <c r="V1" s="7" t="s">
        <v>54</v>
      </c>
      <c r="W1" s="7" t="s">
        <v>55</v>
      </c>
      <c r="X1" s="7" t="s">
        <v>56</v>
      </c>
      <c r="Y1" s="7" t="s">
        <v>57</v>
      </c>
      <c r="Z1" s="7" t="s">
        <v>58</v>
      </c>
      <c r="AA1" s="7" t="s">
        <v>59</v>
      </c>
      <c r="AB1" s="7" t="s">
        <v>60</v>
      </c>
      <c r="AC1" s="7" t="s">
        <v>61</v>
      </c>
      <c r="AD1" s="7" t="s">
        <v>62</v>
      </c>
      <c r="AE1" s="7" t="s">
        <v>63</v>
      </c>
      <c r="AF1" s="7" t="s">
        <v>64</v>
      </c>
      <c r="AG1" s="7" t="s">
        <v>65</v>
      </c>
      <c r="AH1" s="7" t="s">
        <v>66</v>
      </c>
      <c r="AI1" s="7" t="s">
        <v>67</v>
      </c>
      <c r="AJ1" s="7" t="s">
        <v>68</v>
      </c>
      <c r="AK1" s="7" t="s">
        <v>69</v>
      </c>
      <c r="AL1" s="3"/>
      <c r="AM1" s="3"/>
    </row>
    <row r="2">
      <c r="A2" s="8" t="s">
        <v>70</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c r="A3" s="6" t="s">
        <v>26</v>
      </c>
      <c r="B3" s="7">
        <v>0.0</v>
      </c>
      <c r="C3" s="9">
        <f t="shared" ref="C3:AK3" si="1">B15</f>
        <v>3571.428571</v>
      </c>
      <c r="D3" s="9">
        <f t="shared" si="1"/>
        <v>7142.857143</v>
      </c>
      <c r="E3" s="9">
        <f t="shared" si="1"/>
        <v>10714.28571</v>
      </c>
      <c r="F3" s="9">
        <f t="shared" si="1"/>
        <v>17857.14286</v>
      </c>
      <c r="G3" s="9">
        <f t="shared" si="1"/>
        <v>25000</v>
      </c>
      <c r="H3" s="9">
        <f t="shared" si="1"/>
        <v>32142.85714</v>
      </c>
      <c r="I3" s="9">
        <f t="shared" si="1"/>
        <v>43571.42857</v>
      </c>
      <c r="J3" s="9">
        <f t="shared" si="1"/>
        <v>55000</v>
      </c>
      <c r="K3" s="9">
        <f t="shared" si="1"/>
        <v>66428.57143</v>
      </c>
      <c r="L3" s="9">
        <f t="shared" si="1"/>
        <v>77857.14286</v>
      </c>
      <c r="M3" s="9">
        <f t="shared" si="1"/>
        <v>89285.71429</v>
      </c>
      <c r="N3" s="9">
        <f t="shared" si="1"/>
        <v>100714.2857</v>
      </c>
      <c r="O3" s="9">
        <f t="shared" si="1"/>
        <v>116428.5714</v>
      </c>
      <c r="P3" s="9">
        <f t="shared" si="1"/>
        <v>132142.8571</v>
      </c>
      <c r="Q3" s="9">
        <f t="shared" si="1"/>
        <v>94285.71429</v>
      </c>
      <c r="R3" s="9">
        <f t="shared" si="1"/>
        <v>106428.5714</v>
      </c>
      <c r="S3" s="9">
        <f t="shared" si="1"/>
        <v>118571.4286</v>
      </c>
      <c r="T3" s="9">
        <f t="shared" si="1"/>
        <v>77142.85714</v>
      </c>
      <c r="U3" s="9">
        <f t="shared" si="1"/>
        <v>85714.28571</v>
      </c>
      <c r="V3" s="9">
        <f t="shared" si="1"/>
        <v>94285.71429</v>
      </c>
      <c r="W3" s="9">
        <f t="shared" si="1"/>
        <v>38571.42857</v>
      </c>
      <c r="X3" s="9">
        <f t="shared" si="1"/>
        <v>42857.14286</v>
      </c>
      <c r="Y3" s="9">
        <f t="shared" si="1"/>
        <v>47142.85714</v>
      </c>
      <c r="Z3" s="9">
        <f t="shared" si="1"/>
        <v>51428.57143</v>
      </c>
      <c r="AA3" s="9">
        <f t="shared" si="1"/>
        <v>55714.28571</v>
      </c>
      <c r="AB3" s="9">
        <f t="shared" si="1"/>
        <v>60000</v>
      </c>
      <c r="AC3" s="9">
        <f t="shared" si="1"/>
        <v>0</v>
      </c>
      <c r="AD3" s="9">
        <f t="shared" si="1"/>
        <v>5000</v>
      </c>
      <c r="AE3" s="9">
        <f t="shared" si="1"/>
        <v>10000</v>
      </c>
      <c r="AF3" s="9">
        <f t="shared" si="1"/>
        <v>15000</v>
      </c>
      <c r="AG3" s="9">
        <f t="shared" si="1"/>
        <v>20000</v>
      </c>
      <c r="AH3" s="9">
        <f t="shared" si="1"/>
        <v>25000</v>
      </c>
      <c r="AI3" s="9">
        <f t="shared" si="1"/>
        <v>30000</v>
      </c>
      <c r="AJ3" s="9">
        <f t="shared" si="1"/>
        <v>35000</v>
      </c>
      <c r="AK3" s="9">
        <f t="shared" si="1"/>
        <v>40000</v>
      </c>
    </row>
    <row r="4">
      <c r="A4" s="5" t="s">
        <v>71</v>
      </c>
      <c r="B4" s="9">
        <f t="shared" ref="B4:AK4" si="2">SUM(B3)</f>
        <v>0</v>
      </c>
      <c r="C4" s="9">
        <f t="shared" si="2"/>
        <v>3571.428571</v>
      </c>
      <c r="D4" s="9">
        <f t="shared" si="2"/>
        <v>7142.857143</v>
      </c>
      <c r="E4" s="9">
        <f t="shared" si="2"/>
        <v>10714.28571</v>
      </c>
      <c r="F4" s="9">
        <f t="shared" si="2"/>
        <v>17857.14286</v>
      </c>
      <c r="G4" s="9">
        <f t="shared" si="2"/>
        <v>25000</v>
      </c>
      <c r="H4" s="9">
        <f t="shared" si="2"/>
        <v>32142.85714</v>
      </c>
      <c r="I4" s="9">
        <f t="shared" si="2"/>
        <v>43571.42857</v>
      </c>
      <c r="J4" s="9">
        <f t="shared" si="2"/>
        <v>55000</v>
      </c>
      <c r="K4" s="9">
        <f t="shared" si="2"/>
        <v>66428.57143</v>
      </c>
      <c r="L4" s="9">
        <f t="shared" si="2"/>
        <v>77857.14286</v>
      </c>
      <c r="M4" s="9">
        <f t="shared" si="2"/>
        <v>89285.71429</v>
      </c>
      <c r="N4" s="9">
        <f t="shared" si="2"/>
        <v>100714.2857</v>
      </c>
      <c r="O4" s="9">
        <f t="shared" si="2"/>
        <v>116428.5714</v>
      </c>
      <c r="P4" s="9">
        <f t="shared" si="2"/>
        <v>132142.8571</v>
      </c>
      <c r="Q4" s="9">
        <f t="shared" si="2"/>
        <v>94285.71429</v>
      </c>
      <c r="R4" s="9">
        <f t="shared" si="2"/>
        <v>106428.5714</v>
      </c>
      <c r="S4" s="9">
        <f t="shared" si="2"/>
        <v>118571.4286</v>
      </c>
      <c r="T4" s="9">
        <f t="shared" si="2"/>
        <v>77142.85714</v>
      </c>
      <c r="U4" s="9">
        <f t="shared" si="2"/>
        <v>85714.28571</v>
      </c>
      <c r="V4" s="9">
        <f t="shared" si="2"/>
        <v>94285.71429</v>
      </c>
      <c r="W4" s="9">
        <f t="shared" si="2"/>
        <v>38571.42857</v>
      </c>
      <c r="X4" s="9">
        <f t="shared" si="2"/>
        <v>42857.14286</v>
      </c>
      <c r="Y4" s="9">
        <f t="shared" si="2"/>
        <v>47142.85714</v>
      </c>
      <c r="Z4" s="9">
        <f t="shared" si="2"/>
        <v>51428.57143</v>
      </c>
      <c r="AA4" s="9">
        <f t="shared" si="2"/>
        <v>55714.28571</v>
      </c>
      <c r="AB4" s="9">
        <f t="shared" si="2"/>
        <v>60000</v>
      </c>
      <c r="AC4" s="9">
        <f t="shared" si="2"/>
        <v>0</v>
      </c>
      <c r="AD4" s="9">
        <f t="shared" si="2"/>
        <v>5000</v>
      </c>
      <c r="AE4" s="9">
        <f t="shared" si="2"/>
        <v>10000</v>
      </c>
      <c r="AF4" s="9">
        <f t="shared" si="2"/>
        <v>15000</v>
      </c>
      <c r="AG4" s="9">
        <f t="shared" si="2"/>
        <v>20000</v>
      </c>
      <c r="AH4" s="9">
        <f t="shared" si="2"/>
        <v>25000</v>
      </c>
      <c r="AI4" s="9">
        <f t="shared" si="2"/>
        <v>30000</v>
      </c>
      <c r="AJ4" s="9">
        <f t="shared" si="2"/>
        <v>35000</v>
      </c>
      <c r="AK4" s="9">
        <f t="shared" si="2"/>
        <v>40000</v>
      </c>
    </row>
    <row r="5">
      <c r="A5" s="5"/>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row>
    <row r="6">
      <c r="A6" s="6" t="s">
        <v>76</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row>
    <row r="7">
      <c r="A7" s="6" t="s">
        <v>26</v>
      </c>
      <c r="B7" s="9">
        <f>'Fixed Asset Balance'!B15/'Fixed Assets'!$F2</f>
        <v>3571.428571</v>
      </c>
      <c r="C7" s="9">
        <f>'Fixed Asset Balance'!C15/'Fixed Assets'!$F2</f>
        <v>3571.428571</v>
      </c>
      <c r="D7" s="9">
        <f>'Fixed Asset Balance'!D15/'Fixed Assets'!$F2</f>
        <v>3571.428571</v>
      </c>
      <c r="E7" s="9">
        <f>'Fixed Asset Balance'!E15/'Fixed Assets'!$F2</f>
        <v>7142.857143</v>
      </c>
      <c r="F7" s="9">
        <f>'Fixed Asset Balance'!F15/'Fixed Assets'!$F2</f>
        <v>7142.857143</v>
      </c>
      <c r="G7" s="9">
        <f>'Fixed Asset Balance'!G15/'Fixed Assets'!$F2</f>
        <v>7142.857143</v>
      </c>
      <c r="H7" s="9">
        <f>'Fixed Asset Balance'!H15/'Fixed Assets'!$F2</f>
        <v>11428.57143</v>
      </c>
      <c r="I7" s="9">
        <f>'Fixed Asset Balance'!I15/'Fixed Assets'!$F2</f>
        <v>11428.57143</v>
      </c>
      <c r="J7" s="9">
        <f>'Fixed Asset Balance'!J15/'Fixed Assets'!$F2</f>
        <v>11428.57143</v>
      </c>
      <c r="K7" s="9">
        <f>'Fixed Asset Balance'!K15/'Fixed Assets'!$F2</f>
        <v>11428.57143</v>
      </c>
      <c r="L7" s="9">
        <f>'Fixed Asset Balance'!L15/'Fixed Assets'!$F2</f>
        <v>11428.57143</v>
      </c>
      <c r="M7" s="9">
        <f>'Fixed Asset Balance'!M15/'Fixed Assets'!$F2</f>
        <v>11428.57143</v>
      </c>
      <c r="N7" s="9">
        <f>'Fixed Asset Balance'!N15/'Fixed Assets'!$F2</f>
        <v>15714.28571</v>
      </c>
      <c r="O7" s="9">
        <f>'Fixed Asset Balance'!O15/'Fixed Assets'!$F2</f>
        <v>15714.28571</v>
      </c>
      <c r="P7" s="9">
        <f>'Fixed Asset Balance'!P15/'Fixed Assets'!$F2</f>
        <v>12142.85714</v>
      </c>
      <c r="Q7" s="9">
        <f>'Fixed Asset Balance'!Q15/'Fixed Assets'!$F2</f>
        <v>12142.85714</v>
      </c>
      <c r="R7" s="9">
        <f>'Fixed Asset Balance'!R15/'Fixed Assets'!$F2</f>
        <v>12142.85714</v>
      </c>
      <c r="S7" s="9">
        <f>'Fixed Asset Balance'!S15/'Fixed Assets'!$F2</f>
        <v>8571.428571</v>
      </c>
      <c r="T7" s="9">
        <f>'Fixed Asset Balance'!T15/'Fixed Assets'!$F2</f>
        <v>8571.428571</v>
      </c>
      <c r="U7" s="9">
        <f>'Fixed Asset Balance'!U15/'Fixed Assets'!$F2</f>
        <v>8571.428571</v>
      </c>
      <c r="V7" s="9">
        <f>'Fixed Asset Balance'!V15/'Fixed Assets'!$F2</f>
        <v>4285.714286</v>
      </c>
      <c r="W7" s="9">
        <f>'Fixed Asset Balance'!W15/'Fixed Assets'!$F2</f>
        <v>4285.714286</v>
      </c>
      <c r="X7" s="9">
        <f>'Fixed Asset Balance'!X15/'Fixed Assets'!$F2</f>
        <v>4285.714286</v>
      </c>
      <c r="Y7" s="9">
        <f>'Fixed Asset Balance'!Y15/'Fixed Assets'!$F2</f>
        <v>4285.714286</v>
      </c>
      <c r="Z7" s="9">
        <f>'Fixed Asset Balance'!Z15/'Fixed Assets'!$F2</f>
        <v>4285.714286</v>
      </c>
      <c r="AA7" s="9">
        <f>'Fixed Asset Balance'!AA15/'Fixed Assets'!$F2</f>
        <v>4285.714286</v>
      </c>
      <c r="AB7" s="9">
        <f>'Fixed Asset Balance'!AB15/'Fixed Assets'!$F2</f>
        <v>0</v>
      </c>
      <c r="AC7" s="9">
        <f>'Fixed Asset Balance'!AC15/'Fixed Assets'!$F2</f>
        <v>5000</v>
      </c>
      <c r="AD7" s="9">
        <f>'Fixed Asset Balance'!AD15/'Fixed Assets'!$F2</f>
        <v>5000</v>
      </c>
      <c r="AE7" s="9">
        <f>'Fixed Asset Balance'!AE15/'Fixed Assets'!$F2</f>
        <v>5000</v>
      </c>
      <c r="AF7" s="9">
        <f>'Fixed Asset Balance'!AF15/'Fixed Assets'!$F2</f>
        <v>5000</v>
      </c>
      <c r="AG7" s="9">
        <f>'Fixed Asset Balance'!AG15/'Fixed Assets'!$F2</f>
        <v>5000</v>
      </c>
      <c r="AH7" s="9">
        <f>'Fixed Asset Balance'!AH15/'Fixed Assets'!$F2</f>
        <v>5000</v>
      </c>
      <c r="AI7" s="9">
        <f>'Fixed Asset Balance'!AI15/'Fixed Assets'!$F2</f>
        <v>5000</v>
      </c>
      <c r="AJ7" s="9">
        <f>'Fixed Asset Balance'!AJ15/'Fixed Assets'!$F2</f>
        <v>5000</v>
      </c>
      <c r="AK7" s="9">
        <f>'Fixed Asset Balance'!AK15/'Fixed Assets'!$F2</f>
        <v>5000</v>
      </c>
    </row>
    <row r="8">
      <c r="A8" s="5" t="s">
        <v>73</v>
      </c>
      <c r="B8" s="9">
        <f t="shared" ref="B8:AK8" si="3">SUM(B7)</f>
        <v>3571.428571</v>
      </c>
      <c r="C8" s="9">
        <f t="shared" si="3"/>
        <v>3571.428571</v>
      </c>
      <c r="D8" s="9">
        <f t="shared" si="3"/>
        <v>3571.428571</v>
      </c>
      <c r="E8" s="9">
        <f t="shared" si="3"/>
        <v>7142.857143</v>
      </c>
      <c r="F8" s="9">
        <f t="shared" si="3"/>
        <v>7142.857143</v>
      </c>
      <c r="G8" s="9">
        <f t="shared" si="3"/>
        <v>7142.857143</v>
      </c>
      <c r="H8" s="9">
        <f t="shared" si="3"/>
        <v>11428.57143</v>
      </c>
      <c r="I8" s="9">
        <f t="shared" si="3"/>
        <v>11428.57143</v>
      </c>
      <c r="J8" s="9">
        <f t="shared" si="3"/>
        <v>11428.57143</v>
      </c>
      <c r="K8" s="9">
        <f t="shared" si="3"/>
        <v>11428.57143</v>
      </c>
      <c r="L8" s="9">
        <f t="shared" si="3"/>
        <v>11428.57143</v>
      </c>
      <c r="M8" s="9">
        <f t="shared" si="3"/>
        <v>11428.57143</v>
      </c>
      <c r="N8" s="9">
        <f t="shared" si="3"/>
        <v>15714.28571</v>
      </c>
      <c r="O8" s="9">
        <f t="shared" si="3"/>
        <v>15714.28571</v>
      </c>
      <c r="P8" s="9">
        <f t="shared" si="3"/>
        <v>12142.85714</v>
      </c>
      <c r="Q8" s="9">
        <f t="shared" si="3"/>
        <v>12142.85714</v>
      </c>
      <c r="R8" s="9">
        <f t="shared" si="3"/>
        <v>12142.85714</v>
      </c>
      <c r="S8" s="9">
        <f t="shared" si="3"/>
        <v>8571.428571</v>
      </c>
      <c r="T8" s="9">
        <f t="shared" si="3"/>
        <v>8571.428571</v>
      </c>
      <c r="U8" s="9">
        <f t="shared" si="3"/>
        <v>8571.428571</v>
      </c>
      <c r="V8" s="9">
        <f t="shared" si="3"/>
        <v>4285.714286</v>
      </c>
      <c r="W8" s="9">
        <f t="shared" si="3"/>
        <v>4285.714286</v>
      </c>
      <c r="X8" s="9">
        <f t="shared" si="3"/>
        <v>4285.714286</v>
      </c>
      <c r="Y8" s="9">
        <f t="shared" si="3"/>
        <v>4285.714286</v>
      </c>
      <c r="Z8" s="9">
        <f t="shared" si="3"/>
        <v>4285.714286</v>
      </c>
      <c r="AA8" s="9">
        <f t="shared" si="3"/>
        <v>4285.714286</v>
      </c>
      <c r="AB8" s="9">
        <f t="shared" si="3"/>
        <v>0</v>
      </c>
      <c r="AC8" s="9">
        <f t="shared" si="3"/>
        <v>5000</v>
      </c>
      <c r="AD8" s="9">
        <f t="shared" si="3"/>
        <v>5000</v>
      </c>
      <c r="AE8" s="9">
        <f t="shared" si="3"/>
        <v>5000</v>
      </c>
      <c r="AF8" s="9">
        <f t="shared" si="3"/>
        <v>5000</v>
      </c>
      <c r="AG8" s="9">
        <f t="shared" si="3"/>
        <v>5000</v>
      </c>
      <c r="AH8" s="9">
        <f t="shared" si="3"/>
        <v>5000</v>
      </c>
      <c r="AI8" s="9">
        <f t="shared" si="3"/>
        <v>5000</v>
      </c>
      <c r="AJ8" s="9">
        <f t="shared" si="3"/>
        <v>5000</v>
      </c>
      <c r="AK8" s="9">
        <f t="shared" si="3"/>
        <v>5000</v>
      </c>
    </row>
    <row r="9">
      <c r="A9" s="5"/>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row>
    <row r="10">
      <c r="A10" s="10" t="s">
        <v>24</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row>
    <row r="11">
      <c r="A11" s="6" t="s">
        <v>26</v>
      </c>
      <c r="B11" s="7">
        <v>0.0</v>
      </c>
      <c r="C11" s="7">
        <v>0.0</v>
      </c>
      <c r="D11" s="7">
        <v>0.0</v>
      </c>
      <c r="E11" s="7">
        <v>0.0</v>
      </c>
      <c r="F11" s="7">
        <v>0.0</v>
      </c>
      <c r="G11" s="7">
        <v>0.0</v>
      </c>
      <c r="H11" s="7">
        <v>0.0</v>
      </c>
      <c r="I11" s="7">
        <v>0.0</v>
      </c>
      <c r="J11" s="7">
        <v>0.0</v>
      </c>
      <c r="K11" s="7">
        <v>0.0</v>
      </c>
      <c r="L11" s="7">
        <v>0.0</v>
      </c>
      <c r="M11" s="7">
        <v>0.0</v>
      </c>
      <c r="N11" s="7">
        <v>0.0</v>
      </c>
      <c r="O11" s="7">
        <v>0.0</v>
      </c>
      <c r="P11" s="7">
        <f>'Fixed Assets'!H2</f>
        <v>50000</v>
      </c>
      <c r="Q11" s="7">
        <v>0.0</v>
      </c>
      <c r="R11" s="7">
        <v>0.0</v>
      </c>
      <c r="S11" s="7">
        <f>'Fixed Assets'!H3</f>
        <v>50000</v>
      </c>
      <c r="T11" s="7">
        <v>0.0</v>
      </c>
      <c r="U11" s="7">
        <v>0.0</v>
      </c>
      <c r="V11" s="7">
        <f>'Fixed Assets'!H4</f>
        <v>60000</v>
      </c>
      <c r="W11" s="7">
        <v>0.0</v>
      </c>
      <c r="X11" s="7">
        <v>0.0</v>
      </c>
      <c r="Y11" s="7">
        <v>0.0</v>
      </c>
      <c r="Z11" s="7">
        <v>0.0</v>
      </c>
      <c r="AA11" s="7">
        <v>0.0</v>
      </c>
      <c r="AB11" s="7">
        <f>'Fixed Assets'!H5</f>
        <v>60000</v>
      </c>
      <c r="AC11" s="7">
        <v>0.0</v>
      </c>
      <c r="AD11" s="7">
        <v>0.0</v>
      </c>
      <c r="AE11" s="7">
        <v>0.0</v>
      </c>
      <c r="AF11" s="7">
        <v>0.0</v>
      </c>
      <c r="AG11" s="7">
        <v>0.0</v>
      </c>
      <c r="AH11" s="7">
        <v>0.0</v>
      </c>
      <c r="AI11" s="7">
        <v>0.0</v>
      </c>
      <c r="AJ11" s="7">
        <v>0.0</v>
      </c>
      <c r="AK11" s="7">
        <v>0.0</v>
      </c>
    </row>
    <row r="12">
      <c r="A12" s="5" t="s">
        <v>73</v>
      </c>
      <c r="B12" s="9">
        <f t="shared" ref="B12:AK12" si="4">SUM(B11)</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9">
        <f t="shared" si="4"/>
        <v>0</v>
      </c>
      <c r="O12" s="9">
        <f t="shared" si="4"/>
        <v>0</v>
      </c>
      <c r="P12" s="9">
        <f t="shared" si="4"/>
        <v>50000</v>
      </c>
      <c r="Q12" s="9">
        <f t="shared" si="4"/>
        <v>0</v>
      </c>
      <c r="R12" s="9">
        <f t="shared" si="4"/>
        <v>0</v>
      </c>
      <c r="S12" s="9">
        <f t="shared" si="4"/>
        <v>50000</v>
      </c>
      <c r="T12" s="9">
        <f t="shared" si="4"/>
        <v>0</v>
      </c>
      <c r="U12" s="9">
        <f t="shared" si="4"/>
        <v>0</v>
      </c>
      <c r="V12" s="9">
        <f t="shared" si="4"/>
        <v>60000</v>
      </c>
      <c r="W12" s="9">
        <f t="shared" si="4"/>
        <v>0</v>
      </c>
      <c r="X12" s="9">
        <f t="shared" si="4"/>
        <v>0</v>
      </c>
      <c r="Y12" s="9">
        <f t="shared" si="4"/>
        <v>0</v>
      </c>
      <c r="Z12" s="9">
        <f t="shared" si="4"/>
        <v>0</v>
      </c>
      <c r="AA12" s="9">
        <f t="shared" si="4"/>
        <v>0</v>
      </c>
      <c r="AB12" s="9">
        <f t="shared" si="4"/>
        <v>60000</v>
      </c>
      <c r="AC12" s="9">
        <f t="shared" si="4"/>
        <v>0</v>
      </c>
      <c r="AD12" s="9">
        <f t="shared" si="4"/>
        <v>0</v>
      </c>
      <c r="AE12" s="9">
        <f t="shared" si="4"/>
        <v>0</v>
      </c>
      <c r="AF12" s="9">
        <f t="shared" si="4"/>
        <v>0</v>
      </c>
      <c r="AG12" s="9">
        <f t="shared" si="4"/>
        <v>0</v>
      </c>
      <c r="AH12" s="9">
        <f t="shared" si="4"/>
        <v>0</v>
      </c>
      <c r="AI12" s="9">
        <f t="shared" si="4"/>
        <v>0</v>
      </c>
      <c r="AJ12" s="9">
        <f t="shared" si="4"/>
        <v>0</v>
      </c>
      <c r="AK12" s="9">
        <f t="shared" si="4"/>
        <v>0</v>
      </c>
    </row>
    <row r="13">
      <c r="A13" s="5"/>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row>
    <row r="14">
      <c r="A14" s="5" t="s">
        <v>75</v>
      </c>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c r="A15" s="6" t="s">
        <v>26</v>
      </c>
      <c r="B15" s="9">
        <f t="shared" ref="B15:AK15" si="5">B3+B7-B11</f>
        <v>3571.428571</v>
      </c>
      <c r="C15" s="9">
        <f t="shared" si="5"/>
        <v>7142.857143</v>
      </c>
      <c r="D15" s="9">
        <f t="shared" si="5"/>
        <v>10714.28571</v>
      </c>
      <c r="E15" s="9">
        <f t="shared" si="5"/>
        <v>17857.14286</v>
      </c>
      <c r="F15" s="9">
        <f t="shared" si="5"/>
        <v>25000</v>
      </c>
      <c r="G15" s="9">
        <f t="shared" si="5"/>
        <v>32142.85714</v>
      </c>
      <c r="H15" s="9">
        <f t="shared" si="5"/>
        <v>43571.42857</v>
      </c>
      <c r="I15" s="9">
        <f t="shared" si="5"/>
        <v>55000</v>
      </c>
      <c r="J15" s="9">
        <f t="shared" si="5"/>
        <v>66428.57143</v>
      </c>
      <c r="K15" s="9">
        <f t="shared" si="5"/>
        <v>77857.14286</v>
      </c>
      <c r="L15" s="9">
        <f t="shared" si="5"/>
        <v>89285.71429</v>
      </c>
      <c r="M15" s="9">
        <f t="shared" si="5"/>
        <v>100714.2857</v>
      </c>
      <c r="N15" s="9">
        <f t="shared" si="5"/>
        <v>116428.5714</v>
      </c>
      <c r="O15" s="9">
        <f t="shared" si="5"/>
        <v>132142.8571</v>
      </c>
      <c r="P15" s="9">
        <f t="shared" si="5"/>
        <v>94285.71429</v>
      </c>
      <c r="Q15" s="9">
        <f t="shared" si="5"/>
        <v>106428.5714</v>
      </c>
      <c r="R15" s="9">
        <f t="shared" si="5"/>
        <v>118571.4286</v>
      </c>
      <c r="S15" s="9">
        <f t="shared" si="5"/>
        <v>77142.85714</v>
      </c>
      <c r="T15" s="9">
        <f t="shared" si="5"/>
        <v>85714.28571</v>
      </c>
      <c r="U15" s="9">
        <f t="shared" si="5"/>
        <v>94285.71429</v>
      </c>
      <c r="V15" s="9">
        <f t="shared" si="5"/>
        <v>38571.42857</v>
      </c>
      <c r="W15" s="9">
        <f t="shared" si="5"/>
        <v>42857.14286</v>
      </c>
      <c r="X15" s="9">
        <f t="shared" si="5"/>
        <v>47142.85714</v>
      </c>
      <c r="Y15" s="9">
        <f t="shared" si="5"/>
        <v>51428.57143</v>
      </c>
      <c r="Z15" s="9">
        <f t="shared" si="5"/>
        <v>55714.28571</v>
      </c>
      <c r="AA15" s="9">
        <f t="shared" si="5"/>
        <v>60000</v>
      </c>
      <c r="AB15" s="9">
        <f t="shared" si="5"/>
        <v>0</v>
      </c>
      <c r="AC15" s="9">
        <f t="shared" si="5"/>
        <v>5000</v>
      </c>
      <c r="AD15" s="9">
        <f t="shared" si="5"/>
        <v>10000</v>
      </c>
      <c r="AE15" s="9">
        <f t="shared" si="5"/>
        <v>15000</v>
      </c>
      <c r="AF15" s="9">
        <f t="shared" si="5"/>
        <v>20000</v>
      </c>
      <c r="AG15" s="9">
        <f t="shared" si="5"/>
        <v>25000</v>
      </c>
      <c r="AH15" s="9">
        <f t="shared" si="5"/>
        <v>30000</v>
      </c>
      <c r="AI15" s="9">
        <f t="shared" si="5"/>
        <v>35000</v>
      </c>
      <c r="AJ15" s="9">
        <f t="shared" si="5"/>
        <v>40000</v>
      </c>
      <c r="AK15" s="9">
        <f t="shared" si="5"/>
        <v>45000</v>
      </c>
    </row>
    <row r="16">
      <c r="A16" s="5" t="s">
        <v>73</v>
      </c>
      <c r="B16" s="9">
        <f t="shared" ref="B16:AK16" si="6">SUM(B15)</f>
        <v>3571.428571</v>
      </c>
      <c r="C16" s="9">
        <f t="shared" si="6"/>
        <v>7142.857143</v>
      </c>
      <c r="D16" s="9">
        <f t="shared" si="6"/>
        <v>10714.28571</v>
      </c>
      <c r="E16" s="9">
        <f t="shared" si="6"/>
        <v>17857.14286</v>
      </c>
      <c r="F16" s="9">
        <f t="shared" si="6"/>
        <v>25000</v>
      </c>
      <c r="G16" s="9">
        <f t="shared" si="6"/>
        <v>32142.85714</v>
      </c>
      <c r="H16" s="9">
        <f t="shared" si="6"/>
        <v>43571.42857</v>
      </c>
      <c r="I16" s="9">
        <f t="shared" si="6"/>
        <v>55000</v>
      </c>
      <c r="J16" s="9">
        <f t="shared" si="6"/>
        <v>66428.57143</v>
      </c>
      <c r="K16" s="9">
        <f t="shared" si="6"/>
        <v>77857.14286</v>
      </c>
      <c r="L16" s="9">
        <f t="shared" si="6"/>
        <v>89285.71429</v>
      </c>
      <c r="M16" s="9">
        <f t="shared" si="6"/>
        <v>100714.2857</v>
      </c>
      <c r="N16" s="9">
        <f t="shared" si="6"/>
        <v>116428.5714</v>
      </c>
      <c r="O16" s="9">
        <f t="shared" si="6"/>
        <v>132142.8571</v>
      </c>
      <c r="P16" s="9">
        <f t="shared" si="6"/>
        <v>94285.71429</v>
      </c>
      <c r="Q16" s="9">
        <f t="shared" si="6"/>
        <v>106428.5714</v>
      </c>
      <c r="R16" s="9">
        <f t="shared" si="6"/>
        <v>118571.4286</v>
      </c>
      <c r="S16" s="9">
        <f t="shared" si="6"/>
        <v>77142.85714</v>
      </c>
      <c r="T16" s="9">
        <f t="shared" si="6"/>
        <v>85714.28571</v>
      </c>
      <c r="U16" s="9">
        <f t="shared" si="6"/>
        <v>94285.71429</v>
      </c>
      <c r="V16" s="9">
        <f t="shared" si="6"/>
        <v>38571.42857</v>
      </c>
      <c r="W16" s="9">
        <f t="shared" si="6"/>
        <v>42857.14286</v>
      </c>
      <c r="X16" s="9">
        <f t="shared" si="6"/>
        <v>47142.85714</v>
      </c>
      <c r="Y16" s="9">
        <f t="shared" si="6"/>
        <v>51428.57143</v>
      </c>
      <c r="Z16" s="9">
        <f t="shared" si="6"/>
        <v>55714.28571</v>
      </c>
      <c r="AA16" s="9">
        <f t="shared" si="6"/>
        <v>60000</v>
      </c>
      <c r="AB16" s="9">
        <f t="shared" si="6"/>
        <v>0</v>
      </c>
      <c r="AC16" s="9">
        <f t="shared" si="6"/>
        <v>5000</v>
      </c>
      <c r="AD16" s="9">
        <f t="shared" si="6"/>
        <v>10000</v>
      </c>
      <c r="AE16" s="9">
        <f t="shared" si="6"/>
        <v>15000</v>
      </c>
      <c r="AF16" s="9">
        <f t="shared" si="6"/>
        <v>20000</v>
      </c>
      <c r="AG16" s="9">
        <f t="shared" si="6"/>
        <v>25000</v>
      </c>
      <c r="AH16" s="9">
        <f t="shared" si="6"/>
        <v>30000</v>
      </c>
      <c r="AI16" s="9">
        <f t="shared" si="6"/>
        <v>35000</v>
      </c>
      <c r="AJ16" s="9">
        <f t="shared" si="6"/>
        <v>40000</v>
      </c>
      <c r="AK16" s="9">
        <f t="shared" si="6"/>
        <v>45000</v>
      </c>
    </row>
    <row r="17">
      <c r="A17" s="5"/>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row>
    <row r="18">
      <c r="A18" s="5"/>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row>
    <row r="19">
      <c r="A19" s="5"/>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row>
    <row r="20">
      <c r="A20" s="5"/>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row>
    <row r="21">
      <c r="A21" s="5"/>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row>
    <row r="22">
      <c r="A22" s="5"/>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row>
    <row r="23">
      <c r="A23" s="5"/>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row>
    <row r="24">
      <c r="A24" s="5"/>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row>
    <row r="25">
      <c r="A25" s="5"/>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row>
    <row r="26">
      <c r="A26" s="5"/>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row>
    <row r="27">
      <c r="A27" s="5"/>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row>
    <row r="28">
      <c r="A28" s="5"/>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row>
    <row r="29">
      <c r="A29" s="5"/>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row>
    <row r="30">
      <c r="A30" s="5"/>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row>
    <row r="31">
      <c r="A31" s="5"/>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row>
    <row r="32">
      <c r="A32" s="5"/>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row>
    <row r="33">
      <c r="A33" s="5"/>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row>
    <row r="34">
      <c r="A34" s="5"/>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row>
    <row r="35">
      <c r="A35" s="5"/>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row>
    <row r="36">
      <c r="A36" s="5"/>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row>
    <row r="37">
      <c r="A37" s="5"/>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row>
    <row r="38">
      <c r="A38" s="5"/>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row>
    <row r="39">
      <c r="A39" s="5"/>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row>
    <row r="40">
      <c r="A40" s="5"/>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row>
    <row r="41">
      <c r="A41" s="5"/>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row>
    <row r="42">
      <c r="A42" s="5"/>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row>
    <row r="43">
      <c r="A43" s="5"/>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row>
    <row r="44">
      <c r="A44" s="5"/>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row>
    <row r="45">
      <c r="A45" s="5"/>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row>
    <row r="46">
      <c r="A46" s="5"/>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row>
    <row r="47">
      <c r="A47" s="5"/>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row>
    <row r="48">
      <c r="A48" s="5"/>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row>
    <row r="49">
      <c r="A49" s="5"/>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row>
    <row r="50">
      <c r="A50" s="5"/>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row>
    <row r="51">
      <c r="A51" s="5"/>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row>
    <row r="52">
      <c r="A52" s="5"/>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row>
    <row r="53">
      <c r="A53" s="5"/>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row>
    <row r="54">
      <c r="A54" s="5"/>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row>
    <row r="55">
      <c r="A55" s="5"/>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row>
    <row r="56">
      <c r="A56" s="5"/>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row>
    <row r="57">
      <c r="A57" s="5"/>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row>
    <row r="58">
      <c r="A58" s="5"/>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row>
    <row r="59">
      <c r="A59" s="5"/>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row>
    <row r="60">
      <c r="A60" s="5"/>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row>
    <row r="61">
      <c r="A61" s="5"/>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row>
    <row r="62">
      <c r="A62" s="5"/>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row>
    <row r="63">
      <c r="A63" s="5"/>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row>
    <row r="64">
      <c r="A64" s="5"/>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row>
    <row r="65">
      <c r="A65" s="5"/>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row>
    <row r="66">
      <c r="A66" s="5"/>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row>
    <row r="67">
      <c r="A67" s="5"/>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row>
    <row r="68">
      <c r="A68" s="5"/>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row>
    <row r="69">
      <c r="A69" s="5"/>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row>
    <row r="70">
      <c r="A70" s="5"/>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row>
    <row r="71">
      <c r="A71" s="5"/>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row>
    <row r="72">
      <c r="A72" s="5"/>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row>
    <row r="73">
      <c r="A73" s="5"/>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row>
    <row r="74">
      <c r="A74" s="5"/>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row>
    <row r="75">
      <c r="A75" s="5"/>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row>
    <row r="76">
      <c r="A76" s="5"/>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row>
    <row r="77">
      <c r="A77" s="5"/>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row>
    <row r="78">
      <c r="A78" s="5"/>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row>
    <row r="79">
      <c r="A79" s="5"/>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row>
    <row r="80">
      <c r="A80" s="5"/>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row>
    <row r="81">
      <c r="A81" s="5"/>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row>
    <row r="82">
      <c r="A82" s="5"/>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row>
    <row r="83">
      <c r="A83" s="5"/>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row>
    <row r="84">
      <c r="A84" s="5"/>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row>
    <row r="85">
      <c r="A85" s="5"/>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row>
    <row r="86">
      <c r="A86" s="5"/>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row>
    <row r="87">
      <c r="A87" s="5"/>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row>
    <row r="88">
      <c r="A88" s="5"/>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row>
    <row r="89">
      <c r="A89" s="5"/>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row>
    <row r="90">
      <c r="A90" s="5"/>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row>
    <row r="91">
      <c r="A91" s="5"/>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row>
    <row r="92">
      <c r="A92" s="5"/>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row>
    <row r="93">
      <c r="A93" s="5"/>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row>
    <row r="94">
      <c r="A94" s="5"/>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row>
    <row r="95">
      <c r="A95" s="5"/>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row>
    <row r="96">
      <c r="A96" s="5"/>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row>
    <row r="97">
      <c r="A97" s="5"/>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row>
    <row r="98">
      <c r="A98" s="5"/>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row>
    <row r="99">
      <c r="A99" s="5"/>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row>
    <row r="100">
      <c r="A100" s="5"/>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row>
    <row r="101">
      <c r="A101" s="5"/>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row>
    <row r="102">
      <c r="A102" s="5"/>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row>
    <row r="103">
      <c r="A103" s="5"/>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row>
    <row r="104">
      <c r="A104" s="5"/>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row>
    <row r="105">
      <c r="A105" s="5"/>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row>
    <row r="106">
      <c r="A106" s="5"/>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row>
    <row r="107">
      <c r="A107" s="5"/>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row>
    <row r="108">
      <c r="A108" s="5"/>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row>
    <row r="109">
      <c r="A109" s="5"/>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row>
    <row r="110">
      <c r="A110" s="5"/>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row>
    <row r="111">
      <c r="A111" s="5"/>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row>
    <row r="112">
      <c r="A112" s="5"/>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row>
    <row r="113">
      <c r="A113" s="5"/>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row>
    <row r="114">
      <c r="A114" s="5"/>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row>
    <row r="115">
      <c r="A115" s="5"/>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row>
    <row r="116">
      <c r="A116" s="5"/>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row>
    <row r="117">
      <c r="A117" s="5"/>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row>
    <row r="118">
      <c r="A118" s="5"/>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row>
    <row r="119">
      <c r="A119" s="5"/>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row>
    <row r="120">
      <c r="A120" s="5"/>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row>
    <row r="121">
      <c r="A121" s="5"/>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row>
    <row r="122">
      <c r="A122" s="5"/>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row>
    <row r="123">
      <c r="A123" s="5"/>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row>
    <row r="124">
      <c r="A124" s="5"/>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row>
    <row r="125">
      <c r="A125" s="5"/>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row>
    <row r="126">
      <c r="A126" s="5"/>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row>
    <row r="127">
      <c r="A127" s="5"/>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row>
    <row r="128">
      <c r="A128" s="5"/>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row>
    <row r="129">
      <c r="A129" s="5"/>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row>
    <row r="130">
      <c r="A130" s="5"/>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row>
    <row r="131">
      <c r="A131" s="5"/>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row>
    <row r="132">
      <c r="A132" s="5"/>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row>
    <row r="133">
      <c r="A133" s="5"/>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row>
    <row r="134">
      <c r="A134" s="5"/>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row>
    <row r="135">
      <c r="A135" s="5"/>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row>
    <row r="136">
      <c r="A136" s="5"/>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row>
    <row r="137">
      <c r="A137" s="5"/>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row>
    <row r="138">
      <c r="A138" s="5"/>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row>
    <row r="139">
      <c r="A139" s="5"/>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row>
    <row r="140">
      <c r="A140" s="5"/>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row>
    <row r="141">
      <c r="A141" s="5"/>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row>
    <row r="142">
      <c r="A142" s="5"/>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row>
    <row r="143">
      <c r="A143" s="5"/>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row>
    <row r="144">
      <c r="A144" s="5"/>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row>
    <row r="145">
      <c r="A145" s="5"/>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row>
    <row r="146">
      <c r="A146" s="5"/>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row>
    <row r="147">
      <c r="A147" s="5"/>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row>
    <row r="148">
      <c r="A148" s="5"/>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row>
    <row r="149">
      <c r="A149" s="5"/>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row>
    <row r="150">
      <c r="A150" s="5"/>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row>
    <row r="151">
      <c r="A151" s="5"/>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row>
    <row r="152">
      <c r="A152" s="5"/>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row>
    <row r="153">
      <c r="A153" s="5"/>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row>
    <row r="154">
      <c r="A154" s="5"/>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row>
    <row r="155">
      <c r="A155" s="5"/>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row>
    <row r="156">
      <c r="A156" s="5"/>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row>
    <row r="157">
      <c r="A157" s="5"/>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row>
    <row r="158">
      <c r="A158" s="5"/>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row>
    <row r="159">
      <c r="A159" s="5"/>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row>
    <row r="160">
      <c r="A160" s="5"/>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row>
    <row r="161">
      <c r="A161" s="5"/>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row>
    <row r="162">
      <c r="A162" s="5"/>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row>
    <row r="163">
      <c r="A163" s="5"/>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row>
    <row r="164">
      <c r="A164" s="5"/>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row>
    <row r="165">
      <c r="A165" s="5"/>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row>
    <row r="166">
      <c r="A166" s="5"/>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row>
    <row r="167">
      <c r="A167" s="5"/>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row>
    <row r="168">
      <c r="A168" s="5"/>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row>
    <row r="169">
      <c r="A169" s="5"/>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row>
    <row r="170">
      <c r="A170" s="5"/>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row>
    <row r="171">
      <c r="A171" s="5"/>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row>
    <row r="172">
      <c r="A172" s="5"/>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row>
    <row r="173">
      <c r="A173" s="5"/>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row>
    <row r="174">
      <c r="A174" s="5"/>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row>
    <row r="175">
      <c r="A175" s="5"/>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row>
    <row r="176">
      <c r="A176" s="5"/>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row>
    <row r="177">
      <c r="A177" s="5"/>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row>
    <row r="178">
      <c r="A178" s="5"/>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row>
    <row r="179">
      <c r="A179" s="5"/>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row>
    <row r="180">
      <c r="A180" s="5"/>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row>
    <row r="181">
      <c r="A181" s="5"/>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row>
    <row r="182">
      <c r="A182" s="5"/>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row>
    <row r="183">
      <c r="A183" s="5"/>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row>
    <row r="184">
      <c r="A184" s="5"/>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row>
    <row r="185">
      <c r="A185" s="5"/>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row>
    <row r="186">
      <c r="A186" s="5"/>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row>
    <row r="187">
      <c r="A187" s="5"/>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row>
    <row r="188">
      <c r="A188" s="5"/>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row>
    <row r="189">
      <c r="A189" s="5"/>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row>
    <row r="190">
      <c r="A190" s="5"/>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row>
    <row r="191">
      <c r="A191" s="5"/>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row>
    <row r="192">
      <c r="A192" s="5"/>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row>
    <row r="193">
      <c r="A193" s="5"/>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row>
    <row r="194">
      <c r="A194" s="5"/>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row>
    <row r="195">
      <c r="A195" s="5"/>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row>
    <row r="196">
      <c r="A196" s="5"/>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row>
    <row r="197">
      <c r="A197" s="5"/>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row>
    <row r="198">
      <c r="A198" s="5"/>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row>
    <row r="199">
      <c r="A199" s="5"/>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row>
    <row r="200">
      <c r="A200" s="5"/>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row>
    <row r="201">
      <c r="A201" s="5"/>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row>
    <row r="202">
      <c r="A202" s="5"/>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row>
    <row r="203">
      <c r="A203" s="5"/>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row>
    <row r="204">
      <c r="A204" s="5"/>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row>
    <row r="205">
      <c r="A205" s="5"/>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row>
    <row r="206">
      <c r="A206" s="5"/>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row>
    <row r="207">
      <c r="A207" s="5"/>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row>
    <row r="208">
      <c r="A208" s="5"/>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row>
    <row r="209">
      <c r="A209" s="5"/>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row>
    <row r="210">
      <c r="A210" s="5"/>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row>
    <row r="211">
      <c r="A211" s="5"/>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row>
    <row r="212">
      <c r="A212" s="5"/>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row>
    <row r="213">
      <c r="A213" s="5"/>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row>
    <row r="214">
      <c r="A214" s="5"/>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row>
    <row r="215">
      <c r="A215" s="5"/>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row>
    <row r="216">
      <c r="A216" s="5"/>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row>
    <row r="217">
      <c r="A217" s="5"/>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row>
    <row r="218">
      <c r="A218" s="5"/>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row>
    <row r="219">
      <c r="A219" s="5"/>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row>
    <row r="220">
      <c r="A220" s="5"/>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row>
    <row r="221">
      <c r="A221" s="5"/>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row>
    <row r="222">
      <c r="A222" s="5"/>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row>
    <row r="223">
      <c r="A223" s="5"/>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row>
    <row r="224">
      <c r="A224" s="5"/>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row>
    <row r="225">
      <c r="A225" s="5"/>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row>
    <row r="226">
      <c r="A226" s="5"/>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row>
    <row r="227">
      <c r="A227" s="5"/>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row>
    <row r="228">
      <c r="A228" s="5"/>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row>
    <row r="229">
      <c r="A229" s="5"/>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row>
    <row r="230">
      <c r="A230" s="5"/>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row>
    <row r="231">
      <c r="A231" s="5"/>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row>
    <row r="232">
      <c r="A232" s="5"/>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row>
    <row r="233">
      <c r="A233" s="5"/>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row>
    <row r="234">
      <c r="A234" s="5"/>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row>
    <row r="235">
      <c r="A235" s="5"/>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row>
    <row r="236">
      <c r="A236" s="5"/>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row>
    <row r="237">
      <c r="A237" s="5"/>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row>
    <row r="238">
      <c r="A238" s="5"/>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row>
    <row r="239">
      <c r="A239" s="5"/>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row>
    <row r="240">
      <c r="A240" s="5"/>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row>
    <row r="241">
      <c r="A241" s="5"/>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row>
    <row r="242">
      <c r="A242" s="5"/>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row>
    <row r="243">
      <c r="A243" s="5"/>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row>
    <row r="244">
      <c r="A244" s="5"/>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row>
    <row r="245">
      <c r="A245" s="5"/>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row>
    <row r="246">
      <c r="A246" s="5"/>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row>
    <row r="247">
      <c r="A247" s="5"/>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row>
    <row r="248">
      <c r="A248" s="5"/>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row>
    <row r="249">
      <c r="A249" s="5"/>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row>
    <row r="250">
      <c r="A250" s="5"/>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row>
    <row r="251">
      <c r="A251" s="5"/>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row>
    <row r="252">
      <c r="A252" s="5"/>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row>
    <row r="253">
      <c r="A253" s="5"/>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row>
    <row r="254">
      <c r="A254" s="5"/>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row>
    <row r="255">
      <c r="A255" s="5"/>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row>
    <row r="256">
      <c r="A256" s="5"/>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row>
    <row r="257">
      <c r="A257" s="5"/>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row>
    <row r="258">
      <c r="A258" s="5"/>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row>
    <row r="259">
      <c r="A259" s="5"/>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row>
    <row r="260">
      <c r="A260" s="5"/>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row>
    <row r="261">
      <c r="A261" s="5"/>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row>
    <row r="262">
      <c r="A262" s="5"/>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row>
    <row r="263">
      <c r="A263" s="5"/>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row>
    <row r="264">
      <c r="A264" s="5"/>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row>
    <row r="265">
      <c r="A265" s="5"/>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row>
    <row r="266">
      <c r="A266" s="5"/>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row>
    <row r="267">
      <c r="A267" s="5"/>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row>
    <row r="268">
      <c r="A268" s="5"/>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row>
    <row r="269">
      <c r="A269" s="5"/>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row>
    <row r="270">
      <c r="A270" s="5"/>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row>
    <row r="271">
      <c r="A271" s="5"/>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row>
    <row r="272">
      <c r="A272" s="5"/>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row>
    <row r="273">
      <c r="A273" s="5"/>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row>
    <row r="274">
      <c r="A274" s="5"/>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row>
    <row r="275">
      <c r="A275" s="5"/>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row>
    <row r="276">
      <c r="A276" s="5"/>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row>
    <row r="277">
      <c r="A277" s="5"/>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row>
    <row r="278">
      <c r="A278" s="5"/>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row>
    <row r="279">
      <c r="A279" s="5"/>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row>
    <row r="280">
      <c r="A280" s="5"/>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row>
    <row r="281">
      <c r="A281" s="5"/>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row>
    <row r="282">
      <c r="A282" s="5"/>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row>
    <row r="283">
      <c r="A283" s="5"/>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row>
    <row r="284">
      <c r="A284" s="5"/>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row>
    <row r="285">
      <c r="A285" s="5"/>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row>
    <row r="286">
      <c r="A286" s="5"/>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row>
    <row r="287">
      <c r="A287" s="5"/>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row>
    <row r="288">
      <c r="A288" s="5"/>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row>
    <row r="289">
      <c r="A289" s="5"/>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row>
    <row r="290">
      <c r="A290" s="5"/>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row>
    <row r="291">
      <c r="A291" s="5"/>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row>
    <row r="292">
      <c r="A292" s="5"/>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row>
    <row r="293">
      <c r="A293" s="5"/>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row>
    <row r="294">
      <c r="A294" s="5"/>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row>
    <row r="295">
      <c r="A295" s="5"/>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row>
    <row r="296">
      <c r="A296" s="5"/>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row>
    <row r="297">
      <c r="A297" s="5"/>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row>
    <row r="298">
      <c r="A298" s="5"/>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row>
    <row r="299">
      <c r="A299" s="5"/>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row>
    <row r="300">
      <c r="A300" s="5"/>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row>
    <row r="301">
      <c r="A301" s="5"/>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row>
    <row r="302">
      <c r="A302" s="5"/>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row>
    <row r="303">
      <c r="A303" s="5"/>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row>
    <row r="304">
      <c r="A304" s="5"/>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row>
    <row r="305">
      <c r="A305" s="5"/>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row>
    <row r="306">
      <c r="A306" s="5"/>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row>
    <row r="307">
      <c r="A307" s="5"/>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row>
    <row r="308">
      <c r="A308" s="5"/>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row>
    <row r="309">
      <c r="A309" s="5"/>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row>
    <row r="310">
      <c r="A310" s="5"/>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row>
    <row r="311">
      <c r="A311" s="5"/>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row>
    <row r="312">
      <c r="A312" s="5"/>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row>
    <row r="313">
      <c r="A313" s="5"/>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row>
    <row r="314">
      <c r="A314" s="5"/>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row>
    <row r="315">
      <c r="A315" s="5"/>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row>
    <row r="316">
      <c r="A316" s="5"/>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row>
    <row r="317">
      <c r="A317" s="5"/>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row>
    <row r="318">
      <c r="A318" s="5"/>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row>
    <row r="319">
      <c r="A319" s="5"/>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row>
    <row r="320">
      <c r="A320" s="5"/>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row>
    <row r="321">
      <c r="A321" s="5"/>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row>
    <row r="322">
      <c r="A322" s="5"/>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row>
    <row r="323">
      <c r="A323" s="5"/>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row>
    <row r="324">
      <c r="A324" s="5"/>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row>
    <row r="325">
      <c r="A325" s="5"/>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row>
    <row r="326">
      <c r="A326" s="5"/>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row>
    <row r="327">
      <c r="A327" s="5"/>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row>
    <row r="328">
      <c r="A328" s="5"/>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row>
    <row r="329">
      <c r="A329" s="5"/>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row>
    <row r="330">
      <c r="A330" s="5"/>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row>
    <row r="331">
      <c r="A331" s="5"/>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row>
    <row r="332">
      <c r="A332" s="5"/>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row>
    <row r="333">
      <c r="A333" s="5"/>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row>
    <row r="334">
      <c r="A334" s="5"/>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row>
    <row r="335">
      <c r="A335" s="5"/>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row>
    <row r="336">
      <c r="A336" s="5"/>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row>
    <row r="337">
      <c r="A337" s="5"/>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row>
    <row r="338">
      <c r="A338" s="5"/>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row>
    <row r="339">
      <c r="A339" s="5"/>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row>
    <row r="340">
      <c r="A340" s="5"/>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row>
    <row r="341">
      <c r="A341" s="5"/>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row>
    <row r="342">
      <c r="A342" s="5"/>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row>
    <row r="343">
      <c r="A343" s="5"/>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row>
    <row r="344">
      <c r="A344" s="5"/>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row>
    <row r="345">
      <c r="A345" s="5"/>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row>
    <row r="346">
      <c r="A346" s="5"/>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row>
    <row r="347">
      <c r="A347" s="5"/>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row>
    <row r="348">
      <c r="A348" s="5"/>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row>
    <row r="349">
      <c r="A349" s="5"/>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row>
    <row r="350">
      <c r="A350" s="5"/>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row>
    <row r="351">
      <c r="A351" s="5"/>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row>
    <row r="352">
      <c r="A352" s="5"/>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row>
    <row r="353">
      <c r="A353" s="5"/>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row>
    <row r="354">
      <c r="A354" s="5"/>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row>
    <row r="355">
      <c r="A355" s="5"/>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row>
    <row r="356">
      <c r="A356" s="5"/>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row>
    <row r="357">
      <c r="A357" s="5"/>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row>
    <row r="358">
      <c r="A358" s="5"/>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row>
    <row r="359">
      <c r="A359" s="5"/>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row>
    <row r="360">
      <c r="A360" s="5"/>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row>
    <row r="361">
      <c r="A361" s="5"/>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row>
    <row r="362">
      <c r="A362" s="5"/>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row>
    <row r="363">
      <c r="A363" s="5"/>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row>
    <row r="364">
      <c r="A364" s="5"/>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row>
    <row r="365">
      <c r="A365" s="5"/>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row>
    <row r="366">
      <c r="A366" s="5"/>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row>
    <row r="367">
      <c r="A367" s="5"/>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row>
    <row r="368">
      <c r="A368" s="5"/>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row>
    <row r="369">
      <c r="A369" s="5"/>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row>
    <row r="370">
      <c r="A370" s="5"/>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row>
    <row r="371">
      <c r="A371" s="5"/>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row>
    <row r="372">
      <c r="A372" s="5"/>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row>
    <row r="373">
      <c r="A373" s="5"/>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row>
    <row r="374">
      <c r="A374" s="5"/>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row>
    <row r="375">
      <c r="A375" s="5"/>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row>
    <row r="376">
      <c r="A376" s="5"/>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row>
    <row r="377">
      <c r="A377" s="5"/>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row>
    <row r="378">
      <c r="A378" s="5"/>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row>
    <row r="379">
      <c r="A379" s="5"/>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row>
    <row r="380">
      <c r="A380" s="5"/>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row>
    <row r="381">
      <c r="A381" s="5"/>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row>
    <row r="382">
      <c r="A382" s="5"/>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row>
    <row r="383">
      <c r="A383" s="5"/>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row>
    <row r="384">
      <c r="A384" s="5"/>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row>
    <row r="385">
      <c r="A385" s="5"/>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row>
    <row r="386">
      <c r="A386" s="5"/>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row>
    <row r="387">
      <c r="A387" s="5"/>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row>
    <row r="388">
      <c r="A388" s="5"/>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row>
    <row r="389">
      <c r="A389" s="5"/>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row>
    <row r="390">
      <c r="A390" s="5"/>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row>
    <row r="391">
      <c r="A391" s="5"/>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row>
    <row r="392">
      <c r="A392" s="5"/>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row>
    <row r="393">
      <c r="A393" s="5"/>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row>
    <row r="394">
      <c r="A394" s="5"/>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row>
    <row r="395">
      <c r="A395" s="5"/>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row>
    <row r="396">
      <c r="A396" s="5"/>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row>
    <row r="397">
      <c r="A397" s="5"/>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row>
    <row r="398">
      <c r="A398" s="5"/>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row>
    <row r="399">
      <c r="A399" s="5"/>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row>
    <row r="400">
      <c r="A400" s="5"/>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row>
    <row r="401">
      <c r="A401" s="5"/>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row>
    <row r="402">
      <c r="A402" s="5"/>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row>
    <row r="403">
      <c r="A403" s="5"/>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row>
    <row r="404">
      <c r="A404" s="5"/>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row>
    <row r="405">
      <c r="A405" s="5"/>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row>
    <row r="406">
      <c r="A406" s="5"/>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row>
    <row r="407">
      <c r="A407" s="5"/>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row>
    <row r="408">
      <c r="A408" s="5"/>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row>
    <row r="409">
      <c r="A409" s="5"/>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row>
    <row r="410">
      <c r="A410" s="5"/>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row>
    <row r="411">
      <c r="A411" s="5"/>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row>
    <row r="412">
      <c r="A412" s="5"/>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row>
    <row r="413">
      <c r="A413" s="5"/>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row>
    <row r="414">
      <c r="A414" s="5"/>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row>
    <row r="415">
      <c r="A415" s="5"/>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row>
    <row r="416">
      <c r="A416" s="5"/>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row>
    <row r="417">
      <c r="A417" s="5"/>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row>
    <row r="418">
      <c r="A418" s="5"/>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row>
    <row r="419">
      <c r="A419" s="5"/>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row>
    <row r="420">
      <c r="A420" s="5"/>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row>
    <row r="421">
      <c r="A421" s="5"/>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row>
    <row r="422">
      <c r="A422" s="5"/>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row>
    <row r="423">
      <c r="A423" s="5"/>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row>
    <row r="424">
      <c r="A424" s="5"/>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row>
    <row r="425">
      <c r="A425" s="5"/>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row>
    <row r="426">
      <c r="A426" s="5"/>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row>
    <row r="427">
      <c r="A427" s="5"/>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row>
    <row r="428">
      <c r="A428" s="5"/>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row>
    <row r="429">
      <c r="A429" s="5"/>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row>
    <row r="430">
      <c r="A430" s="5"/>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row>
    <row r="431">
      <c r="A431" s="5"/>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row>
    <row r="432">
      <c r="A432" s="5"/>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row>
    <row r="433">
      <c r="A433" s="5"/>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row>
    <row r="434">
      <c r="A434" s="5"/>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row>
    <row r="435">
      <c r="A435" s="5"/>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row>
    <row r="436">
      <c r="A436" s="5"/>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row>
    <row r="437">
      <c r="A437" s="5"/>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row>
    <row r="438">
      <c r="A438" s="5"/>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row>
    <row r="439">
      <c r="A439" s="5"/>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row>
    <row r="440">
      <c r="A440" s="5"/>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row>
    <row r="441">
      <c r="A441" s="5"/>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row>
    <row r="442">
      <c r="A442" s="5"/>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row>
    <row r="443">
      <c r="A443" s="5"/>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row>
    <row r="444">
      <c r="A444" s="5"/>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row>
    <row r="445">
      <c r="A445" s="5"/>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row>
    <row r="446">
      <c r="A446" s="5"/>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row>
    <row r="447">
      <c r="A447" s="5"/>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row>
    <row r="448">
      <c r="A448" s="5"/>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row>
    <row r="449">
      <c r="A449" s="5"/>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row>
    <row r="450">
      <c r="A450" s="5"/>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row>
    <row r="451">
      <c r="A451" s="5"/>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row>
    <row r="452">
      <c r="A452" s="5"/>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row>
    <row r="453">
      <c r="A453" s="5"/>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row>
    <row r="454">
      <c r="A454" s="5"/>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row>
    <row r="455">
      <c r="A455" s="5"/>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row>
    <row r="456">
      <c r="A456" s="5"/>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row>
    <row r="457">
      <c r="A457" s="5"/>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row>
    <row r="458">
      <c r="A458" s="5"/>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row>
    <row r="459">
      <c r="A459" s="5"/>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row>
    <row r="460">
      <c r="A460" s="5"/>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row>
    <row r="461">
      <c r="A461" s="5"/>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row>
    <row r="462">
      <c r="A462" s="5"/>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row>
    <row r="463">
      <c r="A463" s="5"/>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row>
    <row r="464">
      <c r="A464" s="5"/>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row>
    <row r="465">
      <c r="A465" s="5"/>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row>
    <row r="466">
      <c r="A466" s="5"/>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row>
    <row r="467">
      <c r="A467" s="5"/>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row>
    <row r="468">
      <c r="A468" s="5"/>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row>
    <row r="469">
      <c r="A469" s="5"/>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row>
    <row r="470">
      <c r="A470" s="5"/>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row>
    <row r="471">
      <c r="A471" s="5"/>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row>
    <row r="472">
      <c r="A472" s="5"/>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row>
    <row r="473">
      <c r="A473" s="5"/>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row>
    <row r="474">
      <c r="A474" s="5"/>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row>
    <row r="475">
      <c r="A475" s="5"/>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row>
    <row r="476">
      <c r="A476" s="5"/>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row>
    <row r="477">
      <c r="A477" s="5"/>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row>
    <row r="478">
      <c r="A478" s="5"/>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row>
    <row r="479">
      <c r="A479" s="5"/>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row>
    <row r="480">
      <c r="A480" s="5"/>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row>
    <row r="481">
      <c r="A481" s="5"/>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row>
    <row r="482">
      <c r="A482" s="5"/>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row>
    <row r="483">
      <c r="A483" s="5"/>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row>
    <row r="484">
      <c r="A484" s="5"/>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row>
    <row r="485">
      <c r="A485" s="5"/>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row>
    <row r="486">
      <c r="A486" s="5"/>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row>
    <row r="487">
      <c r="A487" s="5"/>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row>
    <row r="488">
      <c r="A488" s="5"/>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row>
    <row r="489">
      <c r="A489" s="5"/>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row>
    <row r="490">
      <c r="A490" s="5"/>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row>
    <row r="491">
      <c r="A491" s="5"/>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row>
    <row r="492">
      <c r="A492" s="5"/>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row>
    <row r="493">
      <c r="A493" s="5"/>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row>
    <row r="494">
      <c r="A494" s="5"/>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row>
    <row r="495">
      <c r="A495" s="5"/>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row>
    <row r="496">
      <c r="A496" s="5"/>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row>
    <row r="497">
      <c r="A497" s="5"/>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row>
    <row r="498">
      <c r="A498" s="5"/>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row>
    <row r="499">
      <c r="A499" s="5"/>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row>
    <row r="500">
      <c r="A500" s="5"/>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row>
    <row r="501">
      <c r="A501" s="5"/>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row>
    <row r="502">
      <c r="A502" s="5"/>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row>
    <row r="503">
      <c r="A503" s="5"/>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row>
    <row r="504">
      <c r="A504" s="5"/>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row>
    <row r="505">
      <c r="A505" s="5"/>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row>
    <row r="506">
      <c r="A506" s="5"/>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row>
    <row r="507">
      <c r="A507" s="5"/>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row>
    <row r="508">
      <c r="A508" s="5"/>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row>
    <row r="509">
      <c r="A509" s="5"/>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row>
    <row r="510">
      <c r="A510" s="5"/>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row>
    <row r="511">
      <c r="A511" s="5"/>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row>
    <row r="512">
      <c r="A512" s="5"/>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row>
    <row r="513">
      <c r="A513" s="5"/>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row>
    <row r="514">
      <c r="A514" s="5"/>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row>
    <row r="515">
      <c r="A515" s="5"/>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row>
    <row r="516">
      <c r="A516" s="5"/>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row>
    <row r="517">
      <c r="A517" s="5"/>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row>
    <row r="518">
      <c r="A518" s="5"/>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row>
    <row r="519">
      <c r="A519" s="5"/>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row>
    <row r="520">
      <c r="A520" s="5"/>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row>
    <row r="521">
      <c r="A521" s="5"/>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row>
    <row r="522">
      <c r="A522" s="5"/>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row>
    <row r="523">
      <c r="A523" s="5"/>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row>
    <row r="524">
      <c r="A524" s="5"/>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row>
    <row r="525">
      <c r="A525" s="5"/>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row>
    <row r="526">
      <c r="A526" s="5"/>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row>
    <row r="527">
      <c r="A527" s="5"/>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row>
    <row r="528">
      <c r="A528" s="5"/>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row>
    <row r="529">
      <c r="A529" s="5"/>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row>
    <row r="530">
      <c r="A530" s="5"/>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row>
    <row r="531">
      <c r="A531" s="5"/>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row>
    <row r="532">
      <c r="A532" s="5"/>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row>
    <row r="533">
      <c r="A533" s="5"/>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row>
    <row r="534">
      <c r="A534" s="5"/>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row>
    <row r="535">
      <c r="A535" s="5"/>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row>
    <row r="536">
      <c r="A536" s="5"/>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row>
    <row r="537">
      <c r="A537" s="5"/>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row>
    <row r="538">
      <c r="A538" s="5"/>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row>
    <row r="539">
      <c r="A539" s="5"/>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row>
    <row r="540">
      <c r="A540" s="5"/>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row>
    <row r="541">
      <c r="A541" s="5"/>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row>
    <row r="542">
      <c r="A542" s="5"/>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row>
    <row r="543">
      <c r="A543" s="5"/>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row>
    <row r="544">
      <c r="A544" s="5"/>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row>
    <row r="545">
      <c r="A545" s="5"/>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row>
    <row r="546">
      <c r="A546" s="5"/>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row>
    <row r="547">
      <c r="A547" s="5"/>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row>
    <row r="548">
      <c r="A548" s="5"/>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row>
    <row r="549">
      <c r="A549" s="5"/>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row>
    <row r="550">
      <c r="A550" s="5"/>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row>
    <row r="551">
      <c r="A551" s="5"/>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row>
    <row r="552">
      <c r="A552" s="5"/>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row>
    <row r="553">
      <c r="A553" s="5"/>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row>
    <row r="554">
      <c r="A554" s="5"/>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row>
    <row r="555">
      <c r="A555" s="5"/>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row>
    <row r="556">
      <c r="A556" s="5"/>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row>
    <row r="557">
      <c r="A557" s="5"/>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row>
    <row r="558">
      <c r="A558" s="5"/>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row>
    <row r="559">
      <c r="A559" s="5"/>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row>
    <row r="560">
      <c r="A560" s="5"/>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row>
    <row r="561">
      <c r="A561" s="5"/>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row>
    <row r="562">
      <c r="A562" s="5"/>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row>
    <row r="563">
      <c r="A563" s="5"/>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row>
    <row r="564">
      <c r="A564" s="5"/>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row>
    <row r="565">
      <c r="A565" s="5"/>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row>
    <row r="566">
      <c r="A566" s="5"/>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row>
    <row r="567">
      <c r="A567" s="5"/>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row>
    <row r="568">
      <c r="A568" s="5"/>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row>
    <row r="569">
      <c r="A569" s="5"/>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row>
    <row r="570">
      <c r="A570" s="5"/>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row>
    <row r="571">
      <c r="A571" s="5"/>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row>
    <row r="572">
      <c r="A572" s="5"/>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row>
    <row r="573">
      <c r="A573" s="5"/>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row>
    <row r="574">
      <c r="A574" s="5"/>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row>
    <row r="575">
      <c r="A575" s="5"/>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row>
    <row r="576">
      <c r="A576" s="5"/>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row>
    <row r="577">
      <c r="A577" s="5"/>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row>
    <row r="578">
      <c r="A578" s="5"/>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row>
    <row r="579">
      <c r="A579" s="5"/>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row>
    <row r="580">
      <c r="A580" s="5"/>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row>
    <row r="581">
      <c r="A581" s="5"/>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row>
    <row r="582">
      <c r="A582" s="5"/>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row>
    <row r="583">
      <c r="A583" s="5"/>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row>
    <row r="584">
      <c r="A584" s="5"/>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row>
    <row r="585">
      <c r="A585" s="5"/>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row>
    <row r="586">
      <c r="A586" s="5"/>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row>
    <row r="587">
      <c r="A587" s="5"/>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row>
    <row r="588">
      <c r="A588" s="5"/>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row>
    <row r="589">
      <c r="A589" s="5"/>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row>
    <row r="590">
      <c r="A590" s="5"/>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row>
    <row r="591">
      <c r="A591" s="5"/>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row>
    <row r="592">
      <c r="A592" s="5"/>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row>
    <row r="593">
      <c r="A593" s="5"/>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row>
    <row r="594">
      <c r="A594" s="5"/>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row>
    <row r="595">
      <c r="A595" s="5"/>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row>
    <row r="596">
      <c r="A596" s="5"/>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row>
    <row r="597">
      <c r="A597" s="5"/>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row>
    <row r="598">
      <c r="A598" s="5"/>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row>
    <row r="599">
      <c r="A599" s="5"/>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row>
    <row r="600">
      <c r="A600" s="5"/>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row>
    <row r="601">
      <c r="A601" s="5"/>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row>
    <row r="602">
      <c r="A602" s="5"/>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row>
    <row r="603">
      <c r="A603" s="5"/>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row>
    <row r="604">
      <c r="A604" s="5"/>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row>
    <row r="605">
      <c r="A605" s="5"/>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row>
    <row r="606">
      <c r="A606" s="5"/>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row>
    <row r="607">
      <c r="A607" s="5"/>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row>
    <row r="608">
      <c r="A608" s="5"/>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row>
    <row r="609">
      <c r="A609" s="5"/>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row>
    <row r="610">
      <c r="A610" s="5"/>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row>
    <row r="611">
      <c r="A611" s="5"/>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row>
    <row r="612">
      <c r="A612" s="5"/>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row>
    <row r="613">
      <c r="A613" s="5"/>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row>
    <row r="614">
      <c r="A614" s="5"/>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row>
    <row r="615">
      <c r="A615" s="5"/>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row>
    <row r="616">
      <c r="A616" s="5"/>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row>
    <row r="617">
      <c r="A617" s="5"/>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row>
    <row r="618">
      <c r="A618" s="5"/>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row>
    <row r="619">
      <c r="A619" s="5"/>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row>
    <row r="620">
      <c r="A620" s="5"/>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row>
    <row r="621">
      <c r="A621" s="5"/>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row>
    <row r="622">
      <c r="A622" s="5"/>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row>
    <row r="623">
      <c r="A623" s="5"/>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row>
    <row r="624">
      <c r="A624" s="5"/>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row>
    <row r="625">
      <c r="A625" s="5"/>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row>
    <row r="626">
      <c r="A626" s="5"/>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row>
    <row r="627">
      <c r="A627" s="5"/>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row>
    <row r="628">
      <c r="A628" s="5"/>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row>
    <row r="629">
      <c r="A629" s="5"/>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row>
    <row r="630">
      <c r="A630" s="5"/>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row>
    <row r="631">
      <c r="A631" s="5"/>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row>
    <row r="632">
      <c r="A632" s="5"/>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row>
    <row r="633">
      <c r="A633" s="5"/>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row>
    <row r="634">
      <c r="A634" s="5"/>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row>
    <row r="635">
      <c r="A635" s="5"/>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row>
    <row r="636">
      <c r="A636" s="5"/>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row>
    <row r="637">
      <c r="A637" s="5"/>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row>
    <row r="638">
      <c r="A638" s="5"/>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row>
    <row r="639">
      <c r="A639" s="5"/>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row>
    <row r="640">
      <c r="A640" s="5"/>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row>
    <row r="641">
      <c r="A641" s="5"/>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row>
    <row r="642">
      <c r="A642" s="5"/>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row>
    <row r="643">
      <c r="A643" s="5"/>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row>
    <row r="644">
      <c r="A644" s="5"/>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row>
    <row r="645">
      <c r="A645" s="5"/>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row>
    <row r="646">
      <c r="A646" s="5"/>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row>
    <row r="647">
      <c r="A647" s="5"/>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row>
    <row r="648">
      <c r="A648" s="5"/>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row>
    <row r="649">
      <c r="A649" s="5"/>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row>
    <row r="650">
      <c r="A650" s="5"/>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row>
    <row r="651">
      <c r="A651" s="5"/>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row>
    <row r="652">
      <c r="A652" s="5"/>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row>
    <row r="653">
      <c r="A653" s="5"/>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row>
    <row r="654">
      <c r="A654" s="5"/>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row>
    <row r="655">
      <c r="A655" s="5"/>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row>
    <row r="656">
      <c r="A656" s="5"/>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row>
    <row r="657">
      <c r="A657" s="5"/>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row>
    <row r="658">
      <c r="A658" s="5"/>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row>
    <row r="659">
      <c r="A659" s="5"/>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row>
    <row r="660">
      <c r="A660" s="5"/>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row>
    <row r="661">
      <c r="A661" s="5"/>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row>
    <row r="662">
      <c r="A662" s="5"/>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row>
    <row r="663">
      <c r="A663" s="5"/>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row>
    <row r="664">
      <c r="A664" s="5"/>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row>
    <row r="665">
      <c r="A665" s="5"/>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row>
    <row r="666">
      <c r="A666" s="5"/>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row>
    <row r="667">
      <c r="A667" s="5"/>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row>
    <row r="668">
      <c r="A668" s="5"/>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row>
    <row r="669">
      <c r="A669" s="5"/>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row>
    <row r="670">
      <c r="A670" s="5"/>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row>
    <row r="671">
      <c r="A671" s="5"/>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row>
    <row r="672">
      <c r="A672" s="5"/>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row>
    <row r="673">
      <c r="A673" s="5"/>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row>
    <row r="674">
      <c r="A674" s="5"/>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row>
    <row r="675">
      <c r="A675" s="5"/>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row>
    <row r="676">
      <c r="A676" s="5"/>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row>
    <row r="677">
      <c r="A677" s="5"/>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row>
    <row r="678">
      <c r="A678" s="5"/>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row>
    <row r="679">
      <c r="A679" s="5"/>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row>
    <row r="680">
      <c r="A680" s="5"/>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row>
    <row r="681">
      <c r="A681" s="5"/>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row>
    <row r="682">
      <c r="A682" s="5"/>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row>
    <row r="683">
      <c r="A683" s="5"/>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row>
    <row r="684">
      <c r="A684" s="5"/>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row>
    <row r="685">
      <c r="A685" s="5"/>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row>
    <row r="686">
      <c r="A686" s="5"/>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row>
    <row r="687">
      <c r="A687" s="5"/>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row>
    <row r="688">
      <c r="A688" s="5"/>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row>
    <row r="689">
      <c r="A689" s="5"/>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row>
    <row r="690">
      <c r="A690" s="5"/>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row>
    <row r="691">
      <c r="A691" s="5"/>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row>
    <row r="692">
      <c r="A692" s="5"/>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row>
    <row r="693">
      <c r="A693" s="5"/>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row>
    <row r="694">
      <c r="A694" s="5"/>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row>
    <row r="695">
      <c r="A695" s="5"/>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row>
    <row r="696">
      <c r="A696" s="5"/>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row>
    <row r="697">
      <c r="A697" s="5"/>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row>
    <row r="698">
      <c r="A698" s="5"/>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row>
    <row r="699">
      <c r="A699" s="5"/>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row>
    <row r="700">
      <c r="A700" s="5"/>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row>
    <row r="701">
      <c r="A701" s="5"/>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row>
    <row r="702">
      <c r="A702" s="5"/>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row>
    <row r="703">
      <c r="A703" s="5"/>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row>
    <row r="704">
      <c r="A704" s="5"/>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row>
    <row r="705">
      <c r="A705" s="5"/>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row>
    <row r="706">
      <c r="A706" s="5"/>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row>
    <row r="707">
      <c r="A707" s="5"/>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row>
    <row r="708">
      <c r="A708" s="5"/>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row>
    <row r="709">
      <c r="A709" s="5"/>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row>
    <row r="710">
      <c r="A710" s="5"/>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row>
    <row r="711">
      <c r="A711" s="5"/>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row>
    <row r="712">
      <c r="A712" s="5"/>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row>
    <row r="713">
      <c r="A713" s="5"/>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row>
    <row r="714">
      <c r="A714" s="5"/>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row>
    <row r="715">
      <c r="A715" s="5"/>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row>
    <row r="716">
      <c r="A716" s="5"/>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row>
    <row r="717">
      <c r="A717" s="5"/>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row>
    <row r="718">
      <c r="A718" s="5"/>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row>
    <row r="719">
      <c r="A719" s="5"/>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row>
    <row r="720">
      <c r="A720" s="5"/>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row>
    <row r="721">
      <c r="A721" s="5"/>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row>
    <row r="722">
      <c r="A722" s="5"/>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row>
    <row r="723">
      <c r="A723" s="5"/>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row>
    <row r="724">
      <c r="A724" s="5"/>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row>
    <row r="725">
      <c r="A725" s="5"/>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row>
    <row r="726">
      <c r="A726" s="5"/>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row>
    <row r="727">
      <c r="A727" s="5"/>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row>
    <row r="728">
      <c r="A728" s="5"/>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row>
    <row r="729">
      <c r="A729" s="5"/>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row>
    <row r="730">
      <c r="A730" s="5"/>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row>
    <row r="731">
      <c r="A731" s="5"/>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row>
    <row r="732">
      <c r="A732" s="5"/>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row>
    <row r="733">
      <c r="A733" s="5"/>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row>
    <row r="734">
      <c r="A734" s="5"/>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row>
    <row r="735">
      <c r="A735" s="5"/>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row>
    <row r="736">
      <c r="A736" s="5"/>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row>
    <row r="737">
      <c r="A737" s="5"/>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row>
    <row r="738">
      <c r="A738" s="5"/>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row>
    <row r="739">
      <c r="A739" s="5"/>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row>
    <row r="740">
      <c r="A740" s="5"/>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row>
    <row r="741">
      <c r="A741" s="5"/>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row>
    <row r="742">
      <c r="A742" s="5"/>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row>
    <row r="743">
      <c r="A743" s="5"/>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row>
    <row r="744">
      <c r="A744" s="5"/>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row>
    <row r="745">
      <c r="A745" s="5"/>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row>
    <row r="746">
      <c r="A746" s="5"/>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row>
    <row r="747">
      <c r="A747" s="5"/>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row>
    <row r="748">
      <c r="A748" s="5"/>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row>
    <row r="749">
      <c r="A749" s="5"/>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row>
    <row r="750">
      <c r="A750" s="5"/>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row>
    <row r="751">
      <c r="A751" s="5"/>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row>
    <row r="752">
      <c r="A752" s="5"/>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row>
    <row r="753">
      <c r="A753" s="5"/>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row>
    <row r="754">
      <c r="A754" s="5"/>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row>
    <row r="755">
      <c r="A755" s="5"/>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row>
    <row r="756">
      <c r="A756" s="5"/>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row>
    <row r="757">
      <c r="A757" s="5"/>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row>
    <row r="758">
      <c r="A758" s="5"/>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row>
    <row r="759">
      <c r="A759" s="5"/>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row>
    <row r="760">
      <c r="A760" s="5"/>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row>
    <row r="761">
      <c r="A761" s="5"/>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row>
    <row r="762">
      <c r="A762" s="5"/>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row>
    <row r="763">
      <c r="A763" s="5"/>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row>
    <row r="764">
      <c r="A764" s="5"/>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row>
    <row r="765">
      <c r="A765" s="5"/>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row>
    <row r="766">
      <c r="A766" s="5"/>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row>
    <row r="767">
      <c r="A767" s="5"/>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row>
    <row r="768">
      <c r="A768" s="5"/>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row>
    <row r="769">
      <c r="A769" s="5"/>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row>
    <row r="770">
      <c r="A770" s="5"/>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row>
    <row r="771">
      <c r="A771" s="5"/>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row>
    <row r="772">
      <c r="A772" s="5"/>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row>
    <row r="773">
      <c r="A773" s="5"/>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row>
    <row r="774">
      <c r="A774" s="5"/>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row>
    <row r="775">
      <c r="A775" s="5"/>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row>
    <row r="776">
      <c r="A776" s="5"/>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row>
    <row r="777">
      <c r="A777" s="5"/>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row>
    <row r="778">
      <c r="A778" s="5"/>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row>
    <row r="779">
      <c r="A779" s="5"/>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row>
    <row r="780">
      <c r="A780" s="5"/>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row>
    <row r="781">
      <c r="A781" s="5"/>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row>
    <row r="782">
      <c r="A782" s="5"/>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row>
    <row r="783">
      <c r="A783" s="5"/>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row>
    <row r="784">
      <c r="A784" s="5"/>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row>
    <row r="785">
      <c r="A785" s="5"/>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row>
    <row r="786">
      <c r="A786" s="5"/>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row>
    <row r="787">
      <c r="A787" s="5"/>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row>
    <row r="788">
      <c r="A788" s="5"/>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row>
    <row r="789">
      <c r="A789" s="5"/>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row>
    <row r="790">
      <c r="A790" s="5"/>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row>
    <row r="791">
      <c r="A791" s="5"/>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row>
    <row r="792">
      <c r="A792" s="5"/>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row>
    <row r="793">
      <c r="A793" s="5"/>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row>
    <row r="794">
      <c r="A794" s="5"/>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row>
    <row r="795">
      <c r="A795" s="5"/>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row>
    <row r="796">
      <c r="A796" s="5"/>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row>
    <row r="797">
      <c r="A797" s="5"/>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row>
    <row r="798">
      <c r="A798" s="5"/>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row>
    <row r="799">
      <c r="A799" s="5"/>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row>
    <row r="800">
      <c r="A800" s="5"/>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row>
    <row r="801">
      <c r="A801" s="5"/>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row>
    <row r="802">
      <c r="A802" s="5"/>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row>
    <row r="803">
      <c r="A803" s="5"/>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row>
    <row r="804">
      <c r="A804" s="5"/>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row>
    <row r="805">
      <c r="A805" s="5"/>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row>
    <row r="806">
      <c r="A806" s="5"/>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row>
    <row r="807">
      <c r="A807" s="5"/>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row>
    <row r="808">
      <c r="A808" s="5"/>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row>
    <row r="809">
      <c r="A809" s="5"/>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row>
    <row r="810">
      <c r="A810" s="5"/>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row>
    <row r="811">
      <c r="A811" s="5"/>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row>
    <row r="812">
      <c r="A812" s="5"/>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row>
    <row r="813">
      <c r="A813" s="5"/>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row>
    <row r="814">
      <c r="A814" s="5"/>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row>
    <row r="815">
      <c r="A815" s="5"/>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row>
    <row r="816">
      <c r="A816" s="5"/>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row>
    <row r="817">
      <c r="A817" s="5"/>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row>
    <row r="818">
      <c r="A818" s="5"/>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row>
    <row r="819">
      <c r="A819" s="5"/>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row>
    <row r="820">
      <c r="A820" s="5"/>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row>
    <row r="821">
      <c r="A821" s="5"/>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row>
    <row r="822">
      <c r="A822" s="5"/>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row>
    <row r="823">
      <c r="A823" s="5"/>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row>
    <row r="824">
      <c r="A824" s="5"/>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row>
    <row r="825">
      <c r="A825" s="5"/>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row>
    <row r="826">
      <c r="A826" s="5"/>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row>
    <row r="827">
      <c r="A827" s="5"/>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row>
    <row r="828">
      <c r="A828" s="5"/>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row>
    <row r="829">
      <c r="A829" s="5"/>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row>
    <row r="830">
      <c r="A830" s="5"/>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row>
    <row r="831">
      <c r="A831" s="5"/>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row>
    <row r="832">
      <c r="A832" s="5"/>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row>
    <row r="833">
      <c r="A833" s="5"/>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row>
    <row r="834">
      <c r="A834" s="5"/>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row>
    <row r="835">
      <c r="A835" s="5"/>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row>
    <row r="836">
      <c r="A836" s="5"/>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row>
    <row r="837">
      <c r="A837" s="5"/>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row>
    <row r="838">
      <c r="A838" s="5"/>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row>
    <row r="839">
      <c r="A839" s="5"/>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row>
    <row r="840">
      <c r="A840" s="5"/>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row>
    <row r="841">
      <c r="A841" s="5"/>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row>
    <row r="842">
      <c r="A842" s="5"/>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row>
    <row r="843">
      <c r="A843" s="5"/>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row>
    <row r="844">
      <c r="A844" s="5"/>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row>
    <row r="845">
      <c r="A845" s="5"/>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row>
    <row r="846">
      <c r="A846" s="5"/>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row>
    <row r="847">
      <c r="A847" s="5"/>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row>
    <row r="848">
      <c r="A848" s="5"/>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row>
    <row r="849">
      <c r="A849" s="5"/>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row>
    <row r="850">
      <c r="A850" s="5"/>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row>
    <row r="851">
      <c r="A851" s="5"/>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row>
    <row r="852">
      <c r="A852" s="5"/>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row>
    <row r="853">
      <c r="A853" s="5"/>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row>
    <row r="854">
      <c r="A854" s="5"/>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row>
    <row r="855">
      <c r="A855" s="5"/>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row>
    <row r="856">
      <c r="A856" s="5"/>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row>
    <row r="857">
      <c r="A857" s="5"/>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row>
    <row r="858">
      <c r="A858" s="5"/>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row>
    <row r="859">
      <c r="A859" s="5"/>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row>
    <row r="860">
      <c r="A860" s="5"/>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row>
    <row r="861">
      <c r="A861" s="5"/>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row>
    <row r="862">
      <c r="A862" s="5"/>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row>
    <row r="863">
      <c r="A863" s="5"/>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row>
    <row r="864">
      <c r="A864" s="5"/>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row>
    <row r="865">
      <c r="A865" s="5"/>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row>
    <row r="866">
      <c r="A866" s="5"/>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row>
    <row r="867">
      <c r="A867" s="5"/>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row>
    <row r="868">
      <c r="A868" s="5"/>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row>
    <row r="869">
      <c r="A869" s="5"/>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row>
    <row r="870">
      <c r="A870" s="5"/>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row>
    <row r="871">
      <c r="A871" s="5"/>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row>
    <row r="872">
      <c r="A872" s="5"/>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row>
    <row r="873">
      <c r="A873" s="5"/>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row>
    <row r="874">
      <c r="A874" s="5"/>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row>
    <row r="875">
      <c r="A875" s="5"/>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row>
    <row r="876">
      <c r="A876" s="5"/>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row>
    <row r="877">
      <c r="A877" s="5"/>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row>
    <row r="878">
      <c r="A878" s="5"/>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row>
    <row r="879">
      <c r="A879" s="5"/>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row>
    <row r="880">
      <c r="A880" s="5"/>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row>
    <row r="881">
      <c r="A881" s="5"/>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row>
    <row r="882">
      <c r="A882" s="5"/>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row>
    <row r="883">
      <c r="A883" s="5"/>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row>
    <row r="884">
      <c r="A884" s="5"/>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row>
    <row r="885">
      <c r="A885" s="5"/>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row>
    <row r="886">
      <c r="A886" s="5"/>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row>
    <row r="887">
      <c r="A887" s="5"/>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row>
    <row r="888">
      <c r="A888" s="5"/>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row>
    <row r="889">
      <c r="A889" s="5"/>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row>
    <row r="890">
      <c r="A890" s="5"/>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row>
    <row r="891">
      <c r="A891" s="5"/>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row>
    <row r="892">
      <c r="A892" s="5"/>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row>
    <row r="893">
      <c r="A893" s="5"/>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row>
    <row r="894">
      <c r="A894" s="5"/>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row>
    <row r="895">
      <c r="A895" s="5"/>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row>
    <row r="896">
      <c r="A896" s="5"/>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row>
    <row r="897">
      <c r="A897" s="5"/>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row>
    <row r="898">
      <c r="A898" s="5"/>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row>
    <row r="899">
      <c r="A899" s="5"/>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row>
    <row r="900">
      <c r="A900" s="5"/>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row>
    <row r="901">
      <c r="A901" s="5"/>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row>
    <row r="902">
      <c r="A902" s="5"/>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row>
    <row r="903">
      <c r="A903" s="5"/>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row>
    <row r="904">
      <c r="A904" s="5"/>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row>
    <row r="905">
      <c r="A905" s="5"/>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row>
    <row r="906">
      <c r="A906" s="5"/>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row>
    <row r="907">
      <c r="A907" s="5"/>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row>
    <row r="908">
      <c r="A908" s="5"/>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row>
    <row r="909">
      <c r="A909" s="5"/>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row>
    <row r="910">
      <c r="A910" s="5"/>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row>
    <row r="911">
      <c r="A911" s="5"/>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row>
    <row r="912">
      <c r="A912" s="5"/>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row>
    <row r="913">
      <c r="A913" s="5"/>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row>
    <row r="914">
      <c r="A914" s="5"/>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row>
    <row r="915">
      <c r="A915" s="5"/>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row>
    <row r="916">
      <c r="A916" s="5"/>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row>
    <row r="917">
      <c r="A917" s="5"/>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row>
    <row r="918">
      <c r="A918" s="5"/>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row>
    <row r="919">
      <c r="A919" s="5"/>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row>
    <row r="920">
      <c r="A920" s="5"/>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row>
    <row r="921">
      <c r="A921" s="5"/>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row>
    <row r="922">
      <c r="A922" s="5"/>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row>
    <row r="923">
      <c r="A923" s="5"/>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row>
    <row r="924">
      <c r="A924" s="5"/>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row>
    <row r="925">
      <c r="A925" s="5"/>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row>
    <row r="926">
      <c r="A926" s="5"/>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row>
    <row r="927">
      <c r="A927" s="5"/>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row>
    <row r="928">
      <c r="A928" s="5"/>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row>
    <row r="929">
      <c r="A929" s="5"/>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row>
    <row r="930">
      <c r="A930" s="5"/>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row>
    <row r="931">
      <c r="A931" s="5"/>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row>
    <row r="932">
      <c r="A932" s="5"/>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row>
    <row r="933">
      <c r="A933" s="5"/>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row>
    <row r="934">
      <c r="A934" s="5"/>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row>
    <row r="935">
      <c r="A935" s="5"/>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row>
    <row r="936">
      <c r="A936" s="5"/>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row>
    <row r="937">
      <c r="A937" s="5"/>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row>
    <row r="938">
      <c r="A938" s="5"/>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row>
    <row r="939">
      <c r="A939" s="5"/>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row>
    <row r="940">
      <c r="A940" s="5"/>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row>
    <row r="941">
      <c r="A941" s="5"/>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row>
    <row r="942">
      <c r="A942" s="5"/>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row>
    <row r="943">
      <c r="A943" s="5"/>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row>
    <row r="944">
      <c r="A944" s="5"/>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row>
    <row r="945">
      <c r="A945" s="5"/>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row>
    <row r="946">
      <c r="A946" s="5"/>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row>
    <row r="947">
      <c r="A947" s="5"/>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row>
    <row r="948">
      <c r="A948" s="5"/>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row>
    <row r="949">
      <c r="A949" s="5"/>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row>
    <row r="950">
      <c r="A950" s="5"/>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row>
    <row r="951">
      <c r="A951" s="5"/>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row>
    <row r="952">
      <c r="A952" s="5"/>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row>
    <row r="953">
      <c r="A953" s="5"/>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row>
    <row r="954">
      <c r="A954" s="5"/>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row>
    <row r="955">
      <c r="A955" s="5"/>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row>
    <row r="956">
      <c r="A956" s="5"/>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row>
    <row r="957">
      <c r="A957" s="5"/>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row>
    <row r="958">
      <c r="A958" s="5"/>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row>
    <row r="959">
      <c r="A959" s="5"/>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row>
    <row r="960">
      <c r="A960" s="5"/>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row>
    <row r="961">
      <c r="A961" s="5"/>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row>
    <row r="962">
      <c r="A962" s="5"/>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row>
    <row r="963">
      <c r="A963" s="5"/>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row>
    <row r="964">
      <c r="A964" s="5"/>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row>
    <row r="965">
      <c r="A965" s="5"/>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row>
    <row r="966">
      <c r="A966" s="5"/>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row>
    <row r="967">
      <c r="A967" s="5"/>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row>
    <row r="968">
      <c r="A968" s="5"/>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row>
    <row r="969">
      <c r="A969" s="5"/>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row>
    <row r="970">
      <c r="A970" s="5"/>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row>
    <row r="971">
      <c r="A971" s="5"/>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row>
    <row r="972">
      <c r="A972" s="5"/>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row>
    <row r="973">
      <c r="A973" s="5"/>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row>
    <row r="974">
      <c r="A974" s="5"/>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row>
    <row r="975">
      <c r="A975" s="5"/>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row>
    <row r="976">
      <c r="A976" s="5"/>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row>
    <row r="977">
      <c r="A977" s="5"/>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row>
    <row r="978">
      <c r="A978" s="5"/>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row>
    <row r="979">
      <c r="A979" s="5"/>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row>
    <row r="980">
      <c r="A980" s="5"/>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row>
    <row r="981">
      <c r="A981" s="5"/>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row>
    <row r="982">
      <c r="A982" s="5"/>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row>
    <row r="983">
      <c r="A983" s="5"/>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row>
    <row r="984">
      <c r="A984" s="5"/>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row>
    <row r="985">
      <c r="A985" s="5"/>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row>
    <row r="986">
      <c r="A986" s="5"/>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row>
    <row r="987">
      <c r="A987" s="5"/>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row>
    <row r="988">
      <c r="A988" s="5"/>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row>
    <row r="989">
      <c r="A989" s="5"/>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row>
    <row r="990">
      <c r="A990" s="5"/>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row>
    <row r="991">
      <c r="A991" s="5"/>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row>
    <row r="992">
      <c r="A992" s="5"/>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row>
    <row r="993">
      <c r="A993" s="5"/>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row>
    <row r="994">
      <c r="A994" s="5"/>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row>
    <row r="995">
      <c r="A995" s="5"/>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row>
    <row r="996">
      <c r="A996" s="5"/>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row>
    <row r="997">
      <c r="A997" s="5"/>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row>
    <row r="998">
      <c r="A998" s="5"/>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row>
    <row r="999">
      <c r="A999" s="5"/>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row>
    <row r="1000">
      <c r="A1000" s="5"/>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row>
    <row r="1001">
      <c r="A1001" s="5"/>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row>
    <row r="1002">
      <c r="A1002" s="5"/>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row>
    <row r="1003">
      <c r="A1003" s="5"/>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row>
    <row r="1004">
      <c r="A1004" s="5"/>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7.0"/>
  </cols>
  <sheetData>
    <row r="1">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row>
    <row r="2">
      <c r="A2" s="3" t="s">
        <v>6</v>
      </c>
    </row>
    <row r="3">
      <c r="A3" s="3" t="s">
        <v>9</v>
      </c>
      <c r="B3" s="4">
        <f>Assumptions!$B2</f>
        <v>100</v>
      </c>
      <c r="C3" s="4">
        <f>Assumptions!$B2</f>
        <v>100</v>
      </c>
      <c r="D3" s="4">
        <f>Assumptions!$B2</f>
        <v>100</v>
      </c>
      <c r="E3" s="4">
        <f>Assumptions!$B2</f>
        <v>100</v>
      </c>
      <c r="F3" s="4">
        <f>Assumptions!$B2</f>
        <v>100</v>
      </c>
      <c r="G3" s="4">
        <f>Assumptions!$B2</f>
        <v>100</v>
      </c>
      <c r="H3" s="4">
        <f>Assumptions!$B2</f>
        <v>100</v>
      </c>
      <c r="I3" s="4">
        <f>Assumptions!$B2</f>
        <v>100</v>
      </c>
      <c r="J3" s="4">
        <f>Assumptions!$B2</f>
        <v>100</v>
      </c>
      <c r="K3" s="4">
        <f>Assumptions!$B2</f>
        <v>100</v>
      </c>
      <c r="L3" s="4">
        <f>Assumptions!$B2</f>
        <v>100</v>
      </c>
      <c r="M3" s="4">
        <f>Assumptions!$B2</f>
        <v>100</v>
      </c>
      <c r="N3" s="4">
        <f>Assumptions!$B2</f>
        <v>100</v>
      </c>
      <c r="O3" s="4">
        <f>Assumptions!$B2</f>
        <v>100</v>
      </c>
      <c r="P3" s="4">
        <f>Assumptions!$B2</f>
        <v>100</v>
      </c>
      <c r="Q3" s="4">
        <f>Assumptions!$B2</f>
        <v>100</v>
      </c>
      <c r="R3" s="4">
        <f>Assumptions!$B2</f>
        <v>100</v>
      </c>
      <c r="S3" s="4">
        <f>Assumptions!$B2</f>
        <v>100</v>
      </c>
      <c r="T3" s="4">
        <f>Assumptions!$B2</f>
        <v>100</v>
      </c>
      <c r="U3" s="4">
        <f>Assumptions!$B2</f>
        <v>100</v>
      </c>
      <c r="V3" s="4">
        <f>Assumptions!$B2</f>
        <v>100</v>
      </c>
      <c r="W3" s="4">
        <f>Assumptions!$B2</f>
        <v>100</v>
      </c>
      <c r="X3" s="4">
        <f>Assumptions!$B2</f>
        <v>100</v>
      </c>
      <c r="Y3" s="4">
        <f>Assumptions!$B2</f>
        <v>100</v>
      </c>
      <c r="Z3" s="4">
        <f>Assumptions!$B2</f>
        <v>100</v>
      </c>
      <c r="AA3" s="4">
        <f>Assumptions!$B2</f>
        <v>100</v>
      </c>
      <c r="AB3" s="4">
        <f>Assumptions!$B2</f>
        <v>100</v>
      </c>
      <c r="AC3" s="4">
        <f>Assumptions!$B2</f>
        <v>100</v>
      </c>
      <c r="AD3" s="4">
        <f>Assumptions!$B2</f>
        <v>100</v>
      </c>
      <c r="AE3" s="4">
        <f>Assumptions!$B2</f>
        <v>100</v>
      </c>
      <c r="AF3" s="4">
        <f>Assumptions!$B2</f>
        <v>100</v>
      </c>
      <c r="AG3" s="4">
        <f>Assumptions!$B2</f>
        <v>100</v>
      </c>
      <c r="AH3" s="4">
        <f>Assumptions!$B2</f>
        <v>100</v>
      </c>
      <c r="AI3" s="4">
        <f>Assumptions!$B2</f>
        <v>100</v>
      </c>
      <c r="AJ3" s="4">
        <f>Assumptions!$B2</f>
        <v>100</v>
      </c>
      <c r="AK3" s="4">
        <f>Assumptions!$B2</f>
        <v>100</v>
      </c>
    </row>
    <row r="4">
      <c r="A4" s="3" t="s">
        <v>10</v>
      </c>
      <c r="B4" s="4">
        <f>Assumptions!$B3</f>
        <v>250</v>
      </c>
      <c r="C4" s="4">
        <f>Assumptions!$B3</f>
        <v>250</v>
      </c>
      <c r="D4" s="4">
        <f>Assumptions!$B3</f>
        <v>250</v>
      </c>
      <c r="E4" s="4">
        <f>Assumptions!$B3</f>
        <v>250</v>
      </c>
      <c r="F4" s="4">
        <f>Assumptions!$B3</f>
        <v>250</v>
      </c>
      <c r="G4" s="4">
        <f>Assumptions!$B3</f>
        <v>250</v>
      </c>
      <c r="H4" s="4">
        <f>Assumptions!$B3</f>
        <v>250</v>
      </c>
      <c r="I4" s="4">
        <f>Assumptions!$B3</f>
        <v>250</v>
      </c>
      <c r="J4" s="4">
        <f>Assumptions!$B3</f>
        <v>250</v>
      </c>
      <c r="K4" s="4">
        <f>Assumptions!$B3</f>
        <v>250</v>
      </c>
      <c r="L4" s="4">
        <f>Assumptions!$B3</f>
        <v>250</v>
      </c>
      <c r="M4" s="4">
        <f>Assumptions!$B3</f>
        <v>250</v>
      </c>
      <c r="N4" s="4">
        <f>Assumptions!$B3</f>
        <v>250</v>
      </c>
      <c r="O4" s="4">
        <f>Assumptions!$B3</f>
        <v>250</v>
      </c>
      <c r="P4" s="4">
        <f>Assumptions!$B3</f>
        <v>250</v>
      </c>
      <c r="Q4" s="4">
        <f>Assumptions!$B3</f>
        <v>250</v>
      </c>
      <c r="R4" s="4">
        <f>Assumptions!$B3</f>
        <v>250</v>
      </c>
      <c r="S4" s="4">
        <f>Assumptions!$B3</f>
        <v>250</v>
      </c>
      <c r="T4" s="4">
        <f>Assumptions!$B3</f>
        <v>250</v>
      </c>
      <c r="U4" s="4">
        <f>Assumptions!$B3</f>
        <v>250</v>
      </c>
      <c r="V4" s="4">
        <f>Assumptions!$B3</f>
        <v>250</v>
      </c>
      <c r="W4" s="4">
        <f>Assumptions!$B3</f>
        <v>250</v>
      </c>
      <c r="X4" s="4">
        <f>Assumptions!$B3</f>
        <v>250</v>
      </c>
      <c r="Y4" s="4">
        <f>Assumptions!$B3</f>
        <v>250</v>
      </c>
      <c r="Z4" s="4">
        <f>Assumptions!$B3</f>
        <v>250</v>
      </c>
      <c r="AA4" s="4">
        <f>Assumptions!$B3</f>
        <v>250</v>
      </c>
      <c r="AB4" s="4">
        <f>Assumptions!$B3</f>
        <v>250</v>
      </c>
      <c r="AC4" s="4">
        <f>Assumptions!$B3</f>
        <v>250</v>
      </c>
      <c r="AD4" s="4">
        <f>Assumptions!$B3</f>
        <v>250</v>
      </c>
      <c r="AE4" s="4">
        <f>Assumptions!$B3</f>
        <v>250</v>
      </c>
      <c r="AF4" s="4">
        <f>Assumptions!$B3</f>
        <v>250</v>
      </c>
      <c r="AG4" s="4">
        <f>Assumptions!$B3</f>
        <v>250</v>
      </c>
      <c r="AH4" s="4">
        <f>Assumptions!$B3</f>
        <v>250</v>
      </c>
      <c r="AI4" s="4">
        <f>Assumptions!$B3</f>
        <v>250</v>
      </c>
      <c r="AJ4" s="4">
        <f>Assumptions!$B3</f>
        <v>250</v>
      </c>
      <c r="AK4" s="4">
        <f>Assumptions!$B3</f>
        <v>250</v>
      </c>
    </row>
    <row r="5">
      <c r="A5" s="3" t="s">
        <v>11</v>
      </c>
      <c r="B5" s="4">
        <f>Assumptions!$B4</f>
        <v>70</v>
      </c>
      <c r="C5" s="4">
        <f>Assumptions!$B4</f>
        <v>70</v>
      </c>
      <c r="D5" s="4">
        <f>Assumptions!$B4</f>
        <v>70</v>
      </c>
      <c r="E5" s="4">
        <f>Assumptions!$B4</f>
        <v>70</v>
      </c>
      <c r="F5" s="4">
        <f>Assumptions!$B4</f>
        <v>70</v>
      </c>
      <c r="G5" s="4">
        <f>Assumptions!$B4</f>
        <v>70</v>
      </c>
      <c r="H5" s="4">
        <f>Assumptions!$B4</f>
        <v>70</v>
      </c>
      <c r="I5" s="4">
        <f>Assumptions!$B4</f>
        <v>70</v>
      </c>
      <c r="J5" s="4">
        <f>Assumptions!$B4</f>
        <v>70</v>
      </c>
      <c r="K5" s="4">
        <f>Assumptions!$B4</f>
        <v>70</v>
      </c>
      <c r="L5" s="4">
        <f>Assumptions!$B4</f>
        <v>70</v>
      </c>
      <c r="M5" s="4">
        <f>Assumptions!$B4</f>
        <v>70</v>
      </c>
      <c r="N5" s="4">
        <f>Assumptions!$B4</f>
        <v>70</v>
      </c>
      <c r="O5" s="4">
        <f>Assumptions!$B4</f>
        <v>70</v>
      </c>
      <c r="P5" s="4">
        <f>Assumptions!$B4</f>
        <v>70</v>
      </c>
      <c r="Q5" s="4">
        <f>Assumptions!$B4</f>
        <v>70</v>
      </c>
      <c r="R5" s="4">
        <f>Assumptions!$B4</f>
        <v>70</v>
      </c>
      <c r="S5" s="4">
        <f>Assumptions!$B4</f>
        <v>70</v>
      </c>
      <c r="T5" s="4">
        <f>Assumptions!$B4</f>
        <v>70</v>
      </c>
      <c r="U5" s="4">
        <f>Assumptions!$B4</f>
        <v>70</v>
      </c>
      <c r="V5" s="4">
        <f>Assumptions!$B4</f>
        <v>70</v>
      </c>
      <c r="W5" s="4">
        <f>Assumptions!$B4</f>
        <v>70</v>
      </c>
      <c r="X5" s="4">
        <f>Assumptions!$B4</f>
        <v>70</v>
      </c>
      <c r="Y5" s="4">
        <f>Assumptions!$B4</f>
        <v>70</v>
      </c>
      <c r="Z5" s="4">
        <f>Assumptions!$B4</f>
        <v>70</v>
      </c>
      <c r="AA5" s="4">
        <f>Assumptions!$B4</f>
        <v>70</v>
      </c>
      <c r="AB5" s="4">
        <f>Assumptions!$B4</f>
        <v>70</v>
      </c>
      <c r="AC5" s="4">
        <f>Assumptions!$B4</f>
        <v>70</v>
      </c>
      <c r="AD5" s="4">
        <f>Assumptions!$B4</f>
        <v>70</v>
      </c>
      <c r="AE5" s="4">
        <f>Assumptions!$B4</f>
        <v>70</v>
      </c>
      <c r="AF5" s="4">
        <f>Assumptions!$B4</f>
        <v>70</v>
      </c>
      <c r="AG5" s="4">
        <f>Assumptions!$B4</f>
        <v>70</v>
      </c>
      <c r="AH5" s="4">
        <f>Assumptions!$B4</f>
        <v>70</v>
      </c>
      <c r="AI5" s="4">
        <f>Assumptions!$B4</f>
        <v>70</v>
      </c>
      <c r="AJ5" s="4">
        <f>Assumptions!$B4</f>
        <v>70</v>
      </c>
      <c r="AK5" s="4">
        <f>Assumptions!$B4</f>
        <v>70</v>
      </c>
    </row>
    <row r="7">
      <c r="A7" s="3" t="s">
        <v>77</v>
      </c>
    </row>
    <row r="8">
      <c r="A8" s="3" t="s">
        <v>9</v>
      </c>
      <c r="B8" s="4">
        <f>Assumptions!$B7</f>
        <v>95</v>
      </c>
      <c r="C8" s="4">
        <f>Assumptions!$B7</f>
        <v>95</v>
      </c>
      <c r="D8" s="4">
        <f>Assumptions!$B7</f>
        <v>95</v>
      </c>
      <c r="E8" s="4">
        <f>Assumptions!$B7</f>
        <v>95</v>
      </c>
      <c r="F8" s="4">
        <f>Assumptions!$B7</f>
        <v>95</v>
      </c>
      <c r="G8" s="4">
        <f>Assumptions!$B7</f>
        <v>95</v>
      </c>
      <c r="H8" s="4">
        <f>Assumptions!$B7</f>
        <v>95</v>
      </c>
      <c r="I8" s="4">
        <f>Assumptions!$B7</f>
        <v>95</v>
      </c>
      <c r="J8" s="4">
        <f>Assumptions!$B7</f>
        <v>95</v>
      </c>
      <c r="K8" s="4">
        <f>Assumptions!$B7</f>
        <v>95</v>
      </c>
      <c r="L8" s="4">
        <f>Assumptions!$B7</f>
        <v>95</v>
      </c>
      <c r="M8" s="4">
        <f>Assumptions!$B7</f>
        <v>95</v>
      </c>
      <c r="N8" s="4">
        <f>Assumptions!$B7</f>
        <v>95</v>
      </c>
      <c r="O8" s="4">
        <f>Assumptions!$B7</f>
        <v>95</v>
      </c>
      <c r="P8" s="4">
        <f>Assumptions!$B7</f>
        <v>95</v>
      </c>
      <c r="Q8" s="4">
        <f>Assumptions!$B7</f>
        <v>95</v>
      </c>
      <c r="R8" s="4">
        <f>Assumptions!$B7</f>
        <v>95</v>
      </c>
      <c r="S8" s="4">
        <f>Assumptions!$B7</f>
        <v>95</v>
      </c>
      <c r="T8" s="4">
        <f>Assumptions!$B7</f>
        <v>95</v>
      </c>
      <c r="U8" s="4">
        <f>Assumptions!$B7</f>
        <v>95</v>
      </c>
      <c r="V8" s="4">
        <f>Assumptions!$B7</f>
        <v>95</v>
      </c>
      <c r="W8" s="4">
        <f>Assumptions!$B7</f>
        <v>95</v>
      </c>
      <c r="X8" s="4">
        <f>Assumptions!$B7</f>
        <v>95</v>
      </c>
      <c r="Y8" s="4">
        <f>Assumptions!$B7</f>
        <v>95</v>
      </c>
      <c r="Z8" s="4">
        <f>Assumptions!$B7</f>
        <v>95</v>
      </c>
      <c r="AA8" s="4">
        <f>Assumptions!$B7</f>
        <v>95</v>
      </c>
      <c r="AB8" s="4">
        <f>Assumptions!$B7</f>
        <v>95</v>
      </c>
      <c r="AC8" s="4">
        <f>Assumptions!$B7</f>
        <v>95</v>
      </c>
      <c r="AD8" s="4">
        <f>Assumptions!$B7</f>
        <v>95</v>
      </c>
      <c r="AE8" s="4">
        <f>Assumptions!$B7</f>
        <v>95</v>
      </c>
      <c r="AF8" s="4">
        <f>Assumptions!$B7</f>
        <v>95</v>
      </c>
      <c r="AG8" s="4">
        <f>Assumptions!$B7</f>
        <v>95</v>
      </c>
      <c r="AH8" s="4">
        <f>Assumptions!$B7</f>
        <v>95</v>
      </c>
      <c r="AI8" s="4">
        <f>Assumptions!$B7</f>
        <v>95</v>
      </c>
      <c r="AJ8" s="4">
        <f>Assumptions!$B7</f>
        <v>95</v>
      </c>
      <c r="AK8" s="4">
        <f>Assumptions!$B7</f>
        <v>95</v>
      </c>
    </row>
    <row r="9">
      <c r="A9" s="3" t="s">
        <v>10</v>
      </c>
      <c r="B9" s="4">
        <f>Assumptions!$B8</f>
        <v>230</v>
      </c>
      <c r="C9" s="4">
        <f>Assumptions!$B8</f>
        <v>230</v>
      </c>
      <c r="D9" s="4">
        <f>Assumptions!$B8</f>
        <v>230</v>
      </c>
      <c r="E9" s="4">
        <f>Assumptions!$B8</f>
        <v>230</v>
      </c>
      <c r="F9" s="4">
        <f>Assumptions!$B8</f>
        <v>230</v>
      </c>
      <c r="G9" s="4">
        <f>Assumptions!$B8</f>
        <v>230</v>
      </c>
      <c r="H9" s="4">
        <f>Assumptions!$B8</f>
        <v>230</v>
      </c>
      <c r="I9" s="4">
        <f>Assumptions!$B8</f>
        <v>230</v>
      </c>
      <c r="J9" s="4">
        <f>Assumptions!$B8</f>
        <v>230</v>
      </c>
      <c r="K9" s="4">
        <f>Assumptions!$B8</f>
        <v>230</v>
      </c>
      <c r="L9" s="4">
        <f>Assumptions!$B8</f>
        <v>230</v>
      </c>
      <c r="M9" s="4">
        <f>Assumptions!$B8</f>
        <v>230</v>
      </c>
      <c r="N9" s="4">
        <f>Assumptions!$B8</f>
        <v>230</v>
      </c>
      <c r="O9" s="4">
        <f>Assumptions!$B8</f>
        <v>230</v>
      </c>
      <c r="P9" s="4">
        <f>Assumptions!$B8</f>
        <v>230</v>
      </c>
      <c r="Q9" s="4">
        <f>Assumptions!$B8</f>
        <v>230</v>
      </c>
      <c r="R9" s="4">
        <f>Assumptions!$B8</f>
        <v>230</v>
      </c>
      <c r="S9" s="4">
        <f>Assumptions!$B8</f>
        <v>230</v>
      </c>
      <c r="T9" s="4">
        <f>Assumptions!$B8</f>
        <v>230</v>
      </c>
      <c r="U9" s="4">
        <f>Assumptions!$B8</f>
        <v>230</v>
      </c>
      <c r="V9" s="4">
        <f>Assumptions!$B8</f>
        <v>230</v>
      </c>
      <c r="W9" s="4">
        <f>Assumptions!$B8</f>
        <v>230</v>
      </c>
      <c r="X9" s="4">
        <f>Assumptions!$B8</f>
        <v>230</v>
      </c>
      <c r="Y9" s="4">
        <f>Assumptions!$B8</f>
        <v>230</v>
      </c>
      <c r="Z9" s="4">
        <f>Assumptions!$B8</f>
        <v>230</v>
      </c>
      <c r="AA9" s="4">
        <f>Assumptions!$B8</f>
        <v>230</v>
      </c>
      <c r="AB9" s="4">
        <f>Assumptions!$B8</f>
        <v>230</v>
      </c>
      <c r="AC9" s="4">
        <f>Assumptions!$B8</f>
        <v>230</v>
      </c>
      <c r="AD9" s="4">
        <f>Assumptions!$B8</f>
        <v>230</v>
      </c>
      <c r="AE9" s="4">
        <f>Assumptions!$B8</f>
        <v>230</v>
      </c>
      <c r="AF9" s="4">
        <f>Assumptions!$B8</f>
        <v>230</v>
      </c>
      <c r="AG9" s="4">
        <f>Assumptions!$B8</f>
        <v>230</v>
      </c>
      <c r="AH9" s="4">
        <f>Assumptions!$B8</f>
        <v>230</v>
      </c>
      <c r="AI9" s="4">
        <f>Assumptions!$B8</f>
        <v>230</v>
      </c>
      <c r="AJ9" s="4">
        <f>Assumptions!$B8</f>
        <v>230</v>
      </c>
      <c r="AK9" s="4">
        <f>Assumptions!$B8</f>
        <v>230</v>
      </c>
    </row>
    <row r="10">
      <c r="A10" s="3" t="s">
        <v>11</v>
      </c>
      <c r="B10" s="4">
        <f>Assumptions!$B9</f>
        <v>60</v>
      </c>
      <c r="C10" s="4">
        <f>Assumptions!$B9</f>
        <v>60</v>
      </c>
      <c r="D10" s="4">
        <f>Assumptions!$B9</f>
        <v>60</v>
      </c>
      <c r="E10" s="4">
        <f>Assumptions!$B9</f>
        <v>60</v>
      </c>
      <c r="F10" s="4">
        <f>Assumptions!$B9</f>
        <v>60</v>
      </c>
      <c r="G10" s="4">
        <f>Assumptions!$B9</f>
        <v>60</v>
      </c>
      <c r="H10" s="4">
        <f>Assumptions!$B9</f>
        <v>60</v>
      </c>
      <c r="I10" s="4">
        <f>Assumptions!$B9</f>
        <v>60</v>
      </c>
      <c r="J10" s="4">
        <f>Assumptions!$B9</f>
        <v>60</v>
      </c>
      <c r="K10" s="4">
        <f>Assumptions!$B9</f>
        <v>60</v>
      </c>
      <c r="L10" s="4">
        <f>Assumptions!$B9</f>
        <v>60</v>
      </c>
      <c r="M10" s="4">
        <f>Assumptions!$B9</f>
        <v>60</v>
      </c>
      <c r="N10" s="4">
        <f>Assumptions!$B9</f>
        <v>60</v>
      </c>
      <c r="O10" s="4">
        <f>Assumptions!$B9</f>
        <v>60</v>
      </c>
      <c r="P10" s="4">
        <f>Assumptions!$B9</f>
        <v>60</v>
      </c>
      <c r="Q10" s="4">
        <f>Assumptions!$B9</f>
        <v>60</v>
      </c>
      <c r="R10" s="4">
        <f>Assumptions!$B9</f>
        <v>60</v>
      </c>
      <c r="S10" s="4">
        <f>Assumptions!$B9</f>
        <v>60</v>
      </c>
      <c r="T10" s="4">
        <f>Assumptions!$B9</f>
        <v>60</v>
      </c>
      <c r="U10" s="4">
        <f>Assumptions!$B9</f>
        <v>60</v>
      </c>
      <c r="V10" s="4">
        <f>Assumptions!$B9</f>
        <v>60</v>
      </c>
      <c r="W10" s="4">
        <f>Assumptions!$B9</f>
        <v>60</v>
      </c>
      <c r="X10" s="4">
        <f>Assumptions!$B9</f>
        <v>60</v>
      </c>
      <c r="Y10" s="4">
        <f>Assumptions!$B9</f>
        <v>60</v>
      </c>
      <c r="Z10" s="4">
        <f>Assumptions!$B9</f>
        <v>60</v>
      </c>
      <c r="AA10" s="4">
        <f>Assumptions!$B9</f>
        <v>60</v>
      </c>
      <c r="AB10" s="4">
        <f>Assumptions!$B9</f>
        <v>60</v>
      </c>
      <c r="AC10" s="4">
        <f>Assumptions!$B9</f>
        <v>60</v>
      </c>
      <c r="AD10" s="4">
        <f>Assumptions!$B9</f>
        <v>60</v>
      </c>
      <c r="AE10" s="4">
        <f>Assumptions!$B9</f>
        <v>60</v>
      </c>
      <c r="AF10" s="4">
        <f>Assumptions!$B9</f>
        <v>60</v>
      </c>
      <c r="AG10" s="4">
        <f>Assumptions!$B9</f>
        <v>60</v>
      </c>
      <c r="AH10" s="4">
        <f>Assumptions!$B9</f>
        <v>60</v>
      </c>
      <c r="AI10" s="4">
        <f>Assumptions!$B9</f>
        <v>60</v>
      </c>
      <c r="AJ10" s="4">
        <f>Assumptions!$B9</f>
        <v>60</v>
      </c>
      <c r="AK10" s="4">
        <f>Assumptions!$B9</f>
        <v>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row>
    <row r="2">
      <c r="A2" s="3" t="s">
        <v>78</v>
      </c>
    </row>
    <row r="3">
      <c r="A3" s="3" t="s">
        <v>9</v>
      </c>
      <c r="B3" s="4">
        <f>'Calcs-1'!B8*Assumptions!$C7</f>
        <v>237500</v>
      </c>
      <c r="C3" s="4">
        <f>'Calcs-1'!C8*Assumptions!$C7</f>
        <v>237500</v>
      </c>
      <c r="D3" s="4">
        <f>'Calcs-1'!D8*Assumptions!$C7</f>
        <v>237500</v>
      </c>
      <c r="E3" s="4">
        <f>'Calcs-1'!E8*Assumptions!$C7</f>
        <v>237500</v>
      </c>
      <c r="F3" s="4">
        <f>'Calcs-1'!F8*Assumptions!$C7</f>
        <v>237500</v>
      </c>
      <c r="G3" s="4">
        <f>'Calcs-1'!G8*Assumptions!$C7</f>
        <v>237500</v>
      </c>
      <c r="H3" s="4">
        <f>'Calcs-1'!H8*Assumptions!$C7</f>
        <v>237500</v>
      </c>
      <c r="I3" s="4">
        <f>'Calcs-1'!I8*Assumptions!$C7</f>
        <v>237500</v>
      </c>
      <c r="J3" s="4">
        <f>'Calcs-1'!J8*Assumptions!$C7</f>
        <v>237500</v>
      </c>
      <c r="K3" s="4">
        <f>'Calcs-1'!K8*Assumptions!$C7</f>
        <v>237500</v>
      </c>
      <c r="L3" s="4">
        <f>'Calcs-1'!L8*Assumptions!$C7</f>
        <v>237500</v>
      </c>
      <c r="M3" s="4">
        <f>'Calcs-1'!M8*Assumptions!$C7</f>
        <v>237500</v>
      </c>
      <c r="N3" s="4">
        <f>'Calcs-1'!N8*Assumptions!$C7</f>
        <v>237500</v>
      </c>
      <c r="O3" s="4">
        <f>'Calcs-1'!O8*Assumptions!$C7</f>
        <v>237500</v>
      </c>
      <c r="P3" s="4">
        <f>'Calcs-1'!P8*Assumptions!$C7</f>
        <v>237500</v>
      </c>
      <c r="Q3" s="4">
        <f>'Calcs-1'!Q8*Assumptions!$C7</f>
        <v>237500</v>
      </c>
      <c r="R3" s="4">
        <f>'Calcs-1'!R8*Assumptions!$C7</f>
        <v>237500</v>
      </c>
      <c r="S3" s="4">
        <f>'Calcs-1'!S8*Assumptions!$C7</f>
        <v>237500</v>
      </c>
      <c r="T3" s="4">
        <f>'Calcs-1'!T8*Assumptions!$C7</f>
        <v>237500</v>
      </c>
      <c r="U3" s="4">
        <f>'Calcs-1'!U8*Assumptions!$C7</f>
        <v>237500</v>
      </c>
      <c r="V3" s="4">
        <f>'Calcs-1'!V8*Assumptions!$C7</f>
        <v>237500</v>
      </c>
      <c r="W3" s="4">
        <f>'Calcs-1'!W8*Assumptions!$C7</f>
        <v>237500</v>
      </c>
      <c r="X3" s="4">
        <f>'Calcs-1'!X8*Assumptions!$C7</f>
        <v>237500</v>
      </c>
      <c r="Y3" s="4">
        <f>'Calcs-1'!Y8*Assumptions!$C7</f>
        <v>237500</v>
      </c>
      <c r="Z3" s="4">
        <f>'Calcs-1'!Z8*Assumptions!$C7</f>
        <v>237500</v>
      </c>
      <c r="AA3" s="4">
        <f>'Calcs-1'!AA8*Assumptions!$C7</f>
        <v>237500</v>
      </c>
      <c r="AB3" s="4">
        <f>'Calcs-1'!AB8*Assumptions!$C7</f>
        <v>237500</v>
      </c>
      <c r="AC3" s="4">
        <f>'Calcs-1'!AC8*Assumptions!$C7</f>
        <v>237500</v>
      </c>
      <c r="AD3" s="4">
        <f>'Calcs-1'!AD8*Assumptions!$C7</f>
        <v>237500</v>
      </c>
      <c r="AE3" s="4">
        <f>'Calcs-1'!AE8*Assumptions!$C7</f>
        <v>237500</v>
      </c>
      <c r="AF3" s="4">
        <f>'Calcs-1'!AF8*Assumptions!$C7</f>
        <v>237500</v>
      </c>
      <c r="AG3" s="4">
        <f>'Calcs-1'!AG8*Assumptions!$C7</f>
        <v>237500</v>
      </c>
      <c r="AH3" s="4">
        <f>'Calcs-1'!AH8*Assumptions!$C7</f>
        <v>237500</v>
      </c>
      <c r="AI3" s="4">
        <f>'Calcs-1'!AI8*Assumptions!$C7</f>
        <v>237500</v>
      </c>
      <c r="AJ3" s="4">
        <f>'Calcs-1'!AJ8*Assumptions!$C7</f>
        <v>237500</v>
      </c>
      <c r="AK3" s="4">
        <f>'Calcs-1'!AK8*Assumptions!$C7</f>
        <v>237500</v>
      </c>
    </row>
    <row r="4">
      <c r="A4" s="3" t="s">
        <v>10</v>
      </c>
      <c r="B4" s="4">
        <f>'Calcs-1'!B9*Assumptions!$C8</f>
        <v>207000</v>
      </c>
      <c r="C4" s="4">
        <f>'Calcs-1'!C9*Assumptions!$C8</f>
        <v>207000</v>
      </c>
      <c r="D4" s="4">
        <f>'Calcs-1'!D9*Assumptions!$C8</f>
        <v>207000</v>
      </c>
      <c r="E4" s="4">
        <f>'Calcs-1'!E9*Assumptions!$C8</f>
        <v>207000</v>
      </c>
      <c r="F4" s="4">
        <f>'Calcs-1'!F9*Assumptions!$C8</f>
        <v>207000</v>
      </c>
      <c r="G4" s="4">
        <f>'Calcs-1'!G9*Assumptions!$C8</f>
        <v>207000</v>
      </c>
      <c r="H4" s="4">
        <f>'Calcs-1'!H9*Assumptions!$C8</f>
        <v>207000</v>
      </c>
      <c r="I4" s="4">
        <f>'Calcs-1'!I9*Assumptions!$C8</f>
        <v>207000</v>
      </c>
      <c r="J4" s="4">
        <f>'Calcs-1'!J9*Assumptions!$C8</f>
        <v>207000</v>
      </c>
      <c r="K4" s="4">
        <f>'Calcs-1'!K9*Assumptions!$C8</f>
        <v>207000</v>
      </c>
      <c r="L4" s="4">
        <f>'Calcs-1'!L9*Assumptions!$C8</f>
        <v>207000</v>
      </c>
      <c r="M4" s="4">
        <f>'Calcs-1'!M9*Assumptions!$C8</f>
        <v>207000</v>
      </c>
      <c r="N4" s="4">
        <f>'Calcs-1'!N9*Assumptions!$C8</f>
        <v>207000</v>
      </c>
      <c r="O4" s="4">
        <f>'Calcs-1'!O9*Assumptions!$C8</f>
        <v>207000</v>
      </c>
      <c r="P4" s="4">
        <f>'Calcs-1'!P9*Assumptions!$C8</f>
        <v>207000</v>
      </c>
      <c r="Q4" s="4">
        <f>'Calcs-1'!Q9*Assumptions!$C8</f>
        <v>207000</v>
      </c>
      <c r="R4" s="4">
        <f>'Calcs-1'!R9*Assumptions!$C8</f>
        <v>207000</v>
      </c>
      <c r="S4" s="4">
        <f>'Calcs-1'!S9*Assumptions!$C8</f>
        <v>207000</v>
      </c>
      <c r="T4" s="4">
        <f>'Calcs-1'!T9*Assumptions!$C8</f>
        <v>207000</v>
      </c>
      <c r="U4" s="4">
        <f>'Calcs-1'!U9*Assumptions!$C8</f>
        <v>207000</v>
      </c>
      <c r="V4" s="4">
        <f>'Calcs-1'!V9*Assumptions!$C8</f>
        <v>207000</v>
      </c>
      <c r="W4" s="4">
        <f>'Calcs-1'!W9*Assumptions!$C8</f>
        <v>207000</v>
      </c>
      <c r="X4" s="4">
        <f>'Calcs-1'!X9*Assumptions!$C8</f>
        <v>207000</v>
      </c>
      <c r="Y4" s="4">
        <f>'Calcs-1'!Y9*Assumptions!$C8</f>
        <v>207000</v>
      </c>
      <c r="Z4" s="4">
        <f>'Calcs-1'!Z9*Assumptions!$C8</f>
        <v>207000</v>
      </c>
      <c r="AA4" s="4">
        <f>'Calcs-1'!AA9*Assumptions!$C8</f>
        <v>207000</v>
      </c>
      <c r="AB4" s="4">
        <f>'Calcs-1'!AB9*Assumptions!$C8</f>
        <v>207000</v>
      </c>
      <c r="AC4" s="4">
        <f>'Calcs-1'!AC9*Assumptions!$C8</f>
        <v>207000</v>
      </c>
      <c r="AD4" s="4">
        <f>'Calcs-1'!AD9*Assumptions!$C8</f>
        <v>207000</v>
      </c>
      <c r="AE4" s="4">
        <f>'Calcs-1'!AE9*Assumptions!$C8</f>
        <v>207000</v>
      </c>
      <c r="AF4" s="4">
        <f>'Calcs-1'!AF9*Assumptions!$C8</f>
        <v>207000</v>
      </c>
      <c r="AG4" s="4">
        <f>'Calcs-1'!AG9*Assumptions!$C8</f>
        <v>207000</v>
      </c>
      <c r="AH4" s="4">
        <f>'Calcs-1'!AH9*Assumptions!$C8</f>
        <v>207000</v>
      </c>
      <c r="AI4" s="4">
        <f>'Calcs-1'!AI9*Assumptions!$C8</f>
        <v>207000</v>
      </c>
      <c r="AJ4" s="4">
        <f>'Calcs-1'!AJ9*Assumptions!$C8</f>
        <v>207000</v>
      </c>
      <c r="AK4" s="4">
        <f>'Calcs-1'!AK9*Assumptions!$C8</f>
        <v>207000</v>
      </c>
    </row>
    <row r="5">
      <c r="A5" s="3" t="s">
        <v>11</v>
      </c>
      <c r="B5" s="4">
        <f>'Calcs-1'!B10*Assumptions!$C9</f>
        <v>180000</v>
      </c>
      <c r="C5" s="4">
        <f>'Calcs-1'!C10*Assumptions!$C9</f>
        <v>180000</v>
      </c>
      <c r="D5" s="4">
        <f>'Calcs-1'!D10*Assumptions!$C9</f>
        <v>180000</v>
      </c>
      <c r="E5" s="4">
        <f>'Calcs-1'!E10*Assumptions!$C9</f>
        <v>180000</v>
      </c>
      <c r="F5" s="4">
        <f>'Calcs-1'!F10*Assumptions!$C9</f>
        <v>180000</v>
      </c>
      <c r="G5" s="4">
        <f>'Calcs-1'!G10*Assumptions!$C9</f>
        <v>180000</v>
      </c>
      <c r="H5" s="4">
        <f>'Calcs-1'!H10*Assumptions!$C9</f>
        <v>180000</v>
      </c>
      <c r="I5" s="4">
        <f>'Calcs-1'!I10*Assumptions!$C9</f>
        <v>180000</v>
      </c>
      <c r="J5" s="4">
        <f>'Calcs-1'!J10*Assumptions!$C9</f>
        <v>180000</v>
      </c>
      <c r="K5" s="4">
        <f>'Calcs-1'!K10*Assumptions!$C9</f>
        <v>180000</v>
      </c>
      <c r="L5" s="4">
        <f>'Calcs-1'!L10*Assumptions!$C9</f>
        <v>180000</v>
      </c>
      <c r="M5" s="4">
        <f>'Calcs-1'!M10*Assumptions!$C9</f>
        <v>180000</v>
      </c>
      <c r="N5" s="4">
        <f>'Calcs-1'!N10*Assumptions!$C9</f>
        <v>180000</v>
      </c>
      <c r="O5" s="4">
        <f>'Calcs-1'!O10*Assumptions!$C9</f>
        <v>180000</v>
      </c>
      <c r="P5" s="4">
        <f>'Calcs-1'!P10*Assumptions!$C9</f>
        <v>180000</v>
      </c>
      <c r="Q5" s="4">
        <f>'Calcs-1'!Q10*Assumptions!$C9</f>
        <v>180000</v>
      </c>
      <c r="R5" s="4">
        <f>'Calcs-1'!R10*Assumptions!$C9</f>
        <v>180000</v>
      </c>
      <c r="S5" s="4">
        <f>'Calcs-1'!S10*Assumptions!$C9</f>
        <v>180000</v>
      </c>
      <c r="T5" s="4">
        <f>'Calcs-1'!T10*Assumptions!$C9</f>
        <v>180000</v>
      </c>
      <c r="U5" s="4">
        <f>'Calcs-1'!U10*Assumptions!$C9</f>
        <v>180000</v>
      </c>
      <c r="V5" s="4">
        <f>'Calcs-1'!V10*Assumptions!$C9</f>
        <v>180000</v>
      </c>
      <c r="W5" s="4">
        <f>'Calcs-1'!W10*Assumptions!$C9</f>
        <v>180000</v>
      </c>
      <c r="X5" s="4">
        <f>'Calcs-1'!X10*Assumptions!$C9</f>
        <v>180000</v>
      </c>
      <c r="Y5" s="4">
        <f>'Calcs-1'!Y10*Assumptions!$C9</f>
        <v>180000</v>
      </c>
      <c r="Z5" s="4">
        <f>'Calcs-1'!Z10*Assumptions!$C9</f>
        <v>180000</v>
      </c>
      <c r="AA5" s="4">
        <f>'Calcs-1'!AA10*Assumptions!$C9</f>
        <v>180000</v>
      </c>
      <c r="AB5" s="4">
        <f>'Calcs-1'!AB10*Assumptions!$C9</f>
        <v>180000</v>
      </c>
      <c r="AC5" s="4">
        <f>'Calcs-1'!AC10*Assumptions!$C9</f>
        <v>180000</v>
      </c>
      <c r="AD5" s="4">
        <f>'Calcs-1'!AD10*Assumptions!$C9</f>
        <v>180000</v>
      </c>
      <c r="AE5" s="4">
        <f>'Calcs-1'!AE10*Assumptions!$C9</f>
        <v>180000</v>
      </c>
      <c r="AF5" s="4">
        <f>'Calcs-1'!AF10*Assumptions!$C9</f>
        <v>180000</v>
      </c>
      <c r="AG5" s="4">
        <f>'Calcs-1'!AG10*Assumptions!$C9</f>
        <v>180000</v>
      </c>
      <c r="AH5" s="4">
        <f>'Calcs-1'!AH10*Assumptions!$C9</f>
        <v>180000</v>
      </c>
      <c r="AI5" s="4">
        <f>'Calcs-1'!AI10*Assumptions!$C9</f>
        <v>180000</v>
      </c>
      <c r="AJ5" s="4">
        <f>'Calcs-1'!AJ10*Assumptions!$C9</f>
        <v>180000</v>
      </c>
      <c r="AK5" s="4">
        <f>'Calcs-1'!AK10*Assumptions!$C9</f>
        <v>180000</v>
      </c>
    </row>
    <row r="6">
      <c r="A6" s="3" t="s">
        <v>79</v>
      </c>
      <c r="B6" s="4">
        <f t="shared" ref="B6:AK6" si="1">SUM(B3:B5)</f>
        <v>624500</v>
      </c>
      <c r="C6" s="4">
        <f t="shared" si="1"/>
        <v>624500</v>
      </c>
      <c r="D6" s="4">
        <f t="shared" si="1"/>
        <v>624500</v>
      </c>
      <c r="E6" s="4">
        <f t="shared" si="1"/>
        <v>624500</v>
      </c>
      <c r="F6" s="4">
        <f t="shared" si="1"/>
        <v>624500</v>
      </c>
      <c r="G6" s="4">
        <f t="shared" si="1"/>
        <v>624500</v>
      </c>
      <c r="H6" s="4">
        <f t="shared" si="1"/>
        <v>624500</v>
      </c>
      <c r="I6" s="4">
        <f t="shared" si="1"/>
        <v>624500</v>
      </c>
      <c r="J6" s="4">
        <f t="shared" si="1"/>
        <v>624500</v>
      </c>
      <c r="K6" s="4">
        <f t="shared" si="1"/>
        <v>624500</v>
      </c>
      <c r="L6" s="4">
        <f t="shared" si="1"/>
        <v>624500</v>
      </c>
      <c r="M6" s="4">
        <f t="shared" si="1"/>
        <v>624500</v>
      </c>
      <c r="N6" s="4">
        <f t="shared" si="1"/>
        <v>624500</v>
      </c>
      <c r="O6" s="4">
        <f t="shared" si="1"/>
        <v>624500</v>
      </c>
      <c r="P6" s="4">
        <f t="shared" si="1"/>
        <v>624500</v>
      </c>
      <c r="Q6" s="4">
        <f t="shared" si="1"/>
        <v>624500</v>
      </c>
      <c r="R6" s="4">
        <f t="shared" si="1"/>
        <v>624500</v>
      </c>
      <c r="S6" s="4">
        <f t="shared" si="1"/>
        <v>624500</v>
      </c>
      <c r="T6" s="4">
        <f t="shared" si="1"/>
        <v>624500</v>
      </c>
      <c r="U6" s="4">
        <f t="shared" si="1"/>
        <v>624500</v>
      </c>
      <c r="V6" s="4">
        <f t="shared" si="1"/>
        <v>624500</v>
      </c>
      <c r="W6" s="4">
        <f t="shared" si="1"/>
        <v>624500</v>
      </c>
      <c r="X6" s="4">
        <f t="shared" si="1"/>
        <v>624500</v>
      </c>
      <c r="Y6" s="4">
        <f t="shared" si="1"/>
        <v>624500</v>
      </c>
      <c r="Z6" s="4">
        <f t="shared" si="1"/>
        <v>624500</v>
      </c>
      <c r="AA6" s="4">
        <f t="shared" si="1"/>
        <v>624500</v>
      </c>
      <c r="AB6" s="4">
        <f t="shared" si="1"/>
        <v>624500</v>
      </c>
      <c r="AC6" s="4">
        <f t="shared" si="1"/>
        <v>624500</v>
      </c>
      <c r="AD6" s="4">
        <f t="shared" si="1"/>
        <v>624500</v>
      </c>
      <c r="AE6" s="4">
        <f t="shared" si="1"/>
        <v>624500</v>
      </c>
      <c r="AF6" s="4">
        <f t="shared" si="1"/>
        <v>624500</v>
      </c>
      <c r="AG6" s="4">
        <f t="shared" si="1"/>
        <v>624500</v>
      </c>
      <c r="AH6" s="4">
        <f t="shared" si="1"/>
        <v>624500</v>
      </c>
      <c r="AI6" s="4">
        <f t="shared" si="1"/>
        <v>624500</v>
      </c>
      <c r="AJ6" s="4">
        <f t="shared" si="1"/>
        <v>624500</v>
      </c>
      <c r="AK6" s="4">
        <f t="shared" si="1"/>
        <v>624500</v>
      </c>
    </row>
    <row r="8">
      <c r="A8" s="3" t="s">
        <v>80</v>
      </c>
    </row>
    <row r="9">
      <c r="A9" s="3" t="s">
        <v>9</v>
      </c>
      <c r="B9" s="4">
        <f>'Calcs-1'!B8*Assumptions!$C2</f>
        <v>114000</v>
      </c>
      <c r="C9" s="4">
        <f>'Calcs-1'!C8*Assumptions!$C2</f>
        <v>114000</v>
      </c>
      <c r="D9" s="4">
        <f>'Calcs-1'!D8*Assumptions!$C2</f>
        <v>114000</v>
      </c>
      <c r="E9" s="4">
        <f>'Calcs-1'!E8*Assumptions!$C2</f>
        <v>114000</v>
      </c>
      <c r="F9" s="4">
        <f>'Calcs-1'!F8*Assumptions!$C2</f>
        <v>114000</v>
      </c>
      <c r="G9" s="4">
        <f>'Calcs-1'!G8*Assumptions!$C2</f>
        <v>114000</v>
      </c>
      <c r="H9" s="4">
        <f>'Calcs-1'!H8*Assumptions!$C2</f>
        <v>114000</v>
      </c>
      <c r="I9" s="4">
        <f>'Calcs-1'!I8*Assumptions!$C2</f>
        <v>114000</v>
      </c>
      <c r="J9" s="4">
        <f>'Calcs-1'!J8*Assumptions!$C2</f>
        <v>114000</v>
      </c>
      <c r="K9" s="4">
        <f>'Calcs-1'!K8*Assumptions!$C2</f>
        <v>114000</v>
      </c>
      <c r="L9" s="4">
        <f>'Calcs-1'!L8*Assumptions!$C2</f>
        <v>114000</v>
      </c>
      <c r="M9" s="4">
        <f>'Calcs-1'!M8*Assumptions!$C2</f>
        <v>114000</v>
      </c>
      <c r="N9" s="4">
        <f>'Calcs-1'!N8*Assumptions!$C2</f>
        <v>114000</v>
      </c>
      <c r="O9" s="4">
        <f>'Calcs-1'!O8*Assumptions!$C2</f>
        <v>114000</v>
      </c>
      <c r="P9" s="4">
        <f>'Calcs-1'!P8*Assumptions!$C2</f>
        <v>114000</v>
      </c>
      <c r="Q9" s="4">
        <f>'Calcs-1'!Q8*Assumptions!$C2</f>
        <v>114000</v>
      </c>
      <c r="R9" s="4">
        <f>'Calcs-1'!R8*Assumptions!$C2</f>
        <v>114000</v>
      </c>
      <c r="S9" s="4">
        <f>'Calcs-1'!S8*Assumptions!$C2</f>
        <v>114000</v>
      </c>
      <c r="T9" s="4">
        <f>'Calcs-1'!T8*Assumptions!$C2</f>
        <v>114000</v>
      </c>
      <c r="U9" s="4">
        <f>'Calcs-1'!U8*Assumptions!$C2</f>
        <v>114000</v>
      </c>
      <c r="V9" s="4">
        <f>'Calcs-1'!V8*Assumptions!$C2</f>
        <v>114000</v>
      </c>
      <c r="W9" s="4">
        <f>'Calcs-1'!W8*Assumptions!$C2</f>
        <v>114000</v>
      </c>
      <c r="X9" s="4">
        <f>'Calcs-1'!X8*Assumptions!$C2</f>
        <v>114000</v>
      </c>
      <c r="Y9" s="4">
        <f>'Calcs-1'!Y8*Assumptions!$C2</f>
        <v>114000</v>
      </c>
      <c r="Z9" s="4">
        <f>'Calcs-1'!Z8*Assumptions!$C2</f>
        <v>114000</v>
      </c>
      <c r="AA9" s="4">
        <f>'Calcs-1'!AA8*Assumptions!$C2</f>
        <v>114000</v>
      </c>
      <c r="AB9" s="4">
        <f>'Calcs-1'!AB8*Assumptions!$C2</f>
        <v>114000</v>
      </c>
      <c r="AC9" s="4">
        <f>'Calcs-1'!AC8*Assumptions!$C2</f>
        <v>114000</v>
      </c>
      <c r="AD9" s="4">
        <f>'Calcs-1'!AD8*Assumptions!$C2</f>
        <v>114000</v>
      </c>
      <c r="AE9" s="4">
        <f>'Calcs-1'!AE8*Assumptions!$C2</f>
        <v>114000</v>
      </c>
      <c r="AF9" s="4">
        <f>'Calcs-1'!AF8*Assumptions!$C2</f>
        <v>114000</v>
      </c>
      <c r="AG9" s="4">
        <f>'Calcs-1'!AG8*Assumptions!$C2</f>
        <v>114000</v>
      </c>
      <c r="AH9" s="4">
        <f>'Calcs-1'!AH8*Assumptions!$C2</f>
        <v>114000</v>
      </c>
      <c r="AI9" s="4">
        <f>'Calcs-1'!AI8*Assumptions!$C2</f>
        <v>114000</v>
      </c>
      <c r="AJ9" s="4">
        <f>'Calcs-1'!AJ8*Assumptions!$C2</f>
        <v>114000</v>
      </c>
      <c r="AK9" s="4">
        <f>'Calcs-1'!AK8*Assumptions!$C2</f>
        <v>114000</v>
      </c>
    </row>
    <row r="10">
      <c r="A10" s="3" t="s">
        <v>10</v>
      </c>
      <c r="B10" s="4">
        <f>'Calcs-1'!B9*Assumptions!$C3</f>
        <v>92000</v>
      </c>
      <c r="C10" s="4">
        <f>'Calcs-1'!C9*Assumptions!$C3</f>
        <v>92000</v>
      </c>
      <c r="D10" s="4">
        <f>'Calcs-1'!D9*Assumptions!$C3</f>
        <v>92000</v>
      </c>
      <c r="E10" s="4">
        <f>'Calcs-1'!E9*Assumptions!$C3</f>
        <v>92000</v>
      </c>
      <c r="F10" s="4">
        <f>'Calcs-1'!F9*Assumptions!$C3</f>
        <v>92000</v>
      </c>
      <c r="G10" s="4">
        <f>'Calcs-1'!G9*Assumptions!$C3</f>
        <v>92000</v>
      </c>
      <c r="H10" s="4">
        <f>'Calcs-1'!H9*Assumptions!$C3</f>
        <v>92000</v>
      </c>
      <c r="I10" s="4">
        <f>'Calcs-1'!I9*Assumptions!$C3</f>
        <v>92000</v>
      </c>
      <c r="J10" s="4">
        <f>'Calcs-1'!J9*Assumptions!$C3</f>
        <v>92000</v>
      </c>
      <c r="K10" s="4">
        <f>'Calcs-1'!K9*Assumptions!$C3</f>
        <v>92000</v>
      </c>
      <c r="L10" s="4">
        <f>'Calcs-1'!L9*Assumptions!$C3</f>
        <v>92000</v>
      </c>
      <c r="M10" s="4">
        <f>'Calcs-1'!M9*Assumptions!$C3</f>
        <v>92000</v>
      </c>
      <c r="N10" s="4">
        <f>'Calcs-1'!N9*Assumptions!$C3</f>
        <v>92000</v>
      </c>
      <c r="O10" s="4">
        <f>'Calcs-1'!O9*Assumptions!$C3</f>
        <v>92000</v>
      </c>
      <c r="P10" s="4">
        <f>'Calcs-1'!P9*Assumptions!$C3</f>
        <v>92000</v>
      </c>
      <c r="Q10" s="4">
        <f>'Calcs-1'!Q9*Assumptions!$C3</f>
        <v>92000</v>
      </c>
      <c r="R10" s="4">
        <f>'Calcs-1'!R9*Assumptions!$C3</f>
        <v>92000</v>
      </c>
      <c r="S10" s="4">
        <f>'Calcs-1'!S9*Assumptions!$C3</f>
        <v>92000</v>
      </c>
      <c r="T10" s="4">
        <f>'Calcs-1'!T9*Assumptions!$C3</f>
        <v>92000</v>
      </c>
      <c r="U10" s="4">
        <f>'Calcs-1'!U9*Assumptions!$C3</f>
        <v>92000</v>
      </c>
      <c r="V10" s="4">
        <f>'Calcs-1'!V9*Assumptions!$C3</f>
        <v>92000</v>
      </c>
      <c r="W10" s="4">
        <f>'Calcs-1'!W9*Assumptions!$C3</f>
        <v>92000</v>
      </c>
      <c r="X10" s="4">
        <f>'Calcs-1'!X9*Assumptions!$C3</f>
        <v>92000</v>
      </c>
      <c r="Y10" s="4">
        <f>'Calcs-1'!Y9*Assumptions!$C3</f>
        <v>92000</v>
      </c>
      <c r="Z10" s="4">
        <f>'Calcs-1'!Z9*Assumptions!$C3</f>
        <v>92000</v>
      </c>
      <c r="AA10" s="4">
        <f>'Calcs-1'!AA9*Assumptions!$C3</f>
        <v>92000</v>
      </c>
      <c r="AB10" s="4">
        <f>'Calcs-1'!AB9*Assumptions!$C3</f>
        <v>92000</v>
      </c>
      <c r="AC10" s="4">
        <f>'Calcs-1'!AC9*Assumptions!$C3</f>
        <v>92000</v>
      </c>
      <c r="AD10" s="4">
        <f>'Calcs-1'!AD9*Assumptions!$C3</f>
        <v>92000</v>
      </c>
      <c r="AE10" s="4">
        <f>'Calcs-1'!AE9*Assumptions!$C3</f>
        <v>92000</v>
      </c>
      <c r="AF10" s="4">
        <f>'Calcs-1'!AF9*Assumptions!$C3</f>
        <v>92000</v>
      </c>
      <c r="AG10" s="4">
        <f>'Calcs-1'!AG9*Assumptions!$C3</f>
        <v>92000</v>
      </c>
      <c r="AH10" s="4">
        <f>'Calcs-1'!AH9*Assumptions!$C3</f>
        <v>92000</v>
      </c>
      <c r="AI10" s="4">
        <f>'Calcs-1'!AI9*Assumptions!$C3</f>
        <v>92000</v>
      </c>
      <c r="AJ10" s="4">
        <f>'Calcs-1'!AJ9*Assumptions!$C3</f>
        <v>92000</v>
      </c>
      <c r="AK10" s="4">
        <f>'Calcs-1'!AK9*Assumptions!$C3</f>
        <v>92000</v>
      </c>
    </row>
    <row r="11">
      <c r="A11" s="3" t="s">
        <v>11</v>
      </c>
      <c r="B11" s="4">
        <f>'Calcs-1'!B10*Assumptions!$C4</f>
        <v>90000</v>
      </c>
      <c r="C11" s="4">
        <f>'Calcs-1'!C10*Assumptions!$C4</f>
        <v>90000</v>
      </c>
      <c r="D11" s="4">
        <f>'Calcs-1'!D10*Assumptions!$C4</f>
        <v>90000</v>
      </c>
      <c r="E11" s="4">
        <f>'Calcs-1'!E10*Assumptions!$C4</f>
        <v>90000</v>
      </c>
      <c r="F11" s="4">
        <f>'Calcs-1'!F10*Assumptions!$C4</f>
        <v>90000</v>
      </c>
      <c r="G11" s="4">
        <f>'Calcs-1'!G10*Assumptions!$C4</f>
        <v>90000</v>
      </c>
      <c r="H11" s="4">
        <f>'Calcs-1'!H10*Assumptions!$C4</f>
        <v>90000</v>
      </c>
      <c r="I11" s="4">
        <f>'Calcs-1'!I10*Assumptions!$C4</f>
        <v>90000</v>
      </c>
      <c r="J11" s="4">
        <f>'Calcs-1'!J10*Assumptions!$C4</f>
        <v>90000</v>
      </c>
      <c r="K11" s="4">
        <f>'Calcs-1'!K10*Assumptions!$C4</f>
        <v>90000</v>
      </c>
      <c r="L11" s="4">
        <f>'Calcs-1'!L10*Assumptions!$C4</f>
        <v>90000</v>
      </c>
      <c r="M11" s="4">
        <f>'Calcs-1'!M10*Assumptions!$C4</f>
        <v>90000</v>
      </c>
      <c r="N11" s="4">
        <f>'Calcs-1'!N10*Assumptions!$C4</f>
        <v>90000</v>
      </c>
      <c r="O11" s="4">
        <f>'Calcs-1'!O10*Assumptions!$C4</f>
        <v>90000</v>
      </c>
      <c r="P11" s="4">
        <f>'Calcs-1'!P10*Assumptions!$C4</f>
        <v>90000</v>
      </c>
      <c r="Q11" s="4">
        <f>'Calcs-1'!Q10*Assumptions!$C4</f>
        <v>90000</v>
      </c>
      <c r="R11" s="4">
        <f>'Calcs-1'!R10*Assumptions!$C4</f>
        <v>90000</v>
      </c>
      <c r="S11" s="4">
        <f>'Calcs-1'!S10*Assumptions!$C4</f>
        <v>90000</v>
      </c>
      <c r="T11" s="4">
        <f>'Calcs-1'!T10*Assumptions!$C4</f>
        <v>90000</v>
      </c>
      <c r="U11" s="4">
        <f>'Calcs-1'!U10*Assumptions!$C4</f>
        <v>90000</v>
      </c>
      <c r="V11" s="4">
        <f>'Calcs-1'!V10*Assumptions!$C4</f>
        <v>90000</v>
      </c>
      <c r="W11" s="4">
        <f>'Calcs-1'!W10*Assumptions!$C4</f>
        <v>90000</v>
      </c>
      <c r="X11" s="4">
        <f>'Calcs-1'!X10*Assumptions!$C4</f>
        <v>90000</v>
      </c>
      <c r="Y11" s="4">
        <f>'Calcs-1'!Y10*Assumptions!$C4</f>
        <v>90000</v>
      </c>
      <c r="Z11" s="4">
        <f>'Calcs-1'!Z10*Assumptions!$C4</f>
        <v>90000</v>
      </c>
      <c r="AA11" s="4">
        <f>'Calcs-1'!AA10*Assumptions!$C4</f>
        <v>90000</v>
      </c>
      <c r="AB11" s="4">
        <f>'Calcs-1'!AB10*Assumptions!$C4</f>
        <v>90000</v>
      </c>
      <c r="AC11" s="4">
        <f>'Calcs-1'!AC10*Assumptions!$C4</f>
        <v>90000</v>
      </c>
      <c r="AD11" s="4">
        <f>'Calcs-1'!AD10*Assumptions!$C4</f>
        <v>90000</v>
      </c>
      <c r="AE11" s="4">
        <f>'Calcs-1'!AE10*Assumptions!$C4</f>
        <v>90000</v>
      </c>
      <c r="AF11" s="4">
        <f>'Calcs-1'!AF10*Assumptions!$C4</f>
        <v>90000</v>
      </c>
      <c r="AG11" s="4">
        <f>'Calcs-1'!AG10*Assumptions!$C4</f>
        <v>90000</v>
      </c>
      <c r="AH11" s="4">
        <f>'Calcs-1'!AH10*Assumptions!$C4</f>
        <v>90000</v>
      </c>
      <c r="AI11" s="4">
        <f>'Calcs-1'!AI10*Assumptions!$C4</f>
        <v>90000</v>
      </c>
      <c r="AJ11" s="4">
        <f>'Calcs-1'!AJ10*Assumptions!$C4</f>
        <v>90000</v>
      </c>
      <c r="AK11" s="4">
        <f>'Calcs-1'!AK10*Assumptions!$C4</f>
        <v>90000</v>
      </c>
    </row>
    <row r="12">
      <c r="A12" s="3" t="s">
        <v>81</v>
      </c>
      <c r="B12" s="4">
        <f t="shared" ref="B12:AK12" si="2">SUM(B9:B11)</f>
        <v>296000</v>
      </c>
      <c r="C12" s="4">
        <f t="shared" si="2"/>
        <v>296000</v>
      </c>
      <c r="D12" s="4">
        <f t="shared" si="2"/>
        <v>296000</v>
      </c>
      <c r="E12" s="4">
        <f t="shared" si="2"/>
        <v>296000</v>
      </c>
      <c r="F12" s="4">
        <f t="shared" si="2"/>
        <v>296000</v>
      </c>
      <c r="G12" s="4">
        <f t="shared" si="2"/>
        <v>296000</v>
      </c>
      <c r="H12" s="4">
        <f t="shared" si="2"/>
        <v>296000</v>
      </c>
      <c r="I12" s="4">
        <f t="shared" si="2"/>
        <v>296000</v>
      </c>
      <c r="J12" s="4">
        <f t="shared" si="2"/>
        <v>296000</v>
      </c>
      <c r="K12" s="4">
        <f t="shared" si="2"/>
        <v>296000</v>
      </c>
      <c r="L12" s="4">
        <f t="shared" si="2"/>
        <v>296000</v>
      </c>
      <c r="M12" s="4">
        <f t="shared" si="2"/>
        <v>296000</v>
      </c>
      <c r="N12" s="4">
        <f t="shared" si="2"/>
        <v>296000</v>
      </c>
      <c r="O12" s="4">
        <f t="shared" si="2"/>
        <v>296000</v>
      </c>
      <c r="P12" s="4">
        <f t="shared" si="2"/>
        <v>296000</v>
      </c>
      <c r="Q12" s="4">
        <f t="shared" si="2"/>
        <v>296000</v>
      </c>
      <c r="R12" s="4">
        <f t="shared" si="2"/>
        <v>296000</v>
      </c>
      <c r="S12" s="4">
        <f t="shared" si="2"/>
        <v>296000</v>
      </c>
      <c r="T12" s="4">
        <f t="shared" si="2"/>
        <v>296000</v>
      </c>
      <c r="U12" s="4">
        <f t="shared" si="2"/>
        <v>296000</v>
      </c>
      <c r="V12" s="4">
        <f t="shared" si="2"/>
        <v>296000</v>
      </c>
      <c r="W12" s="4">
        <f t="shared" si="2"/>
        <v>296000</v>
      </c>
      <c r="X12" s="4">
        <f t="shared" si="2"/>
        <v>296000</v>
      </c>
      <c r="Y12" s="4">
        <f t="shared" si="2"/>
        <v>296000</v>
      </c>
      <c r="Z12" s="4">
        <f t="shared" si="2"/>
        <v>296000</v>
      </c>
      <c r="AA12" s="4">
        <f t="shared" si="2"/>
        <v>296000</v>
      </c>
      <c r="AB12" s="4">
        <f t="shared" si="2"/>
        <v>296000</v>
      </c>
      <c r="AC12" s="4">
        <f t="shared" si="2"/>
        <v>296000</v>
      </c>
      <c r="AD12" s="4">
        <f t="shared" si="2"/>
        <v>296000</v>
      </c>
      <c r="AE12" s="4">
        <f t="shared" si="2"/>
        <v>296000</v>
      </c>
      <c r="AF12" s="4">
        <f t="shared" si="2"/>
        <v>296000</v>
      </c>
      <c r="AG12" s="4">
        <f t="shared" si="2"/>
        <v>296000</v>
      </c>
      <c r="AH12" s="4">
        <f t="shared" si="2"/>
        <v>296000</v>
      </c>
      <c r="AI12" s="4">
        <f t="shared" si="2"/>
        <v>296000</v>
      </c>
      <c r="AJ12" s="4">
        <f t="shared" si="2"/>
        <v>296000</v>
      </c>
      <c r="AK12" s="4">
        <f t="shared" si="2"/>
        <v>296000</v>
      </c>
    </row>
    <row r="14">
      <c r="A14" s="3" t="s">
        <v>82</v>
      </c>
    </row>
    <row r="15">
      <c r="A15" s="3" t="s">
        <v>15</v>
      </c>
      <c r="B15" s="4">
        <f>Assumptions!$B11</f>
        <v>30000</v>
      </c>
      <c r="C15" s="4">
        <f>Assumptions!$B11</f>
        <v>30000</v>
      </c>
      <c r="D15" s="4">
        <f>Assumptions!$B11</f>
        <v>30000</v>
      </c>
      <c r="E15" s="4">
        <f>Assumptions!$B11</f>
        <v>30000</v>
      </c>
      <c r="F15" s="4">
        <f>Assumptions!$B11</f>
        <v>30000</v>
      </c>
      <c r="G15" s="4">
        <f>Assumptions!$B11</f>
        <v>30000</v>
      </c>
      <c r="H15" s="4">
        <f>Assumptions!$B11</f>
        <v>30000</v>
      </c>
      <c r="I15" s="4">
        <f>Assumptions!$B11</f>
        <v>30000</v>
      </c>
      <c r="J15" s="4">
        <f>Assumptions!$B11</f>
        <v>30000</v>
      </c>
      <c r="K15" s="4">
        <f>Assumptions!$B11</f>
        <v>30000</v>
      </c>
      <c r="L15" s="4">
        <f>Assumptions!$B11</f>
        <v>30000</v>
      </c>
      <c r="M15" s="4">
        <f>Assumptions!$B11</f>
        <v>30000</v>
      </c>
      <c r="N15" s="4">
        <f>Assumptions!$B11</f>
        <v>30000</v>
      </c>
      <c r="O15" s="4">
        <f>Assumptions!$B11</f>
        <v>30000</v>
      </c>
      <c r="P15" s="4">
        <f>Assumptions!$B11</f>
        <v>30000</v>
      </c>
      <c r="Q15" s="4">
        <f>Assumptions!$B11</f>
        <v>30000</v>
      </c>
      <c r="R15" s="4">
        <f>Assumptions!$B11</f>
        <v>30000</v>
      </c>
      <c r="S15" s="4">
        <f>Assumptions!$B11</f>
        <v>30000</v>
      </c>
      <c r="T15" s="4">
        <f>Assumptions!$B11</f>
        <v>30000</v>
      </c>
      <c r="U15" s="4">
        <f>Assumptions!$B11</f>
        <v>30000</v>
      </c>
      <c r="V15" s="4">
        <f>Assumptions!$B11</f>
        <v>30000</v>
      </c>
      <c r="W15" s="4">
        <f>Assumptions!$B11</f>
        <v>30000</v>
      </c>
      <c r="X15" s="4">
        <f>Assumptions!$B11</f>
        <v>30000</v>
      </c>
      <c r="Y15" s="4">
        <f>Assumptions!$B11</f>
        <v>30000</v>
      </c>
      <c r="Z15" s="4">
        <f>Assumptions!$B11</f>
        <v>30000</v>
      </c>
      <c r="AA15" s="4">
        <f>Assumptions!$B11</f>
        <v>30000</v>
      </c>
      <c r="AB15" s="4">
        <f>Assumptions!$B11</f>
        <v>30000</v>
      </c>
      <c r="AC15" s="4">
        <f>Assumptions!$B11</f>
        <v>30000</v>
      </c>
      <c r="AD15" s="4">
        <f>Assumptions!$B11</f>
        <v>30000</v>
      </c>
      <c r="AE15" s="4">
        <f>Assumptions!$B11</f>
        <v>30000</v>
      </c>
      <c r="AF15" s="4">
        <f>Assumptions!$B11</f>
        <v>30000</v>
      </c>
      <c r="AG15" s="4">
        <f>Assumptions!$B11</f>
        <v>30000</v>
      </c>
      <c r="AH15" s="4">
        <f>Assumptions!$B11</f>
        <v>30000</v>
      </c>
      <c r="AI15" s="4">
        <f>Assumptions!$B11</f>
        <v>30000</v>
      </c>
      <c r="AJ15" s="4">
        <f>Assumptions!$B11</f>
        <v>30000</v>
      </c>
      <c r="AK15" s="4">
        <f>Assumptions!$B11</f>
        <v>30000</v>
      </c>
    </row>
    <row r="16">
      <c r="A16" s="3" t="s">
        <v>16</v>
      </c>
      <c r="B16" s="4">
        <f>Assumptions!$B12</f>
        <v>7000</v>
      </c>
      <c r="C16" s="4">
        <f>Assumptions!$B12</f>
        <v>7000</v>
      </c>
      <c r="D16" s="4">
        <f>Assumptions!$B12</f>
        <v>7000</v>
      </c>
      <c r="E16" s="4">
        <f>Assumptions!$B12</f>
        <v>7000</v>
      </c>
      <c r="F16" s="4">
        <f>Assumptions!$B12</f>
        <v>7000</v>
      </c>
      <c r="G16" s="4">
        <f>Assumptions!$B12</f>
        <v>7000</v>
      </c>
      <c r="H16" s="4">
        <f>Assumptions!$B12</f>
        <v>7000</v>
      </c>
      <c r="I16" s="4">
        <f>Assumptions!$B12</f>
        <v>7000</v>
      </c>
      <c r="J16" s="4">
        <f>Assumptions!$B12</f>
        <v>7000</v>
      </c>
      <c r="K16" s="4">
        <f>Assumptions!$B12</f>
        <v>7000</v>
      </c>
      <c r="L16" s="4">
        <f>Assumptions!$B12</f>
        <v>7000</v>
      </c>
      <c r="M16" s="4">
        <f>Assumptions!$B12</f>
        <v>7000</v>
      </c>
      <c r="N16" s="4">
        <f>Assumptions!$B12</f>
        <v>7000</v>
      </c>
      <c r="O16" s="4">
        <f>Assumptions!$B12</f>
        <v>7000</v>
      </c>
      <c r="P16" s="4">
        <f>Assumptions!$B12</f>
        <v>7000</v>
      </c>
      <c r="Q16" s="4">
        <f>Assumptions!$B12</f>
        <v>7000</v>
      </c>
      <c r="R16" s="4">
        <f>Assumptions!$B12</f>
        <v>7000</v>
      </c>
      <c r="S16" s="4">
        <f>Assumptions!$B12</f>
        <v>7000</v>
      </c>
      <c r="T16" s="4">
        <f>Assumptions!$B12</f>
        <v>7000</v>
      </c>
      <c r="U16" s="4">
        <f>Assumptions!$B12</f>
        <v>7000</v>
      </c>
      <c r="V16" s="4">
        <f>Assumptions!$B12</f>
        <v>7000</v>
      </c>
      <c r="W16" s="4">
        <f>Assumptions!$B12</f>
        <v>7000</v>
      </c>
      <c r="X16" s="4">
        <f>Assumptions!$B12</f>
        <v>7000</v>
      </c>
      <c r="Y16" s="4">
        <f>Assumptions!$B12</f>
        <v>7000</v>
      </c>
      <c r="Z16" s="4">
        <f>Assumptions!$B12</f>
        <v>7000</v>
      </c>
      <c r="AA16" s="4">
        <f>Assumptions!$B12</f>
        <v>7000</v>
      </c>
      <c r="AB16" s="4">
        <f>Assumptions!$B12</f>
        <v>7000</v>
      </c>
      <c r="AC16" s="4">
        <f>Assumptions!$B12</f>
        <v>7000</v>
      </c>
      <c r="AD16" s="4">
        <f>Assumptions!$B12</f>
        <v>7000</v>
      </c>
      <c r="AE16" s="4">
        <f>Assumptions!$B12</f>
        <v>7000</v>
      </c>
      <c r="AF16" s="4">
        <f>Assumptions!$B12</f>
        <v>7000</v>
      </c>
      <c r="AG16" s="4">
        <f>Assumptions!$B12</f>
        <v>7000</v>
      </c>
      <c r="AH16" s="4">
        <f>Assumptions!$B12</f>
        <v>7000</v>
      </c>
      <c r="AI16" s="4">
        <f>Assumptions!$B12</f>
        <v>7000</v>
      </c>
      <c r="AJ16" s="4">
        <f>Assumptions!$B12</f>
        <v>7000</v>
      </c>
      <c r="AK16" s="4">
        <f>Assumptions!$B12</f>
        <v>7000</v>
      </c>
    </row>
    <row r="17">
      <c r="A17" s="3" t="s">
        <v>76</v>
      </c>
      <c r="B17" s="9">
        <f>Depreciation!B8</f>
        <v>3571.428571</v>
      </c>
      <c r="C17" s="9">
        <f>Depreciation!C8</f>
        <v>3571.428571</v>
      </c>
      <c r="D17" s="9">
        <f>Depreciation!D8</f>
        <v>3571.428571</v>
      </c>
      <c r="E17" s="9">
        <f>Depreciation!E8</f>
        <v>7142.857143</v>
      </c>
      <c r="F17" s="9">
        <f>Depreciation!F8</f>
        <v>7142.857143</v>
      </c>
      <c r="G17" s="9">
        <f>Depreciation!G8</f>
        <v>7142.857143</v>
      </c>
      <c r="H17" s="9">
        <f>Depreciation!H8</f>
        <v>11428.57143</v>
      </c>
      <c r="I17" s="9">
        <f>Depreciation!I8</f>
        <v>11428.57143</v>
      </c>
      <c r="J17" s="9">
        <f>Depreciation!J8</f>
        <v>11428.57143</v>
      </c>
      <c r="K17" s="9">
        <f>Depreciation!K8</f>
        <v>11428.57143</v>
      </c>
      <c r="L17" s="9">
        <f>Depreciation!L8</f>
        <v>11428.57143</v>
      </c>
      <c r="M17" s="9">
        <f>Depreciation!M8</f>
        <v>11428.57143</v>
      </c>
      <c r="N17" s="9">
        <f>Depreciation!N8</f>
        <v>15714.28571</v>
      </c>
      <c r="O17" s="9">
        <f>Depreciation!O8</f>
        <v>15714.28571</v>
      </c>
      <c r="P17" s="9">
        <f>Depreciation!P8</f>
        <v>12142.85714</v>
      </c>
      <c r="Q17" s="9">
        <f>Depreciation!Q8</f>
        <v>12142.85714</v>
      </c>
      <c r="R17" s="9">
        <f>Depreciation!R8</f>
        <v>12142.85714</v>
      </c>
      <c r="S17" s="9">
        <f>Depreciation!S8</f>
        <v>8571.428571</v>
      </c>
      <c r="T17" s="9">
        <f>Depreciation!T8</f>
        <v>8571.428571</v>
      </c>
      <c r="U17" s="9">
        <f>Depreciation!U8</f>
        <v>8571.428571</v>
      </c>
      <c r="V17" s="9">
        <f>Depreciation!V8</f>
        <v>4285.714286</v>
      </c>
      <c r="W17" s="9">
        <f>Depreciation!W8</f>
        <v>4285.714286</v>
      </c>
      <c r="X17" s="9">
        <f>Depreciation!X8</f>
        <v>4285.714286</v>
      </c>
      <c r="Y17" s="9">
        <f>Depreciation!Y8</f>
        <v>4285.714286</v>
      </c>
      <c r="Z17" s="9">
        <f>Depreciation!Z8</f>
        <v>4285.714286</v>
      </c>
      <c r="AA17" s="9">
        <f>Depreciation!AA8</f>
        <v>4285.714286</v>
      </c>
      <c r="AB17" s="9">
        <f>Depreciation!AB8</f>
        <v>0</v>
      </c>
      <c r="AC17" s="9">
        <f>Depreciation!AC8</f>
        <v>5000</v>
      </c>
      <c r="AD17" s="9">
        <f>Depreciation!AD8</f>
        <v>5000</v>
      </c>
      <c r="AE17" s="9">
        <f>Depreciation!AE8</f>
        <v>5000</v>
      </c>
      <c r="AF17" s="9">
        <f>Depreciation!AF8</f>
        <v>5000</v>
      </c>
      <c r="AG17" s="9">
        <f>Depreciation!AG8</f>
        <v>5000</v>
      </c>
      <c r="AH17" s="9">
        <f>Depreciation!AH8</f>
        <v>5000</v>
      </c>
      <c r="AI17" s="9">
        <f>Depreciation!AI8</f>
        <v>5000</v>
      </c>
      <c r="AJ17" s="9">
        <f>Depreciation!AJ8</f>
        <v>5000</v>
      </c>
      <c r="AK17" s="9">
        <f>Depreciation!AK8</f>
        <v>5000</v>
      </c>
    </row>
    <row r="19">
      <c r="A19" s="3" t="s">
        <v>83</v>
      </c>
      <c r="B19" s="9">
        <f t="shared" ref="B19:AK19" si="3">B12+B15+B16+B17</f>
        <v>336571.4286</v>
      </c>
      <c r="C19" s="9">
        <f t="shared" si="3"/>
        <v>336571.4286</v>
      </c>
      <c r="D19" s="9">
        <f t="shared" si="3"/>
        <v>336571.4286</v>
      </c>
      <c r="E19" s="9">
        <f t="shared" si="3"/>
        <v>340142.8571</v>
      </c>
      <c r="F19" s="9">
        <f t="shared" si="3"/>
        <v>340142.8571</v>
      </c>
      <c r="G19" s="9">
        <f t="shared" si="3"/>
        <v>340142.8571</v>
      </c>
      <c r="H19" s="9">
        <f t="shared" si="3"/>
        <v>344428.5714</v>
      </c>
      <c r="I19" s="9">
        <f t="shared" si="3"/>
        <v>344428.5714</v>
      </c>
      <c r="J19" s="9">
        <f t="shared" si="3"/>
        <v>344428.5714</v>
      </c>
      <c r="K19" s="9">
        <f t="shared" si="3"/>
        <v>344428.5714</v>
      </c>
      <c r="L19" s="9">
        <f t="shared" si="3"/>
        <v>344428.5714</v>
      </c>
      <c r="M19" s="9">
        <f t="shared" si="3"/>
        <v>344428.5714</v>
      </c>
      <c r="N19" s="9">
        <f t="shared" si="3"/>
        <v>348714.2857</v>
      </c>
      <c r="O19" s="9">
        <f t="shared" si="3"/>
        <v>348714.2857</v>
      </c>
      <c r="P19" s="9">
        <f t="shared" si="3"/>
        <v>345142.8571</v>
      </c>
      <c r="Q19" s="9">
        <f t="shared" si="3"/>
        <v>345142.8571</v>
      </c>
      <c r="R19" s="9">
        <f t="shared" si="3"/>
        <v>345142.8571</v>
      </c>
      <c r="S19" s="9">
        <f t="shared" si="3"/>
        <v>341571.4286</v>
      </c>
      <c r="T19" s="9">
        <f t="shared" si="3"/>
        <v>341571.4286</v>
      </c>
      <c r="U19" s="9">
        <f t="shared" si="3"/>
        <v>341571.4286</v>
      </c>
      <c r="V19" s="9">
        <f t="shared" si="3"/>
        <v>337285.7143</v>
      </c>
      <c r="W19" s="9">
        <f t="shared" si="3"/>
        <v>337285.7143</v>
      </c>
      <c r="X19" s="9">
        <f t="shared" si="3"/>
        <v>337285.7143</v>
      </c>
      <c r="Y19" s="9">
        <f t="shared" si="3"/>
        <v>337285.7143</v>
      </c>
      <c r="Z19" s="9">
        <f t="shared" si="3"/>
        <v>337285.7143</v>
      </c>
      <c r="AA19" s="9">
        <f t="shared" si="3"/>
        <v>337285.7143</v>
      </c>
      <c r="AB19" s="9">
        <f t="shared" si="3"/>
        <v>333000</v>
      </c>
      <c r="AC19" s="9">
        <f t="shared" si="3"/>
        <v>338000</v>
      </c>
      <c r="AD19" s="9">
        <f t="shared" si="3"/>
        <v>338000</v>
      </c>
      <c r="AE19" s="9">
        <f t="shared" si="3"/>
        <v>338000</v>
      </c>
      <c r="AF19" s="9">
        <f t="shared" si="3"/>
        <v>338000</v>
      </c>
      <c r="AG19" s="9">
        <f t="shared" si="3"/>
        <v>338000</v>
      </c>
      <c r="AH19" s="9">
        <f t="shared" si="3"/>
        <v>338000</v>
      </c>
      <c r="AI19" s="9">
        <f t="shared" si="3"/>
        <v>338000</v>
      </c>
      <c r="AJ19" s="9">
        <f t="shared" si="3"/>
        <v>338000</v>
      </c>
      <c r="AK19" s="9">
        <f t="shared" si="3"/>
        <v>338000</v>
      </c>
    </row>
    <row r="21">
      <c r="A21" s="3" t="s">
        <v>84</v>
      </c>
      <c r="B21" s="9">
        <f t="shared" ref="B21:AK21" si="4">B6-B19</f>
        <v>287928.5714</v>
      </c>
      <c r="C21" s="9">
        <f t="shared" si="4"/>
        <v>287928.5714</v>
      </c>
      <c r="D21" s="9">
        <f t="shared" si="4"/>
        <v>287928.5714</v>
      </c>
      <c r="E21" s="9">
        <f t="shared" si="4"/>
        <v>284357.1429</v>
      </c>
      <c r="F21" s="9">
        <f t="shared" si="4"/>
        <v>284357.1429</v>
      </c>
      <c r="G21" s="9">
        <f t="shared" si="4"/>
        <v>284357.1429</v>
      </c>
      <c r="H21" s="9">
        <f t="shared" si="4"/>
        <v>280071.4286</v>
      </c>
      <c r="I21" s="9">
        <f t="shared" si="4"/>
        <v>280071.4286</v>
      </c>
      <c r="J21" s="9">
        <f t="shared" si="4"/>
        <v>280071.4286</v>
      </c>
      <c r="K21" s="9">
        <f t="shared" si="4"/>
        <v>280071.4286</v>
      </c>
      <c r="L21" s="9">
        <f t="shared" si="4"/>
        <v>280071.4286</v>
      </c>
      <c r="M21" s="9">
        <f t="shared" si="4"/>
        <v>280071.4286</v>
      </c>
      <c r="N21" s="9">
        <f t="shared" si="4"/>
        <v>275785.7143</v>
      </c>
      <c r="O21" s="9">
        <f t="shared" si="4"/>
        <v>275785.7143</v>
      </c>
      <c r="P21" s="9">
        <f t="shared" si="4"/>
        <v>279357.1429</v>
      </c>
      <c r="Q21" s="9">
        <f t="shared" si="4"/>
        <v>279357.1429</v>
      </c>
      <c r="R21" s="9">
        <f t="shared" si="4"/>
        <v>279357.1429</v>
      </c>
      <c r="S21" s="9">
        <f t="shared" si="4"/>
        <v>282928.5714</v>
      </c>
      <c r="T21" s="9">
        <f t="shared" si="4"/>
        <v>282928.5714</v>
      </c>
      <c r="U21" s="9">
        <f t="shared" si="4"/>
        <v>282928.5714</v>
      </c>
      <c r="V21" s="9">
        <f t="shared" si="4"/>
        <v>287214.2857</v>
      </c>
      <c r="W21" s="9">
        <f t="shared" si="4"/>
        <v>287214.2857</v>
      </c>
      <c r="X21" s="9">
        <f t="shared" si="4"/>
        <v>287214.2857</v>
      </c>
      <c r="Y21" s="9">
        <f t="shared" si="4"/>
        <v>287214.2857</v>
      </c>
      <c r="Z21" s="9">
        <f t="shared" si="4"/>
        <v>287214.2857</v>
      </c>
      <c r="AA21" s="9">
        <f t="shared" si="4"/>
        <v>287214.2857</v>
      </c>
      <c r="AB21" s="9">
        <f t="shared" si="4"/>
        <v>291500</v>
      </c>
      <c r="AC21" s="9">
        <f t="shared" si="4"/>
        <v>286500</v>
      </c>
      <c r="AD21" s="9">
        <f t="shared" si="4"/>
        <v>286500</v>
      </c>
      <c r="AE21" s="9">
        <f t="shared" si="4"/>
        <v>286500</v>
      </c>
      <c r="AF21" s="9">
        <f t="shared" si="4"/>
        <v>286500</v>
      </c>
      <c r="AG21" s="9">
        <f t="shared" si="4"/>
        <v>286500</v>
      </c>
      <c r="AH21" s="9">
        <f t="shared" si="4"/>
        <v>286500</v>
      </c>
      <c r="AI21" s="9">
        <f t="shared" si="4"/>
        <v>286500</v>
      </c>
      <c r="AJ21" s="9">
        <f t="shared" si="4"/>
        <v>286500</v>
      </c>
      <c r="AK21" s="9">
        <f t="shared" si="4"/>
        <v>286500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row>
    <row r="2">
      <c r="A2" s="12" t="s">
        <v>85</v>
      </c>
    </row>
    <row r="3">
      <c r="A3" s="12" t="s">
        <v>86</v>
      </c>
      <c r="B3" s="4">
        <f>Assumptions!$B2*Assumptions!$C2</f>
        <v>120000</v>
      </c>
      <c r="C3" s="4">
        <f>Assumptions!$B2*Assumptions!$C2</f>
        <v>120000</v>
      </c>
      <c r="D3" s="4">
        <f>Assumptions!$B2*Assumptions!$C2</f>
        <v>120000</v>
      </c>
      <c r="E3" s="4">
        <f>Assumptions!$B2*Assumptions!$C2</f>
        <v>120000</v>
      </c>
      <c r="F3" s="4">
        <f>Assumptions!$B2*Assumptions!$C2</f>
        <v>120000</v>
      </c>
      <c r="G3" s="4">
        <f>Assumptions!$B2*Assumptions!$C2</f>
        <v>120000</v>
      </c>
      <c r="H3" s="4">
        <f>Assumptions!$B2*Assumptions!$C2</f>
        <v>120000</v>
      </c>
      <c r="I3" s="4">
        <f>Assumptions!$B2*Assumptions!$C2</f>
        <v>120000</v>
      </c>
      <c r="J3" s="4">
        <f>Assumptions!$B2*Assumptions!$C2</f>
        <v>120000</v>
      </c>
      <c r="K3" s="4">
        <f>Assumptions!$B2*Assumptions!$C2</f>
        <v>120000</v>
      </c>
      <c r="L3" s="4">
        <f>Assumptions!$B2*Assumptions!$C2</f>
        <v>120000</v>
      </c>
      <c r="M3" s="4">
        <f>Assumptions!$B2*Assumptions!$C2</f>
        <v>120000</v>
      </c>
      <c r="N3" s="4">
        <f>Assumptions!$B2*Assumptions!$C2</f>
        <v>120000</v>
      </c>
      <c r="O3" s="4">
        <f>Assumptions!$B2*Assumptions!$C2</f>
        <v>120000</v>
      </c>
      <c r="P3" s="4">
        <f>Assumptions!$B2*Assumptions!$C2</f>
        <v>120000</v>
      </c>
      <c r="Q3" s="4">
        <f>Assumptions!$B2*Assumptions!$C2</f>
        <v>120000</v>
      </c>
      <c r="R3" s="4">
        <f>Assumptions!$B2*Assumptions!$C2</f>
        <v>120000</v>
      </c>
      <c r="S3" s="4">
        <f>Assumptions!$B2*Assumptions!$C2</f>
        <v>120000</v>
      </c>
      <c r="T3" s="4">
        <f>Assumptions!$B2*Assumptions!$C2</f>
        <v>120000</v>
      </c>
      <c r="U3" s="4">
        <f>Assumptions!$B2*Assumptions!$C2</f>
        <v>120000</v>
      </c>
      <c r="V3" s="4">
        <f>Assumptions!$B2*Assumptions!$C2</f>
        <v>120000</v>
      </c>
      <c r="W3" s="4">
        <f>Assumptions!$B2*Assumptions!$C2</f>
        <v>120000</v>
      </c>
      <c r="X3" s="4">
        <f>Assumptions!$B2*Assumptions!$C2</f>
        <v>120000</v>
      </c>
      <c r="Y3" s="4">
        <f>Assumptions!$B2*Assumptions!$C2</f>
        <v>120000</v>
      </c>
      <c r="Z3" s="4">
        <f>Assumptions!$B2*Assumptions!$C2</f>
        <v>120000</v>
      </c>
      <c r="AA3" s="4">
        <f>Assumptions!$B2*Assumptions!$C2</f>
        <v>120000</v>
      </c>
      <c r="AB3" s="4">
        <f>Assumptions!$B2*Assumptions!$C2</f>
        <v>120000</v>
      </c>
      <c r="AC3" s="4">
        <f>Assumptions!$B2*Assumptions!$C2</f>
        <v>120000</v>
      </c>
      <c r="AD3" s="4">
        <f>Assumptions!$B2*Assumptions!$C2</f>
        <v>120000</v>
      </c>
      <c r="AE3" s="4">
        <f>Assumptions!$B2*Assumptions!$C2</f>
        <v>120000</v>
      </c>
      <c r="AF3" s="4">
        <f>Assumptions!$B2*Assumptions!$C2</f>
        <v>120000</v>
      </c>
      <c r="AG3" s="4">
        <f>Assumptions!$B2*Assumptions!$C2</f>
        <v>120000</v>
      </c>
      <c r="AH3" s="4">
        <f>Assumptions!$B2*Assumptions!$C2</f>
        <v>120000</v>
      </c>
      <c r="AI3" s="4">
        <f>Assumptions!$B2*Assumptions!$C2</f>
        <v>120000</v>
      </c>
      <c r="AJ3" s="4">
        <f>Assumptions!$B2*Assumptions!$C2</f>
        <v>120000</v>
      </c>
      <c r="AK3" s="4">
        <f>Assumptions!$B2*Assumptions!$C2</f>
        <v>120000</v>
      </c>
    </row>
    <row r="4">
      <c r="A4" s="12" t="s">
        <v>10</v>
      </c>
      <c r="B4" s="4">
        <f>Assumptions!$B3*Assumptions!$C3</f>
        <v>100000</v>
      </c>
      <c r="C4" s="4">
        <f>Assumptions!$B3*Assumptions!$C3</f>
        <v>100000</v>
      </c>
      <c r="D4" s="4">
        <f>Assumptions!$B3*Assumptions!$C3</f>
        <v>100000</v>
      </c>
      <c r="E4" s="4">
        <f>Assumptions!$B3*Assumptions!$C3</f>
        <v>100000</v>
      </c>
      <c r="F4" s="4">
        <f>Assumptions!$B3*Assumptions!$C3</f>
        <v>100000</v>
      </c>
      <c r="G4" s="4">
        <f>Assumptions!$B3*Assumptions!$C3</f>
        <v>100000</v>
      </c>
      <c r="H4" s="4">
        <f>Assumptions!$B3*Assumptions!$C3</f>
        <v>100000</v>
      </c>
      <c r="I4" s="4">
        <f>Assumptions!$B3*Assumptions!$C3</f>
        <v>100000</v>
      </c>
      <c r="J4" s="4">
        <f>Assumptions!$B3*Assumptions!$C3</f>
        <v>100000</v>
      </c>
      <c r="K4" s="4">
        <f>Assumptions!$B3*Assumptions!$C3</f>
        <v>100000</v>
      </c>
      <c r="L4" s="4">
        <f>Assumptions!$B3*Assumptions!$C3</f>
        <v>100000</v>
      </c>
      <c r="M4" s="4">
        <f>Assumptions!$B3*Assumptions!$C3</f>
        <v>100000</v>
      </c>
      <c r="N4" s="4">
        <f>Assumptions!$B3*Assumptions!$C3</f>
        <v>100000</v>
      </c>
      <c r="O4" s="4">
        <f>Assumptions!$B3*Assumptions!$C3</f>
        <v>100000</v>
      </c>
      <c r="P4" s="4">
        <f>Assumptions!$B3*Assumptions!$C3</f>
        <v>100000</v>
      </c>
      <c r="Q4" s="4">
        <f>Assumptions!$B3*Assumptions!$C3</f>
        <v>100000</v>
      </c>
      <c r="R4" s="4">
        <f>Assumptions!$B3*Assumptions!$C3</f>
        <v>100000</v>
      </c>
      <c r="S4" s="4">
        <f>Assumptions!$B3*Assumptions!$C3</f>
        <v>100000</v>
      </c>
      <c r="T4" s="4">
        <f>Assumptions!$B3*Assumptions!$C3</f>
        <v>100000</v>
      </c>
      <c r="U4" s="4">
        <f>Assumptions!$B3*Assumptions!$C3</f>
        <v>100000</v>
      </c>
      <c r="V4" s="4">
        <f>Assumptions!$B3*Assumptions!$C3</f>
        <v>100000</v>
      </c>
      <c r="W4" s="4">
        <f>Assumptions!$B3*Assumptions!$C3</f>
        <v>100000</v>
      </c>
      <c r="X4" s="4">
        <f>Assumptions!$B3*Assumptions!$C3</f>
        <v>100000</v>
      </c>
      <c r="Y4" s="4">
        <f>Assumptions!$B3*Assumptions!$C3</f>
        <v>100000</v>
      </c>
      <c r="Z4" s="4">
        <f>Assumptions!$B3*Assumptions!$C3</f>
        <v>100000</v>
      </c>
      <c r="AA4" s="4">
        <f>Assumptions!$B3*Assumptions!$C3</f>
        <v>100000</v>
      </c>
      <c r="AB4" s="4">
        <f>Assumptions!$B3*Assumptions!$C3</f>
        <v>100000</v>
      </c>
      <c r="AC4" s="4">
        <f>Assumptions!$B3*Assumptions!$C3</f>
        <v>100000</v>
      </c>
      <c r="AD4" s="4">
        <f>Assumptions!$B3*Assumptions!$C3</f>
        <v>100000</v>
      </c>
      <c r="AE4" s="4">
        <f>Assumptions!$B3*Assumptions!$C3</f>
        <v>100000</v>
      </c>
      <c r="AF4" s="4">
        <f>Assumptions!$B3*Assumptions!$C3</f>
        <v>100000</v>
      </c>
      <c r="AG4" s="4">
        <f>Assumptions!$B3*Assumptions!$C3</f>
        <v>100000</v>
      </c>
      <c r="AH4" s="4">
        <f>Assumptions!$B3*Assumptions!$C3</f>
        <v>100000</v>
      </c>
      <c r="AI4" s="4">
        <f>Assumptions!$B3*Assumptions!$C3</f>
        <v>100000</v>
      </c>
      <c r="AJ4" s="4">
        <f>Assumptions!$B3*Assumptions!$C3</f>
        <v>100000</v>
      </c>
      <c r="AK4" s="4">
        <f>Assumptions!$B3*Assumptions!$C3</f>
        <v>100000</v>
      </c>
    </row>
    <row r="5">
      <c r="A5" s="12" t="s">
        <v>11</v>
      </c>
      <c r="B5" s="4">
        <f>Assumptions!$B4*Assumptions!$C4</f>
        <v>105000</v>
      </c>
      <c r="C5" s="4">
        <f>Assumptions!$B4*Assumptions!$C4</f>
        <v>105000</v>
      </c>
      <c r="D5" s="4">
        <f>Assumptions!$B4*Assumptions!$C4</f>
        <v>105000</v>
      </c>
      <c r="E5" s="4">
        <f>Assumptions!$B4*Assumptions!$C4</f>
        <v>105000</v>
      </c>
      <c r="F5" s="4">
        <f>Assumptions!$B4*Assumptions!$C4</f>
        <v>105000</v>
      </c>
      <c r="G5" s="4">
        <f>Assumptions!$B4*Assumptions!$C4</f>
        <v>105000</v>
      </c>
      <c r="H5" s="4">
        <f>Assumptions!$B4*Assumptions!$C4</f>
        <v>105000</v>
      </c>
      <c r="I5" s="4">
        <f>Assumptions!$B4*Assumptions!$C4</f>
        <v>105000</v>
      </c>
      <c r="J5" s="4">
        <f>Assumptions!$B4*Assumptions!$C4</f>
        <v>105000</v>
      </c>
      <c r="K5" s="4">
        <f>Assumptions!$B4*Assumptions!$C4</f>
        <v>105000</v>
      </c>
      <c r="L5" s="4">
        <f>Assumptions!$B4*Assumptions!$C4</f>
        <v>105000</v>
      </c>
      <c r="M5" s="4">
        <f>Assumptions!$B4*Assumptions!$C4</f>
        <v>105000</v>
      </c>
      <c r="N5" s="4">
        <f>Assumptions!$B4*Assumptions!$C4</f>
        <v>105000</v>
      </c>
      <c r="O5" s="4">
        <f>Assumptions!$B4*Assumptions!$C4</f>
        <v>105000</v>
      </c>
      <c r="P5" s="4">
        <f>Assumptions!$B4*Assumptions!$C4</f>
        <v>105000</v>
      </c>
      <c r="Q5" s="4">
        <f>Assumptions!$B4*Assumptions!$C4</f>
        <v>105000</v>
      </c>
      <c r="R5" s="4">
        <f>Assumptions!$B4*Assumptions!$C4</f>
        <v>105000</v>
      </c>
      <c r="S5" s="4">
        <f>Assumptions!$B4*Assumptions!$C4</f>
        <v>105000</v>
      </c>
      <c r="T5" s="4">
        <f>Assumptions!$B4*Assumptions!$C4</f>
        <v>105000</v>
      </c>
      <c r="U5" s="4">
        <f>Assumptions!$B4*Assumptions!$C4</f>
        <v>105000</v>
      </c>
      <c r="V5" s="4">
        <f>Assumptions!$B4*Assumptions!$C4</f>
        <v>105000</v>
      </c>
      <c r="W5" s="4">
        <f>Assumptions!$B4*Assumptions!$C4</f>
        <v>105000</v>
      </c>
      <c r="X5" s="4">
        <f>Assumptions!$B4*Assumptions!$C4</f>
        <v>105000</v>
      </c>
      <c r="Y5" s="4">
        <f>Assumptions!$B4*Assumptions!$C4</f>
        <v>105000</v>
      </c>
      <c r="Z5" s="4">
        <f>Assumptions!$B4*Assumptions!$C4</f>
        <v>105000</v>
      </c>
      <c r="AA5" s="4">
        <f>Assumptions!$B4*Assumptions!$C4</f>
        <v>105000</v>
      </c>
      <c r="AB5" s="4">
        <f>Assumptions!$B4*Assumptions!$C4</f>
        <v>105000</v>
      </c>
      <c r="AC5" s="4">
        <f>Assumptions!$B4*Assumptions!$C4</f>
        <v>105000</v>
      </c>
      <c r="AD5" s="4">
        <f>Assumptions!$B4*Assumptions!$C4</f>
        <v>105000</v>
      </c>
      <c r="AE5" s="4">
        <f>Assumptions!$B4*Assumptions!$C4</f>
        <v>105000</v>
      </c>
      <c r="AF5" s="4">
        <f>Assumptions!$B4*Assumptions!$C4</f>
        <v>105000</v>
      </c>
      <c r="AG5" s="4">
        <f>Assumptions!$B4*Assumptions!$C4</f>
        <v>105000</v>
      </c>
      <c r="AH5" s="4">
        <f>Assumptions!$B4*Assumptions!$C4</f>
        <v>105000</v>
      </c>
      <c r="AI5" s="4">
        <f>Assumptions!$B4*Assumptions!$C4</f>
        <v>105000</v>
      </c>
      <c r="AJ5" s="4">
        <f>Assumptions!$B4*Assumptions!$C4</f>
        <v>105000</v>
      </c>
      <c r="AK5" s="4">
        <f>Assumptions!$B4*Assumptions!$C4</f>
        <v>105000</v>
      </c>
    </row>
    <row r="6">
      <c r="A6" s="12" t="s">
        <v>87</v>
      </c>
      <c r="B6" s="4">
        <f t="shared" ref="B6:AK6" si="1">SUM(B3:B5)</f>
        <v>325000</v>
      </c>
      <c r="C6" s="4">
        <f t="shared" si="1"/>
        <v>325000</v>
      </c>
      <c r="D6" s="4">
        <f t="shared" si="1"/>
        <v>325000</v>
      </c>
      <c r="E6" s="4">
        <f t="shared" si="1"/>
        <v>325000</v>
      </c>
      <c r="F6" s="4">
        <f t="shared" si="1"/>
        <v>325000</v>
      </c>
      <c r="G6" s="4">
        <f t="shared" si="1"/>
        <v>325000</v>
      </c>
      <c r="H6" s="4">
        <f t="shared" si="1"/>
        <v>325000</v>
      </c>
      <c r="I6" s="4">
        <f t="shared" si="1"/>
        <v>325000</v>
      </c>
      <c r="J6" s="4">
        <f t="shared" si="1"/>
        <v>325000</v>
      </c>
      <c r="K6" s="4">
        <f t="shared" si="1"/>
        <v>325000</v>
      </c>
      <c r="L6" s="4">
        <f t="shared" si="1"/>
        <v>325000</v>
      </c>
      <c r="M6" s="4">
        <f t="shared" si="1"/>
        <v>325000</v>
      </c>
      <c r="N6" s="4">
        <f t="shared" si="1"/>
        <v>325000</v>
      </c>
      <c r="O6" s="4">
        <f t="shared" si="1"/>
        <v>325000</v>
      </c>
      <c r="P6" s="4">
        <f t="shared" si="1"/>
        <v>325000</v>
      </c>
      <c r="Q6" s="4">
        <f t="shared" si="1"/>
        <v>325000</v>
      </c>
      <c r="R6" s="4">
        <f t="shared" si="1"/>
        <v>325000</v>
      </c>
      <c r="S6" s="4">
        <f t="shared" si="1"/>
        <v>325000</v>
      </c>
      <c r="T6" s="4">
        <f t="shared" si="1"/>
        <v>325000</v>
      </c>
      <c r="U6" s="4">
        <f t="shared" si="1"/>
        <v>325000</v>
      </c>
      <c r="V6" s="4">
        <f t="shared" si="1"/>
        <v>325000</v>
      </c>
      <c r="W6" s="4">
        <f t="shared" si="1"/>
        <v>325000</v>
      </c>
      <c r="X6" s="4">
        <f t="shared" si="1"/>
        <v>325000</v>
      </c>
      <c r="Y6" s="4">
        <f t="shared" si="1"/>
        <v>325000</v>
      </c>
      <c r="Z6" s="4">
        <f t="shared" si="1"/>
        <v>325000</v>
      </c>
      <c r="AA6" s="4">
        <f t="shared" si="1"/>
        <v>325000</v>
      </c>
      <c r="AB6" s="4">
        <f t="shared" si="1"/>
        <v>325000</v>
      </c>
      <c r="AC6" s="4">
        <f t="shared" si="1"/>
        <v>325000</v>
      </c>
      <c r="AD6" s="4">
        <f t="shared" si="1"/>
        <v>325000</v>
      </c>
      <c r="AE6" s="4">
        <f t="shared" si="1"/>
        <v>325000</v>
      </c>
      <c r="AF6" s="4">
        <f t="shared" si="1"/>
        <v>325000</v>
      </c>
      <c r="AG6" s="4">
        <f t="shared" si="1"/>
        <v>325000</v>
      </c>
      <c r="AH6" s="4">
        <f t="shared" si="1"/>
        <v>325000</v>
      </c>
      <c r="AI6" s="4">
        <f t="shared" si="1"/>
        <v>325000</v>
      </c>
      <c r="AJ6" s="4">
        <f t="shared" si="1"/>
        <v>325000</v>
      </c>
      <c r="AK6" s="4">
        <f t="shared" si="1"/>
        <v>325000</v>
      </c>
    </row>
    <row r="7">
      <c r="A7" s="11"/>
    </row>
    <row r="8">
      <c r="A8" s="12" t="s">
        <v>88</v>
      </c>
    </row>
    <row r="9">
      <c r="A9" s="12" t="s">
        <v>9</v>
      </c>
      <c r="B9" s="3">
        <v>0.0</v>
      </c>
      <c r="C9" s="4">
        <f t="shared" ref="C9:AK9" si="2">B3</f>
        <v>120000</v>
      </c>
      <c r="D9" s="4">
        <f t="shared" si="2"/>
        <v>120000</v>
      </c>
      <c r="E9" s="4">
        <f t="shared" si="2"/>
        <v>120000</v>
      </c>
      <c r="F9" s="4">
        <f t="shared" si="2"/>
        <v>120000</v>
      </c>
      <c r="G9" s="4">
        <f t="shared" si="2"/>
        <v>120000</v>
      </c>
      <c r="H9" s="4">
        <f t="shared" si="2"/>
        <v>120000</v>
      </c>
      <c r="I9" s="4">
        <f t="shared" si="2"/>
        <v>120000</v>
      </c>
      <c r="J9" s="4">
        <f t="shared" si="2"/>
        <v>120000</v>
      </c>
      <c r="K9" s="4">
        <f t="shared" si="2"/>
        <v>120000</v>
      </c>
      <c r="L9" s="4">
        <f t="shared" si="2"/>
        <v>120000</v>
      </c>
      <c r="M9" s="4">
        <f t="shared" si="2"/>
        <v>120000</v>
      </c>
      <c r="N9" s="4">
        <f t="shared" si="2"/>
        <v>120000</v>
      </c>
      <c r="O9" s="4">
        <f t="shared" si="2"/>
        <v>120000</v>
      </c>
      <c r="P9" s="4">
        <f t="shared" si="2"/>
        <v>120000</v>
      </c>
      <c r="Q9" s="4">
        <f t="shared" si="2"/>
        <v>120000</v>
      </c>
      <c r="R9" s="4">
        <f t="shared" si="2"/>
        <v>120000</v>
      </c>
      <c r="S9" s="4">
        <f t="shared" si="2"/>
        <v>120000</v>
      </c>
      <c r="T9" s="4">
        <f t="shared" si="2"/>
        <v>120000</v>
      </c>
      <c r="U9" s="4">
        <f t="shared" si="2"/>
        <v>120000</v>
      </c>
      <c r="V9" s="4">
        <f t="shared" si="2"/>
        <v>120000</v>
      </c>
      <c r="W9" s="4">
        <f t="shared" si="2"/>
        <v>120000</v>
      </c>
      <c r="X9" s="4">
        <f t="shared" si="2"/>
        <v>120000</v>
      </c>
      <c r="Y9" s="4">
        <f t="shared" si="2"/>
        <v>120000</v>
      </c>
      <c r="Z9" s="4">
        <f t="shared" si="2"/>
        <v>120000</v>
      </c>
      <c r="AA9" s="4">
        <f t="shared" si="2"/>
        <v>120000</v>
      </c>
      <c r="AB9" s="4">
        <f t="shared" si="2"/>
        <v>120000</v>
      </c>
      <c r="AC9" s="4">
        <f t="shared" si="2"/>
        <v>120000</v>
      </c>
      <c r="AD9" s="4">
        <f t="shared" si="2"/>
        <v>120000</v>
      </c>
      <c r="AE9" s="4">
        <f t="shared" si="2"/>
        <v>120000</v>
      </c>
      <c r="AF9" s="4">
        <f t="shared" si="2"/>
        <v>120000</v>
      </c>
      <c r="AG9" s="4">
        <f t="shared" si="2"/>
        <v>120000</v>
      </c>
      <c r="AH9" s="4">
        <f t="shared" si="2"/>
        <v>120000</v>
      </c>
      <c r="AI9" s="4">
        <f t="shared" si="2"/>
        <v>120000</v>
      </c>
      <c r="AJ9" s="4">
        <f t="shared" si="2"/>
        <v>120000</v>
      </c>
      <c r="AK9" s="4">
        <f t="shared" si="2"/>
        <v>120000</v>
      </c>
    </row>
    <row r="10">
      <c r="A10" s="12" t="s">
        <v>10</v>
      </c>
      <c r="B10" s="3">
        <v>0.0</v>
      </c>
      <c r="C10" s="3">
        <v>0.0</v>
      </c>
      <c r="D10" s="4">
        <f t="shared" ref="D10:AK10" si="3">B4</f>
        <v>100000</v>
      </c>
      <c r="E10" s="4">
        <f t="shared" si="3"/>
        <v>100000</v>
      </c>
      <c r="F10" s="4">
        <f t="shared" si="3"/>
        <v>100000</v>
      </c>
      <c r="G10" s="4">
        <f t="shared" si="3"/>
        <v>100000</v>
      </c>
      <c r="H10" s="4">
        <f t="shared" si="3"/>
        <v>100000</v>
      </c>
      <c r="I10" s="4">
        <f t="shared" si="3"/>
        <v>100000</v>
      </c>
      <c r="J10" s="4">
        <f t="shared" si="3"/>
        <v>100000</v>
      </c>
      <c r="K10" s="4">
        <f t="shared" si="3"/>
        <v>100000</v>
      </c>
      <c r="L10" s="4">
        <f t="shared" si="3"/>
        <v>100000</v>
      </c>
      <c r="M10" s="4">
        <f t="shared" si="3"/>
        <v>100000</v>
      </c>
      <c r="N10" s="4">
        <f t="shared" si="3"/>
        <v>100000</v>
      </c>
      <c r="O10" s="4">
        <f t="shared" si="3"/>
        <v>100000</v>
      </c>
      <c r="P10" s="4">
        <f t="shared" si="3"/>
        <v>100000</v>
      </c>
      <c r="Q10" s="4">
        <f t="shared" si="3"/>
        <v>100000</v>
      </c>
      <c r="R10" s="4">
        <f t="shared" si="3"/>
        <v>100000</v>
      </c>
      <c r="S10" s="4">
        <f t="shared" si="3"/>
        <v>100000</v>
      </c>
      <c r="T10" s="4">
        <f t="shared" si="3"/>
        <v>100000</v>
      </c>
      <c r="U10" s="4">
        <f t="shared" si="3"/>
        <v>100000</v>
      </c>
      <c r="V10" s="4">
        <f t="shared" si="3"/>
        <v>100000</v>
      </c>
      <c r="W10" s="4">
        <f t="shared" si="3"/>
        <v>100000</v>
      </c>
      <c r="X10" s="4">
        <f t="shared" si="3"/>
        <v>100000</v>
      </c>
      <c r="Y10" s="4">
        <f t="shared" si="3"/>
        <v>100000</v>
      </c>
      <c r="Z10" s="4">
        <f t="shared" si="3"/>
        <v>100000</v>
      </c>
      <c r="AA10" s="4">
        <f t="shared" si="3"/>
        <v>100000</v>
      </c>
      <c r="AB10" s="4">
        <f t="shared" si="3"/>
        <v>100000</v>
      </c>
      <c r="AC10" s="4">
        <f t="shared" si="3"/>
        <v>100000</v>
      </c>
      <c r="AD10" s="4">
        <f t="shared" si="3"/>
        <v>100000</v>
      </c>
      <c r="AE10" s="4">
        <f t="shared" si="3"/>
        <v>100000</v>
      </c>
      <c r="AF10" s="4">
        <f t="shared" si="3"/>
        <v>100000</v>
      </c>
      <c r="AG10" s="4">
        <f t="shared" si="3"/>
        <v>100000</v>
      </c>
      <c r="AH10" s="4">
        <f t="shared" si="3"/>
        <v>100000</v>
      </c>
      <c r="AI10" s="4">
        <f t="shared" si="3"/>
        <v>100000</v>
      </c>
      <c r="AJ10" s="4">
        <f t="shared" si="3"/>
        <v>100000</v>
      </c>
      <c r="AK10" s="4">
        <f t="shared" si="3"/>
        <v>100000</v>
      </c>
    </row>
    <row r="11">
      <c r="A11" s="12" t="s">
        <v>11</v>
      </c>
      <c r="B11" s="3">
        <v>0.0</v>
      </c>
      <c r="C11" s="3">
        <v>0.0</v>
      </c>
      <c r="D11" s="3">
        <v>0.0</v>
      </c>
      <c r="E11" s="4">
        <f t="shared" ref="E11:AK11" si="4">B5</f>
        <v>105000</v>
      </c>
      <c r="F11" s="4">
        <f t="shared" si="4"/>
        <v>105000</v>
      </c>
      <c r="G11" s="4">
        <f t="shared" si="4"/>
        <v>105000</v>
      </c>
      <c r="H11" s="4">
        <f t="shared" si="4"/>
        <v>105000</v>
      </c>
      <c r="I11" s="4">
        <f t="shared" si="4"/>
        <v>105000</v>
      </c>
      <c r="J11" s="4">
        <f t="shared" si="4"/>
        <v>105000</v>
      </c>
      <c r="K11" s="4">
        <f t="shared" si="4"/>
        <v>105000</v>
      </c>
      <c r="L11" s="4">
        <f t="shared" si="4"/>
        <v>105000</v>
      </c>
      <c r="M11" s="4">
        <f t="shared" si="4"/>
        <v>105000</v>
      </c>
      <c r="N11" s="4">
        <f t="shared" si="4"/>
        <v>105000</v>
      </c>
      <c r="O11" s="4">
        <f t="shared" si="4"/>
        <v>105000</v>
      </c>
      <c r="P11" s="4">
        <f t="shared" si="4"/>
        <v>105000</v>
      </c>
      <c r="Q11" s="4">
        <f t="shared" si="4"/>
        <v>105000</v>
      </c>
      <c r="R11" s="4">
        <f t="shared" si="4"/>
        <v>105000</v>
      </c>
      <c r="S11" s="4">
        <f t="shared" si="4"/>
        <v>105000</v>
      </c>
      <c r="T11" s="4">
        <f t="shared" si="4"/>
        <v>105000</v>
      </c>
      <c r="U11" s="4">
        <f t="shared" si="4"/>
        <v>105000</v>
      </c>
      <c r="V11" s="4">
        <f t="shared" si="4"/>
        <v>105000</v>
      </c>
      <c r="W11" s="4">
        <f t="shared" si="4"/>
        <v>105000</v>
      </c>
      <c r="X11" s="4">
        <f t="shared" si="4"/>
        <v>105000</v>
      </c>
      <c r="Y11" s="4">
        <f t="shared" si="4"/>
        <v>105000</v>
      </c>
      <c r="Z11" s="4">
        <f t="shared" si="4"/>
        <v>105000</v>
      </c>
      <c r="AA11" s="4">
        <f t="shared" si="4"/>
        <v>105000</v>
      </c>
      <c r="AB11" s="4">
        <f t="shared" si="4"/>
        <v>105000</v>
      </c>
      <c r="AC11" s="4">
        <f t="shared" si="4"/>
        <v>105000</v>
      </c>
      <c r="AD11" s="4">
        <f t="shared" si="4"/>
        <v>105000</v>
      </c>
      <c r="AE11" s="4">
        <f t="shared" si="4"/>
        <v>105000</v>
      </c>
      <c r="AF11" s="4">
        <f t="shared" si="4"/>
        <v>105000</v>
      </c>
      <c r="AG11" s="4">
        <f t="shared" si="4"/>
        <v>105000</v>
      </c>
      <c r="AH11" s="4">
        <f t="shared" si="4"/>
        <v>105000</v>
      </c>
      <c r="AI11" s="4">
        <f t="shared" si="4"/>
        <v>105000</v>
      </c>
      <c r="AJ11" s="4">
        <f t="shared" si="4"/>
        <v>105000</v>
      </c>
      <c r="AK11" s="4">
        <f t="shared" si="4"/>
        <v>105000</v>
      </c>
    </row>
    <row r="12">
      <c r="A12" s="12" t="s">
        <v>89</v>
      </c>
      <c r="B12" s="4">
        <f t="shared" ref="B12:AK12" si="5">SUM(B9:B11)</f>
        <v>0</v>
      </c>
      <c r="C12" s="4">
        <f t="shared" si="5"/>
        <v>120000</v>
      </c>
      <c r="D12" s="4">
        <f t="shared" si="5"/>
        <v>220000</v>
      </c>
      <c r="E12" s="4">
        <f t="shared" si="5"/>
        <v>325000</v>
      </c>
      <c r="F12" s="4">
        <f t="shared" si="5"/>
        <v>325000</v>
      </c>
      <c r="G12" s="4">
        <f t="shared" si="5"/>
        <v>325000</v>
      </c>
      <c r="H12" s="4">
        <f t="shared" si="5"/>
        <v>325000</v>
      </c>
      <c r="I12" s="4">
        <f t="shared" si="5"/>
        <v>325000</v>
      </c>
      <c r="J12" s="4">
        <f t="shared" si="5"/>
        <v>325000</v>
      </c>
      <c r="K12" s="4">
        <f t="shared" si="5"/>
        <v>325000</v>
      </c>
      <c r="L12" s="4">
        <f t="shared" si="5"/>
        <v>325000</v>
      </c>
      <c r="M12" s="4">
        <f t="shared" si="5"/>
        <v>325000</v>
      </c>
      <c r="N12" s="4">
        <f t="shared" si="5"/>
        <v>325000</v>
      </c>
      <c r="O12" s="4">
        <f t="shared" si="5"/>
        <v>325000</v>
      </c>
      <c r="P12" s="4">
        <f t="shared" si="5"/>
        <v>325000</v>
      </c>
      <c r="Q12" s="4">
        <f t="shared" si="5"/>
        <v>325000</v>
      </c>
      <c r="R12" s="4">
        <f t="shared" si="5"/>
        <v>325000</v>
      </c>
      <c r="S12" s="4">
        <f t="shared" si="5"/>
        <v>325000</v>
      </c>
      <c r="T12" s="4">
        <f t="shared" si="5"/>
        <v>325000</v>
      </c>
      <c r="U12" s="4">
        <f t="shared" si="5"/>
        <v>325000</v>
      </c>
      <c r="V12" s="4">
        <f t="shared" si="5"/>
        <v>325000</v>
      </c>
      <c r="W12" s="4">
        <f t="shared" si="5"/>
        <v>325000</v>
      </c>
      <c r="X12" s="4">
        <f t="shared" si="5"/>
        <v>325000</v>
      </c>
      <c r="Y12" s="4">
        <f t="shared" si="5"/>
        <v>325000</v>
      </c>
      <c r="Z12" s="4">
        <f t="shared" si="5"/>
        <v>325000</v>
      </c>
      <c r="AA12" s="4">
        <f t="shared" si="5"/>
        <v>325000</v>
      </c>
      <c r="AB12" s="4">
        <f t="shared" si="5"/>
        <v>325000</v>
      </c>
      <c r="AC12" s="4">
        <f t="shared" si="5"/>
        <v>325000</v>
      </c>
      <c r="AD12" s="4">
        <f t="shared" si="5"/>
        <v>325000</v>
      </c>
      <c r="AE12" s="4">
        <f t="shared" si="5"/>
        <v>325000</v>
      </c>
      <c r="AF12" s="4">
        <f t="shared" si="5"/>
        <v>325000</v>
      </c>
      <c r="AG12" s="4">
        <f t="shared" si="5"/>
        <v>325000</v>
      </c>
      <c r="AH12" s="4">
        <f t="shared" si="5"/>
        <v>325000</v>
      </c>
      <c r="AI12" s="4">
        <f t="shared" si="5"/>
        <v>325000</v>
      </c>
      <c r="AJ12" s="4">
        <f t="shared" si="5"/>
        <v>325000</v>
      </c>
      <c r="AK12" s="4">
        <f t="shared" si="5"/>
        <v>325000</v>
      </c>
    </row>
    <row r="13">
      <c r="A13" s="11"/>
    </row>
    <row r="14">
      <c r="A14" s="12" t="s">
        <v>90</v>
      </c>
    </row>
    <row r="15">
      <c r="A15" s="12" t="s">
        <v>9</v>
      </c>
      <c r="B15" s="4">
        <f t="shared" ref="B15:B17" si="7">B3-B9</f>
        <v>120000</v>
      </c>
      <c r="C15" s="4">
        <f t="shared" ref="C15:AK15" si="6">B15+C3-C9</f>
        <v>120000</v>
      </c>
      <c r="D15" s="4">
        <f t="shared" si="6"/>
        <v>120000</v>
      </c>
      <c r="E15" s="4">
        <f t="shared" si="6"/>
        <v>120000</v>
      </c>
      <c r="F15" s="4">
        <f t="shared" si="6"/>
        <v>120000</v>
      </c>
      <c r="G15" s="4">
        <f t="shared" si="6"/>
        <v>120000</v>
      </c>
      <c r="H15" s="4">
        <f t="shared" si="6"/>
        <v>120000</v>
      </c>
      <c r="I15" s="4">
        <f t="shared" si="6"/>
        <v>120000</v>
      </c>
      <c r="J15" s="4">
        <f t="shared" si="6"/>
        <v>120000</v>
      </c>
      <c r="K15" s="4">
        <f t="shared" si="6"/>
        <v>120000</v>
      </c>
      <c r="L15" s="4">
        <f t="shared" si="6"/>
        <v>120000</v>
      </c>
      <c r="M15" s="4">
        <f t="shared" si="6"/>
        <v>120000</v>
      </c>
      <c r="N15" s="4">
        <f t="shared" si="6"/>
        <v>120000</v>
      </c>
      <c r="O15" s="4">
        <f t="shared" si="6"/>
        <v>120000</v>
      </c>
      <c r="P15" s="4">
        <f t="shared" si="6"/>
        <v>120000</v>
      </c>
      <c r="Q15" s="4">
        <f t="shared" si="6"/>
        <v>120000</v>
      </c>
      <c r="R15" s="4">
        <f t="shared" si="6"/>
        <v>120000</v>
      </c>
      <c r="S15" s="4">
        <f t="shared" si="6"/>
        <v>120000</v>
      </c>
      <c r="T15" s="4">
        <f t="shared" si="6"/>
        <v>120000</v>
      </c>
      <c r="U15" s="4">
        <f t="shared" si="6"/>
        <v>120000</v>
      </c>
      <c r="V15" s="4">
        <f t="shared" si="6"/>
        <v>120000</v>
      </c>
      <c r="W15" s="4">
        <f t="shared" si="6"/>
        <v>120000</v>
      </c>
      <c r="X15" s="4">
        <f t="shared" si="6"/>
        <v>120000</v>
      </c>
      <c r="Y15" s="4">
        <f t="shared" si="6"/>
        <v>120000</v>
      </c>
      <c r="Z15" s="4">
        <f t="shared" si="6"/>
        <v>120000</v>
      </c>
      <c r="AA15" s="4">
        <f t="shared" si="6"/>
        <v>120000</v>
      </c>
      <c r="AB15" s="4">
        <f t="shared" si="6"/>
        <v>120000</v>
      </c>
      <c r="AC15" s="4">
        <f t="shared" si="6"/>
        <v>120000</v>
      </c>
      <c r="AD15" s="4">
        <f t="shared" si="6"/>
        <v>120000</v>
      </c>
      <c r="AE15" s="4">
        <f t="shared" si="6"/>
        <v>120000</v>
      </c>
      <c r="AF15" s="4">
        <f t="shared" si="6"/>
        <v>120000</v>
      </c>
      <c r="AG15" s="4">
        <f t="shared" si="6"/>
        <v>120000</v>
      </c>
      <c r="AH15" s="4">
        <f t="shared" si="6"/>
        <v>120000</v>
      </c>
      <c r="AI15" s="4">
        <f t="shared" si="6"/>
        <v>120000</v>
      </c>
      <c r="AJ15" s="4">
        <f t="shared" si="6"/>
        <v>120000</v>
      </c>
      <c r="AK15" s="4">
        <f t="shared" si="6"/>
        <v>120000</v>
      </c>
    </row>
    <row r="16">
      <c r="A16" s="12" t="s">
        <v>10</v>
      </c>
      <c r="B16" s="4">
        <f t="shared" si="7"/>
        <v>100000</v>
      </c>
      <c r="C16" s="4">
        <f t="shared" ref="C16:AK16" si="8">B16+C4-C10</f>
        <v>200000</v>
      </c>
      <c r="D16" s="4">
        <f t="shared" si="8"/>
        <v>200000</v>
      </c>
      <c r="E16" s="4">
        <f t="shared" si="8"/>
        <v>200000</v>
      </c>
      <c r="F16" s="4">
        <f t="shared" si="8"/>
        <v>200000</v>
      </c>
      <c r="G16" s="4">
        <f t="shared" si="8"/>
        <v>200000</v>
      </c>
      <c r="H16" s="4">
        <f t="shared" si="8"/>
        <v>200000</v>
      </c>
      <c r="I16" s="4">
        <f t="shared" si="8"/>
        <v>200000</v>
      </c>
      <c r="J16" s="4">
        <f t="shared" si="8"/>
        <v>200000</v>
      </c>
      <c r="K16" s="4">
        <f t="shared" si="8"/>
        <v>200000</v>
      </c>
      <c r="L16" s="4">
        <f t="shared" si="8"/>
        <v>200000</v>
      </c>
      <c r="M16" s="4">
        <f t="shared" si="8"/>
        <v>200000</v>
      </c>
      <c r="N16" s="4">
        <f t="shared" si="8"/>
        <v>200000</v>
      </c>
      <c r="O16" s="4">
        <f t="shared" si="8"/>
        <v>200000</v>
      </c>
      <c r="P16" s="4">
        <f t="shared" si="8"/>
        <v>200000</v>
      </c>
      <c r="Q16" s="4">
        <f t="shared" si="8"/>
        <v>200000</v>
      </c>
      <c r="R16" s="4">
        <f t="shared" si="8"/>
        <v>200000</v>
      </c>
      <c r="S16" s="4">
        <f t="shared" si="8"/>
        <v>200000</v>
      </c>
      <c r="T16" s="4">
        <f t="shared" si="8"/>
        <v>200000</v>
      </c>
      <c r="U16" s="4">
        <f t="shared" si="8"/>
        <v>200000</v>
      </c>
      <c r="V16" s="4">
        <f t="shared" si="8"/>
        <v>200000</v>
      </c>
      <c r="W16" s="4">
        <f t="shared" si="8"/>
        <v>200000</v>
      </c>
      <c r="X16" s="4">
        <f t="shared" si="8"/>
        <v>200000</v>
      </c>
      <c r="Y16" s="4">
        <f t="shared" si="8"/>
        <v>200000</v>
      </c>
      <c r="Z16" s="4">
        <f t="shared" si="8"/>
        <v>200000</v>
      </c>
      <c r="AA16" s="4">
        <f t="shared" si="8"/>
        <v>200000</v>
      </c>
      <c r="AB16" s="4">
        <f t="shared" si="8"/>
        <v>200000</v>
      </c>
      <c r="AC16" s="4">
        <f t="shared" si="8"/>
        <v>200000</v>
      </c>
      <c r="AD16" s="4">
        <f t="shared" si="8"/>
        <v>200000</v>
      </c>
      <c r="AE16" s="4">
        <f t="shared" si="8"/>
        <v>200000</v>
      </c>
      <c r="AF16" s="4">
        <f t="shared" si="8"/>
        <v>200000</v>
      </c>
      <c r="AG16" s="4">
        <f t="shared" si="8"/>
        <v>200000</v>
      </c>
      <c r="AH16" s="4">
        <f t="shared" si="8"/>
        <v>200000</v>
      </c>
      <c r="AI16" s="4">
        <f t="shared" si="8"/>
        <v>200000</v>
      </c>
      <c r="AJ16" s="4">
        <f t="shared" si="8"/>
        <v>200000</v>
      </c>
      <c r="AK16" s="4">
        <f t="shared" si="8"/>
        <v>200000</v>
      </c>
    </row>
    <row r="17">
      <c r="A17" s="12" t="s">
        <v>11</v>
      </c>
      <c r="B17" s="4">
        <f t="shared" si="7"/>
        <v>105000</v>
      </c>
      <c r="C17" s="4">
        <f t="shared" ref="C17:AK17" si="9">B17+C5-C11</f>
        <v>210000</v>
      </c>
      <c r="D17" s="4">
        <f t="shared" si="9"/>
        <v>315000</v>
      </c>
      <c r="E17" s="4">
        <f t="shared" si="9"/>
        <v>315000</v>
      </c>
      <c r="F17" s="4">
        <f t="shared" si="9"/>
        <v>315000</v>
      </c>
      <c r="G17" s="4">
        <f t="shared" si="9"/>
        <v>315000</v>
      </c>
      <c r="H17" s="4">
        <f t="shared" si="9"/>
        <v>315000</v>
      </c>
      <c r="I17" s="4">
        <f t="shared" si="9"/>
        <v>315000</v>
      </c>
      <c r="J17" s="4">
        <f t="shared" si="9"/>
        <v>315000</v>
      </c>
      <c r="K17" s="4">
        <f t="shared" si="9"/>
        <v>315000</v>
      </c>
      <c r="L17" s="4">
        <f t="shared" si="9"/>
        <v>315000</v>
      </c>
      <c r="M17" s="4">
        <f t="shared" si="9"/>
        <v>315000</v>
      </c>
      <c r="N17" s="4">
        <f t="shared" si="9"/>
        <v>315000</v>
      </c>
      <c r="O17" s="4">
        <f t="shared" si="9"/>
        <v>315000</v>
      </c>
      <c r="P17" s="4">
        <f t="shared" si="9"/>
        <v>315000</v>
      </c>
      <c r="Q17" s="4">
        <f t="shared" si="9"/>
        <v>315000</v>
      </c>
      <c r="R17" s="4">
        <f t="shared" si="9"/>
        <v>315000</v>
      </c>
      <c r="S17" s="4">
        <f t="shared" si="9"/>
        <v>315000</v>
      </c>
      <c r="T17" s="4">
        <f t="shared" si="9"/>
        <v>315000</v>
      </c>
      <c r="U17" s="4">
        <f t="shared" si="9"/>
        <v>315000</v>
      </c>
      <c r="V17" s="4">
        <f t="shared" si="9"/>
        <v>315000</v>
      </c>
      <c r="W17" s="4">
        <f t="shared" si="9"/>
        <v>315000</v>
      </c>
      <c r="X17" s="4">
        <f t="shared" si="9"/>
        <v>315000</v>
      </c>
      <c r="Y17" s="4">
        <f t="shared" si="9"/>
        <v>315000</v>
      </c>
      <c r="Z17" s="4">
        <f t="shared" si="9"/>
        <v>315000</v>
      </c>
      <c r="AA17" s="4">
        <f t="shared" si="9"/>
        <v>315000</v>
      </c>
      <c r="AB17" s="4">
        <f t="shared" si="9"/>
        <v>315000</v>
      </c>
      <c r="AC17" s="4">
        <f t="shared" si="9"/>
        <v>315000</v>
      </c>
      <c r="AD17" s="4">
        <f t="shared" si="9"/>
        <v>315000</v>
      </c>
      <c r="AE17" s="4">
        <f t="shared" si="9"/>
        <v>315000</v>
      </c>
      <c r="AF17" s="4">
        <f t="shared" si="9"/>
        <v>315000</v>
      </c>
      <c r="AG17" s="4">
        <f t="shared" si="9"/>
        <v>315000</v>
      </c>
      <c r="AH17" s="4">
        <f t="shared" si="9"/>
        <v>315000</v>
      </c>
      <c r="AI17" s="4">
        <f t="shared" si="9"/>
        <v>315000</v>
      </c>
      <c r="AJ17" s="4">
        <f t="shared" si="9"/>
        <v>315000</v>
      </c>
      <c r="AK17" s="4">
        <f t="shared" si="9"/>
        <v>315000</v>
      </c>
    </row>
    <row r="18">
      <c r="A18" s="12" t="s">
        <v>91</v>
      </c>
      <c r="B18" s="4">
        <f t="shared" ref="B18:AK18" si="10">SUM(B15:B17)</f>
        <v>325000</v>
      </c>
      <c r="C18" s="4">
        <f t="shared" si="10"/>
        <v>530000</v>
      </c>
      <c r="D18" s="4">
        <f t="shared" si="10"/>
        <v>635000</v>
      </c>
      <c r="E18" s="4">
        <f t="shared" si="10"/>
        <v>635000</v>
      </c>
      <c r="F18" s="4">
        <f t="shared" si="10"/>
        <v>635000</v>
      </c>
      <c r="G18" s="4">
        <f t="shared" si="10"/>
        <v>635000</v>
      </c>
      <c r="H18" s="4">
        <f t="shared" si="10"/>
        <v>635000</v>
      </c>
      <c r="I18" s="4">
        <f t="shared" si="10"/>
        <v>635000</v>
      </c>
      <c r="J18" s="4">
        <f t="shared" si="10"/>
        <v>635000</v>
      </c>
      <c r="K18" s="4">
        <f t="shared" si="10"/>
        <v>635000</v>
      </c>
      <c r="L18" s="4">
        <f t="shared" si="10"/>
        <v>635000</v>
      </c>
      <c r="M18" s="4">
        <f t="shared" si="10"/>
        <v>635000</v>
      </c>
      <c r="N18" s="4">
        <f t="shared" si="10"/>
        <v>635000</v>
      </c>
      <c r="O18" s="4">
        <f t="shared" si="10"/>
        <v>635000</v>
      </c>
      <c r="P18" s="4">
        <f t="shared" si="10"/>
        <v>635000</v>
      </c>
      <c r="Q18" s="4">
        <f t="shared" si="10"/>
        <v>635000</v>
      </c>
      <c r="R18" s="4">
        <f t="shared" si="10"/>
        <v>635000</v>
      </c>
      <c r="S18" s="4">
        <f t="shared" si="10"/>
        <v>635000</v>
      </c>
      <c r="T18" s="4">
        <f t="shared" si="10"/>
        <v>635000</v>
      </c>
      <c r="U18" s="4">
        <f t="shared" si="10"/>
        <v>635000</v>
      </c>
      <c r="V18" s="4">
        <f t="shared" si="10"/>
        <v>635000</v>
      </c>
      <c r="W18" s="4">
        <f t="shared" si="10"/>
        <v>635000</v>
      </c>
      <c r="X18" s="4">
        <f t="shared" si="10"/>
        <v>635000</v>
      </c>
      <c r="Y18" s="4">
        <f t="shared" si="10"/>
        <v>635000</v>
      </c>
      <c r="Z18" s="4">
        <f t="shared" si="10"/>
        <v>635000</v>
      </c>
      <c r="AA18" s="4">
        <f t="shared" si="10"/>
        <v>635000</v>
      </c>
      <c r="AB18" s="4">
        <f t="shared" si="10"/>
        <v>635000</v>
      </c>
      <c r="AC18" s="4">
        <f t="shared" si="10"/>
        <v>635000</v>
      </c>
      <c r="AD18" s="4">
        <f t="shared" si="10"/>
        <v>635000</v>
      </c>
      <c r="AE18" s="4">
        <f t="shared" si="10"/>
        <v>635000</v>
      </c>
      <c r="AF18" s="4">
        <f t="shared" si="10"/>
        <v>635000</v>
      </c>
      <c r="AG18" s="4">
        <f t="shared" si="10"/>
        <v>635000</v>
      </c>
      <c r="AH18" s="4">
        <f t="shared" si="10"/>
        <v>635000</v>
      </c>
      <c r="AI18" s="4">
        <f t="shared" si="10"/>
        <v>635000</v>
      </c>
      <c r="AJ18" s="4">
        <f t="shared" si="10"/>
        <v>635000</v>
      </c>
      <c r="AK18" s="4">
        <f t="shared" si="10"/>
        <v>635000</v>
      </c>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s>
  <sheetData>
    <row r="1">
      <c r="B1" s="3" t="s">
        <v>34</v>
      </c>
      <c r="C1" s="3" t="s">
        <v>35</v>
      </c>
      <c r="D1" s="3" t="s">
        <v>36</v>
      </c>
      <c r="E1" s="3" t="s">
        <v>37</v>
      </c>
      <c r="F1" s="3" t="s">
        <v>38</v>
      </c>
      <c r="G1" s="3" t="s">
        <v>39</v>
      </c>
      <c r="H1" s="3" t="s">
        <v>40</v>
      </c>
      <c r="I1" s="3" t="s">
        <v>41</v>
      </c>
      <c r="J1" s="3" t="s">
        <v>42</v>
      </c>
      <c r="K1" s="3" t="s">
        <v>43</v>
      </c>
      <c r="L1" s="3" t="s">
        <v>44</v>
      </c>
      <c r="M1" s="3" t="s">
        <v>45</v>
      </c>
      <c r="N1" s="3" t="s">
        <v>46</v>
      </c>
      <c r="O1" s="3" t="s">
        <v>47</v>
      </c>
      <c r="P1" s="3" t="s">
        <v>48</v>
      </c>
      <c r="Q1" s="3" t="s">
        <v>49</v>
      </c>
      <c r="R1" s="3" t="s">
        <v>50</v>
      </c>
      <c r="S1" s="3" t="s">
        <v>51</v>
      </c>
      <c r="T1" s="3" t="s">
        <v>52</v>
      </c>
      <c r="U1" s="3" t="s">
        <v>53</v>
      </c>
      <c r="V1" s="3" t="s">
        <v>54</v>
      </c>
      <c r="W1" s="3" t="s">
        <v>55</v>
      </c>
      <c r="X1" s="3" t="s">
        <v>56</v>
      </c>
      <c r="Y1" s="3" t="s">
        <v>57</v>
      </c>
      <c r="Z1" s="3" t="s">
        <v>58</v>
      </c>
      <c r="AA1" s="3" t="s">
        <v>59</v>
      </c>
      <c r="AB1" s="3" t="s">
        <v>60</v>
      </c>
      <c r="AC1" s="3" t="s">
        <v>61</v>
      </c>
      <c r="AD1" s="3" t="s">
        <v>62</v>
      </c>
      <c r="AE1" s="3" t="s">
        <v>63</v>
      </c>
      <c r="AF1" s="3" t="s">
        <v>64</v>
      </c>
      <c r="AG1" s="3" t="s">
        <v>65</v>
      </c>
      <c r="AH1" s="3" t="s">
        <v>66</v>
      </c>
      <c r="AI1" s="3" t="s">
        <v>67</v>
      </c>
      <c r="AJ1" s="3" t="s">
        <v>68</v>
      </c>
      <c r="AK1" s="3" t="s">
        <v>69</v>
      </c>
    </row>
    <row r="2">
      <c r="A2" s="3" t="s">
        <v>92</v>
      </c>
    </row>
    <row r="3">
      <c r="A3" s="3" t="s">
        <v>9</v>
      </c>
      <c r="B3" s="3">
        <v>0.0</v>
      </c>
      <c r="C3" s="4">
        <f t="shared" ref="C3:AK3" si="1">B13</f>
        <v>5</v>
      </c>
      <c r="D3" s="4">
        <f t="shared" si="1"/>
        <v>10</v>
      </c>
      <c r="E3" s="4">
        <f t="shared" si="1"/>
        <v>15</v>
      </c>
      <c r="F3" s="4">
        <f t="shared" si="1"/>
        <v>20</v>
      </c>
      <c r="G3" s="4">
        <f t="shared" si="1"/>
        <v>25</v>
      </c>
      <c r="H3" s="4">
        <f t="shared" si="1"/>
        <v>30</v>
      </c>
      <c r="I3" s="4">
        <f t="shared" si="1"/>
        <v>35</v>
      </c>
      <c r="J3" s="4">
        <f t="shared" si="1"/>
        <v>40</v>
      </c>
      <c r="K3" s="4">
        <f t="shared" si="1"/>
        <v>45</v>
      </c>
      <c r="L3" s="4">
        <f t="shared" si="1"/>
        <v>50</v>
      </c>
      <c r="M3" s="4">
        <f t="shared" si="1"/>
        <v>55</v>
      </c>
      <c r="N3" s="4">
        <f t="shared" si="1"/>
        <v>60</v>
      </c>
      <c r="O3" s="4">
        <f t="shared" si="1"/>
        <v>65</v>
      </c>
      <c r="P3" s="4">
        <f t="shared" si="1"/>
        <v>70</v>
      </c>
      <c r="Q3" s="4">
        <f t="shared" si="1"/>
        <v>75</v>
      </c>
      <c r="R3" s="4">
        <f t="shared" si="1"/>
        <v>80</v>
      </c>
      <c r="S3" s="4">
        <f t="shared" si="1"/>
        <v>85</v>
      </c>
      <c r="T3" s="4">
        <f t="shared" si="1"/>
        <v>90</v>
      </c>
      <c r="U3" s="4">
        <f t="shared" si="1"/>
        <v>95</v>
      </c>
      <c r="V3" s="4">
        <f t="shared" si="1"/>
        <v>100</v>
      </c>
      <c r="W3" s="4">
        <f t="shared" si="1"/>
        <v>105</v>
      </c>
      <c r="X3" s="4">
        <f t="shared" si="1"/>
        <v>110</v>
      </c>
      <c r="Y3" s="4">
        <f t="shared" si="1"/>
        <v>115</v>
      </c>
      <c r="Z3" s="4">
        <f t="shared" si="1"/>
        <v>120</v>
      </c>
      <c r="AA3" s="4">
        <f t="shared" si="1"/>
        <v>125</v>
      </c>
      <c r="AB3" s="4">
        <f t="shared" si="1"/>
        <v>130</v>
      </c>
      <c r="AC3" s="4">
        <f t="shared" si="1"/>
        <v>135</v>
      </c>
      <c r="AD3" s="4">
        <f t="shared" si="1"/>
        <v>140</v>
      </c>
      <c r="AE3" s="4">
        <f t="shared" si="1"/>
        <v>145</v>
      </c>
      <c r="AF3" s="4">
        <f t="shared" si="1"/>
        <v>150</v>
      </c>
      <c r="AG3" s="4">
        <f t="shared" si="1"/>
        <v>155</v>
      </c>
      <c r="AH3" s="4">
        <f t="shared" si="1"/>
        <v>160</v>
      </c>
      <c r="AI3" s="4">
        <f t="shared" si="1"/>
        <v>165</v>
      </c>
      <c r="AJ3" s="4">
        <f t="shared" si="1"/>
        <v>170</v>
      </c>
      <c r="AK3" s="4">
        <f t="shared" si="1"/>
        <v>175</v>
      </c>
    </row>
    <row r="4">
      <c r="A4" s="3" t="s">
        <v>10</v>
      </c>
      <c r="B4" s="3">
        <v>0.0</v>
      </c>
      <c r="C4" s="4">
        <f t="shared" ref="C4:AK4" si="2">B14</f>
        <v>20</v>
      </c>
      <c r="D4" s="4">
        <f t="shared" si="2"/>
        <v>40</v>
      </c>
      <c r="E4" s="4">
        <f t="shared" si="2"/>
        <v>60</v>
      </c>
      <c r="F4" s="4">
        <f t="shared" si="2"/>
        <v>80</v>
      </c>
      <c r="G4" s="4">
        <f t="shared" si="2"/>
        <v>100</v>
      </c>
      <c r="H4" s="4">
        <f t="shared" si="2"/>
        <v>120</v>
      </c>
      <c r="I4" s="4">
        <f t="shared" si="2"/>
        <v>140</v>
      </c>
      <c r="J4" s="4">
        <f t="shared" si="2"/>
        <v>160</v>
      </c>
      <c r="K4" s="4">
        <f t="shared" si="2"/>
        <v>180</v>
      </c>
      <c r="L4" s="4">
        <f t="shared" si="2"/>
        <v>200</v>
      </c>
      <c r="M4" s="4">
        <f t="shared" si="2"/>
        <v>220</v>
      </c>
      <c r="N4" s="4">
        <f t="shared" si="2"/>
        <v>240</v>
      </c>
      <c r="O4" s="4">
        <f t="shared" si="2"/>
        <v>260</v>
      </c>
      <c r="P4" s="4">
        <f t="shared" si="2"/>
        <v>280</v>
      </c>
      <c r="Q4" s="4">
        <f t="shared" si="2"/>
        <v>300</v>
      </c>
      <c r="R4" s="4">
        <f t="shared" si="2"/>
        <v>320</v>
      </c>
      <c r="S4" s="4">
        <f t="shared" si="2"/>
        <v>340</v>
      </c>
      <c r="T4" s="4">
        <f t="shared" si="2"/>
        <v>360</v>
      </c>
      <c r="U4" s="4">
        <f t="shared" si="2"/>
        <v>380</v>
      </c>
      <c r="V4" s="4">
        <f t="shared" si="2"/>
        <v>400</v>
      </c>
      <c r="W4" s="4">
        <f t="shared" si="2"/>
        <v>420</v>
      </c>
      <c r="X4" s="4">
        <f t="shared" si="2"/>
        <v>440</v>
      </c>
      <c r="Y4" s="4">
        <f t="shared" si="2"/>
        <v>460</v>
      </c>
      <c r="Z4" s="4">
        <f t="shared" si="2"/>
        <v>480</v>
      </c>
      <c r="AA4" s="4">
        <f t="shared" si="2"/>
        <v>500</v>
      </c>
      <c r="AB4" s="4">
        <f t="shared" si="2"/>
        <v>520</v>
      </c>
      <c r="AC4" s="4">
        <f t="shared" si="2"/>
        <v>540</v>
      </c>
      <c r="AD4" s="4">
        <f t="shared" si="2"/>
        <v>560</v>
      </c>
      <c r="AE4" s="4">
        <f t="shared" si="2"/>
        <v>580</v>
      </c>
      <c r="AF4" s="4">
        <f t="shared" si="2"/>
        <v>600</v>
      </c>
      <c r="AG4" s="4">
        <f t="shared" si="2"/>
        <v>620</v>
      </c>
      <c r="AH4" s="4">
        <f t="shared" si="2"/>
        <v>640</v>
      </c>
      <c r="AI4" s="4">
        <f t="shared" si="2"/>
        <v>660</v>
      </c>
      <c r="AJ4" s="4">
        <f t="shared" si="2"/>
        <v>680</v>
      </c>
      <c r="AK4" s="4">
        <f t="shared" si="2"/>
        <v>700</v>
      </c>
    </row>
    <row r="5">
      <c r="A5" s="3" t="s">
        <v>11</v>
      </c>
      <c r="B5" s="3">
        <v>0.0</v>
      </c>
      <c r="C5" s="4">
        <f t="shared" ref="C5:AK5" si="3">B15</f>
        <v>10</v>
      </c>
      <c r="D5" s="4">
        <f t="shared" si="3"/>
        <v>20</v>
      </c>
      <c r="E5" s="4">
        <f t="shared" si="3"/>
        <v>30</v>
      </c>
      <c r="F5" s="4">
        <f t="shared" si="3"/>
        <v>40</v>
      </c>
      <c r="G5" s="4">
        <f t="shared" si="3"/>
        <v>50</v>
      </c>
      <c r="H5" s="4">
        <f t="shared" si="3"/>
        <v>60</v>
      </c>
      <c r="I5" s="4">
        <f t="shared" si="3"/>
        <v>70</v>
      </c>
      <c r="J5" s="4">
        <f t="shared" si="3"/>
        <v>80</v>
      </c>
      <c r="K5" s="4">
        <f t="shared" si="3"/>
        <v>90</v>
      </c>
      <c r="L5" s="4">
        <f t="shared" si="3"/>
        <v>100</v>
      </c>
      <c r="M5" s="4">
        <f t="shared" si="3"/>
        <v>110</v>
      </c>
      <c r="N5" s="4">
        <f t="shared" si="3"/>
        <v>120</v>
      </c>
      <c r="O5" s="4">
        <f t="shared" si="3"/>
        <v>130</v>
      </c>
      <c r="P5" s="4">
        <f t="shared" si="3"/>
        <v>140</v>
      </c>
      <c r="Q5" s="4">
        <f t="shared" si="3"/>
        <v>150</v>
      </c>
      <c r="R5" s="4">
        <f t="shared" si="3"/>
        <v>160</v>
      </c>
      <c r="S5" s="4">
        <f t="shared" si="3"/>
        <v>170</v>
      </c>
      <c r="T5" s="4">
        <f t="shared" si="3"/>
        <v>180</v>
      </c>
      <c r="U5" s="4">
        <f t="shared" si="3"/>
        <v>190</v>
      </c>
      <c r="V5" s="4">
        <f t="shared" si="3"/>
        <v>200</v>
      </c>
      <c r="W5" s="4">
        <f t="shared" si="3"/>
        <v>210</v>
      </c>
      <c r="X5" s="4">
        <f t="shared" si="3"/>
        <v>220</v>
      </c>
      <c r="Y5" s="4">
        <f t="shared" si="3"/>
        <v>230</v>
      </c>
      <c r="Z5" s="4">
        <f t="shared" si="3"/>
        <v>240</v>
      </c>
      <c r="AA5" s="4">
        <f t="shared" si="3"/>
        <v>250</v>
      </c>
      <c r="AB5" s="4">
        <f t="shared" si="3"/>
        <v>260</v>
      </c>
      <c r="AC5" s="4">
        <f t="shared" si="3"/>
        <v>270</v>
      </c>
      <c r="AD5" s="4">
        <f t="shared" si="3"/>
        <v>280</v>
      </c>
      <c r="AE5" s="4">
        <f t="shared" si="3"/>
        <v>290</v>
      </c>
      <c r="AF5" s="4">
        <f t="shared" si="3"/>
        <v>300</v>
      </c>
      <c r="AG5" s="4">
        <f t="shared" si="3"/>
        <v>310</v>
      </c>
      <c r="AH5" s="4">
        <f t="shared" si="3"/>
        <v>320</v>
      </c>
      <c r="AI5" s="4">
        <f t="shared" si="3"/>
        <v>330</v>
      </c>
      <c r="AJ5" s="4">
        <f t="shared" si="3"/>
        <v>340</v>
      </c>
      <c r="AK5" s="4">
        <f t="shared" si="3"/>
        <v>350</v>
      </c>
    </row>
    <row r="7">
      <c r="A7" s="3" t="s">
        <v>93</v>
      </c>
    </row>
    <row r="8">
      <c r="A8" s="3" t="s">
        <v>9</v>
      </c>
      <c r="B8" s="4">
        <f>'Calcs-1'!B3-'Calcs-1'!B8</f>
        <v>5</v>
      </c>
      <c r="C8" s="4">
        <f>'Calcs-1'!C3-'Calcs-1'!C8</f>
        <v>5</v>
      </c>
      <c r="D8" s="4">
        <f>'Calcs-1'!D3-'Calcs-1'!D8</f>
        <v>5</v>
      </c>
      <c r="E8" s="4">
        <f>'Calcs-1'!E3-'Calcs-1'!E8</f>
        <v>5</v>
      </c>
      <c r="F8" s="4">
        <f>'Calcs-1'!F3-'Calcs-1'!F8</f>
        <v>5</v>
      </c>
      <c r="G8" s="4">
        <f>'Calcs-1'!G3-'Calcs-1'!G8</f>
        <v>5</v>
      </c>
      <c r="H8" s="4">
        <f>'Calcs-1'!H3-'Calcs-1'!H8</f>
        <v>5</v>
      </c>
      <c r="I8" s="4">
        <f>'Calcs-1'!I3-'Calcs-1'!I8</f>
        <v>5</v>
      </c>
      <c r="J8" s="4">
        <f>'Calcs-1'!J3-'Calcs-1'!J8</f>
        <v>5</v>
      </c>
      <c r="K8" s="4">
        <f>'Calcs-1'!K3-'Calcs-1'!K8</f>
        <v>5</v>
      </c>
      <c r="L8" s="4">
        <f>'Calcs-1'!L3-'Calcs-1'!L8</f>
        <v>5</v>
      </c>
      <c r="M8" s="4">
        <f>'Calcs-1'!M3-'Calcs-1'!M8</f>
        <v>5</v>
      </c>
      <c r="N8" s="4">
        <f>'Calcs-1'!N3-'Calcs-1'!N8</f>
        <v>5</v>
      </c>
      <c r="O8" s="4">
        <f>'Calcs-1'!O3-'Calcs-1'!O8</f>
        <v>5</v>
      </c>
      <c r="P8" s="4">
        <f>'Calcs-1'!P3-'Calcs-1'!P8</f>
        <v>5</v>
      </c>
      <c r="Q8" s="4">
        <f>'Calcs-1'!Q3-'Calcs-1'!Q8</f>
        <v>5</v>
      </c>
      <c r="R8" s="4">
        <f>'Calcs-1'!R3-'Calcs-1'!R8</f>
        <v>5</v>
      </c>
      <c r="S8" s="4">
        <f>'Calcs-1'!S3-'Calcs-1'!S8</f>
        <v>5</v>
      </c>
      <c r="T8" s="4">
        <f>'Calcs-1'!T3-'Calcs-1'!T8</f>
        <v>5</v>
      </c>
      <c r="U8" s="4">
        <f>'Calcs-1'!U3-'Calcs-1'!U8</f>
        <v>5</v>
      </c>
      <c r="V8" s="4">
        <f>'Calcs-1'!V3-'Calcs-1'!V8</f>
        <v>5</v>
      </c>
      <c r="W8" s="4">
        <f>'Calcs-1'!W3-'Calcs-1'!W8</f>
        <v>5</v>
      </c>
      <c r="X8" s="4">
        <f>'Calcs-1'!X3-'Calcs-1'!X8</f>
        <v>5</v>
      </c>
      <c r="Y8" s="4">
        <f>'Calcs-1'!Y3-'Calcs-1'!Y8</f>
        <v>5</v>
      </c>
      <c r="Z8" s="4">
        <f>'Calcs-1'!Z3-'Calcs-1'!Z8</f>
        <v>5</v>
      </c>
      <c r="AA8" s="4">
        <f>'Calcs-1'!AA3-'Calcs-1'!AA8</f>
        <v>5</v>
      </c>
      <c r="AB8" s="4">
        <f>'Calcs-1'!AB3-'Calcs-1'!AB8</f>
        <v>5</v>
      </c>
      <c r="AC8" s="4">
        <f>'Calcs-1'!AC3-'Calcs-1'!AC8</f>
        <v>5</v>
      </c>
      <c r="AD8" s="4">
        <f>'Calcs-1'!AD3-'Calcs-1'!AD8</f>
        <v>5</v>
      </c>
      <c r="AE8" s="4">
        <f>'Calcs-1'!AE3-'Calcs-1'!AE8</f>
        <v>5</v>
      </c>
      <c r="AF8" s="4">
        <f>'Calcs-1'!AF3-'Calcs-1'!AF8</f>
        <v>5</v>
      </c>
      <c r="AG8" s="4">
        <f>'Calcs-1'!AG3-'Calcs-1'!AG8</f>
        <v>5</v>
      </c>
      <c r="AH8" s="4">
        <f>'Calcs-1'!AH3-'Calcs-1'!AH8</f>
        <v>5</v>
      </c>
      <c r="AI8" s="4">
        <f>'Calcs-1'!AI3-'Calcs-1'!AI8</f>
        <v>5</v>
      </c>
      <c r="AJ8" s="4">
        <f>'Calcs-1'!AJ3-'Calcs-1'!AJ8</f>
        <v>5</v>
      </c>
      <c r="AK8" s="4">
        <f>'Calcs-1'!AK3-'Calcs-1'!AK8</f>
        <v>5</v>
      </c>
    </row>
    <row r="9">
      <c r="A9" s="3" t="s">
        <v>10</v>
      </c>
      <c r="B9" s="4">
        <f>'Calcs-1'!B4-'Calcs-1'!B9</f>
        <v>20</v>
      </c>
      <c r="C9" s="4">
        <f>'Calcs-1'!C4-'Calcs-1'!C9</f>
        <v>20</v>
      </c>
      <c r="D9" s="4">
        <f>'Calcs-1'!D4-'Calcs-1'!D9</f>
        <v>20</v>
      </c>
      <c r="E9" s="4">
        <f>'Calcs-1'!E4-'Calcs-1'!E9</f>
        <v>20</v>
      </c>
      <c r="F9" s="4">
        <f>'Calcs-1'!F4-'Calcs-1'!F9</f>
        <v>20</v>
      </c>
      <c r="G9" s="4">
        <f>'Calcs-1'!G4-'Calcs-1'!G9</f>
        <v>20</v>
      </c>
      <c r="H9" s="4">
        <f>'Calcs-1'!H4-'Calcs-1'!H9</f>
        <v>20</v>
      </c>
      <c r="I9" s="4">
        <f>'Calcs-1'!I4-'Calcs-1'!I9</f>
        <v>20</v>
      </c>
      <c r="J9" s="4">
        <f>'Calcs-1'!J4-'Calcs-1'!J9</f>
        <v>20</v>
      </c>
      <c r="K9" s="4">
        <f>'Calcs-1'!K4-'Calcs-1'!K9</f>
        <v>20</v>
      </c>
      <c r="L9" s="4">
        <f>'Calcs-1'!L4-'Calcs-1'!L9</f>
        <v>20</v>
      </c>
      <c r="M9" s="4">
        <f>'Calcs-1'!M4-'Calcs-1'!M9</f>
        <v>20</v>
      </c>
      <c r="N9" s="4">
        <f>'Calcs-1'!N4-'Calcs-1'!N9</f>
        <v>20</v>
      </c>
      <c r="O9" s="4">
        <f>'Calcs-1'!O4-'Calcs-1'!O9</f>
        <v>20</v>
      </c>
      <c r="P9" s="4">
        <f>'Calcs-1'!P4-'Calcs-1'!P9</f>
        <v>20</v>
      </c>
      <c r="Q9" s="4">
        <f>'Calcs-1'!Q4-'Calcs-1'!Q9</f>
        <v>20</v>
      </c>
      <c r="R9" s="4">
        <f>'Calcs-1'!R4-'Calcs-1'!R9</f>
        <v>20</v>
      </c>
      <c r="S9" s="4">
        <f>'Calcs-1'!S4-'Calcs-1'!S9</f>
        <v>20</v>
      </c>
      <c r="T9" s="4">
        <f>'Calcs-1'!T4-'Calcs-1'!T9</f>
        <v>20</v>
      </c>
      <c r="U9" s="4">
        <f>'Calcs-1'!U4-'Calcs-1'!U9</f>
        <v>20</v>
      </c>
      <c r="V9" s="4">
        <f>'Calcs-1'!V4-'Calcs-1'!V9</f>
        <v>20</v>
      </c>
      <c r="W9" s="4">
        <f>'Calcs-1'!W4-'Calcs-1'!W9</f>
        <v>20</v>
      </c>
      <c r="X9" s="4">
        <f>'Calcs-1'!X4-'Calcs-1'!X9</f>
        <v>20</v>
      </c>
      <c r="Y9" s="4">
        <f>'Calcs-1'!Y4-'Calcs-1'!Y9</f>
        <v>20</v>
      </c>
      <c r="Z9" s="4">
        <f>'Calcs-1'!Z4-'Calcs-1'!Z9</f>
        <v>20</v>
      </c>
      <c r="AA9" s="4">
        <f>'Calcs-1'!AA4-'Calcs-1'!AA9</f>
        <v>20</v>
      </c>
      <c r="AB9" s="4">
        <f>'Calcs-1'!AB4-'Calcs-1'!AB9</f>
        <v>20</v>
      </c>
      <c r="AC9" s="4">
        <f>'Calcs-1'!AC4-'Calcs-1'!AC9</f>
        <v>20</v>
      </c>
      <c r="AD9" s="4">
        <f>'Calcs-1'!AD4-'Calcs-1'!AD9</f>
        <v>20</v>
      </c>
      <c r="AE9" s="4">
        <f>'Calcs-1'!AE4-'Calcs-1'!AE9</f>
        <v>20</v>
      </c>
      <c r="AF9" s="4">
        <f>'Calcs-1'!AF4-'Calcs-1'!AF9</f>
        <v>20</v>
      </c>
      <c r="AG9" s="4">
        <f>'Calcs-1'!AG4-'Calcs-1'!AG9</f>
        <v>20</v>
      </c>
      <c r="AH9" s="4">
        <f>'Calcs-1'!AH4-'Calcs-1'!AH9</f>
        <v>20</v>
      </c>
      <c r="AI9" s="4">
        <f>'Calcs-1'!AI4-'Calcs-1'!AI9</f>
        <v>20</v>
      </c>
      <c r="AJ9" s="4">
        <f>'Calcs-1'!AJ4-'Calcs-1'!AJ9</f>
        <v>20</v>
      </c>
      <c r="AK9" s="4">
        <f>'Calcs-1'!AK4-'Calcs-1'!AK9</f>
        <v>20</v>
      </c>
    </row>
    <row r="10">
      <c r="A10" s="3" t="s">
        <v>11</v>
      </c>
      <c r="B10" s="4">
        <f>'Calcs-1'!B5-'Calcs-1'!B10</f>
        <v>10</v>
      </c>
      <c r="C10" s="4">
        <f>'Calcs-1'!C5-'Calcs-1'!C10</f>
        <v>10</v>
      </c>
      <c r="D10" s="4">
        <f>'Calcs-1'!D5-'Calcs-1'!D10</f>
        <v>10</v>
      </c>
      <c r="E10" s="4">
        <f>'Calcs-1'!E5-'Calcs-1'!E10</f>
        <v>10</v>
      </c>
      <c r="F10" s="4">
        <f>'Calcs-1'!F5-'Calcs-1'!F10</f>
        <v>10</v>
      </c>
      <c r="G10" s="4">
        <f>'Calcs-1'!G5-'Calcs-1'!G10</f>
        <v>10</v>
      </c>
      <c r="H10" s="4">
        <f>'Calcs-1'!H5-'Calcs-1'!H10</f>
        <v>10</v>
      </c>
      <c r="I10" s="4">
        <f>'Calcs-1'!I5-'Calcs-1'!I10</f>
        <v>10</v>
      </c>
      <c r="J10" s="4">
        <f>'Calcs-1'!J5-'Calcs-1'!J10</f>
        <v>10</v>
      </c>
      <c r="K10" s="4">
        <f>'Calcs-1'!K5-'Calcs-1'!K10</f>
        <v>10</v>
      </c>
      <c r="L10" s="4">
        <f>'Calcs-1'!L5-'Calcs-1'!L10</f>
        <v>10</v>
      </c>
      <c r="M10" s="4">
        <f>'Calcs-1'!M5-'Calcs-1'!M10</f>
        <v>10</v>
      </c>
      <c r="N10" s="4">
        <f>'Calcs-1'!N5-'Calcs-1'!N10</f>
        <v>10</v>
      </c>
      <c r="O10" s="4">
        <f>'Calcs-1'!O5-'Calcs-1'!O10</f>
        <v>10</v>
      </c>
      <c r="P10" s="4">
        <f>'Calcs-1'!P5-'Calcs-1'!P10</f>
        <v>10</v>
      </c>
      <c r="Q10" s="4">
        <f>'Calcs-1'!Q5-'Calcs-1'!Q10</f>
        <v>10</v>
      </c>
      <c r="R10" s="4">
        <f>'Calcs-1'!R5-'Calcs-1'!R10</f>
        <v>10</v>
      </c>
      <c r="S10" s="4">
        <f>'Calcs-1'!S5-'Calcs-1'!S10</f>
        <v>10</v>
      </c>
      <c r="T10" s="4">
        <f>'Calcs-1'!T5-'Calcs-1'!T10</f>
        <v>10</v>
      </c>
      <c r="U10" s="4">
        <f>'Calcs-1'!U5-'Calcs-1'!U10</f>
        <v>10</v>
      </c>
      <c r="V10" s="4">
        <f>'Calcs-1'!V5-'Calcs-1'!V10</f>
        <v>10</v>
      </c>
      <c r="W10" s="4">
        <f>'Calcs-1'!W5-'Calcs-1'!W10</f>
        <v>10</v>
      </c>
      <c r="X10" s="4">
        <f>'Calcs-1'!X5-'Calcs-1'!X10</f>
        <v>10</v>
      </c>
      <c r="Y10" s="4">
        <f>'Calcs-1'!Y5-'Calcs-1'!Y10</f>
        <v>10</v>
      </c>
      <c r="Z10" s="4">
        <f>'Calcs-1'!Z5-'Calcs-1'!Z10</f>
        <v>10</v>
      </c>
      <c r="AA10" s="4">
        <f>'Calcs-1'!AA5-'Calcs-1'!AA10</f>
        <v>10</v>
      </c>
      <c r="AB10" s="4">
        <f>'Calcs-1'!AB5-'Calcs-1'!AB10</f>
        <v>10</v>
      </c>
      <c r="AC10" s="4">
        <f>'Calcs-1'!AC5-'Calcs-1'!AC10</f>
        <v>10</v>
      </c>
      <c r="AD10" s="4">
        <f>'Calcs-1'!AD5-'Calcs-1'!AD10</f>
        <v>10</v>
      </c>
      <c r="AE10" s="4">
        <f>'Calcs-1'!AE5-'Calcs-1'!AE10</f>
        <v>10</v>
      </c>
      <c r="AF10" s="4">
        <f>'Calcs-1'!AF5-'Calcs-1'!AF10</f>
        <v>10</v>
      </c>
      <c r="AG10" s="4">
        <f>'Calcs-1'!AG5-'Calcs-1'!AG10</f>
        <v>10</v>
      </c>
      <c r="AH10" s="4">
        <f>'Calcs-1'!AH5-'Calcs-1'!AH10</f>
        <v>10</v>
      </c>
      <c r="AI10" s="4">
        <f>'Calcs-1'!AI5-'Calcs-1'!AI10</f>
        <v>10</v>
      </c>
      <c r="AJ10" s="4">
        <f>'Calcs-1'!AJ5-'Calcs-1'!AJ10</f>
        <v>10</v>
      </c>
      <c r="AK10" s="4">
        <f>'Calcs-1'!AK5-'Calcs-1'!AK10</f>
        <v>10</v>
      </c>
    </row>
    <row r="11">
      <c r="A11" s="3"/>
    </row>
    <row r="12">
      <c r="A12" s="3" t="s">
        <v>94</v>
      </c>
    </row>
    <row r="13">
      <c r="A13" s="3" t="s">
        <v>9</v>
      </c>
      <c r="B13" s="4">
        <f t="shared" ref="B13:AK13" si="4">B3+B8</f>
        <v>5</v>
      </c>
      <c r="C13" s="4">
        <f t="shared" si="4"/>
        <v>10</v>
      </c>
      <c r="D13" s="4">
        <f t="shared" si="4"/>
        <v>15</v>
      </c>
      <c r="E13" s="4">
        <f t="shared" si="4"/>
        <v>20</v>
      </c>
      <c r="F13" s="4">
        <f t="shared" si="4"/>
        <v>25</v>
      </c>
      <c r="G13" s="4">
        <f t="shared" si="4"/>
        <v>30</v>
      </c>
      <c r="H13" s="4">
        <f t="shared" si="4"/>
        <v>35</v>
      </c>
      <c r="I13" s="4">
        <f t="shared" si="4"/>
        <v>40</v>
      </c>
      <c r="J13" s="4">
        <f t="shared" si="4"/>
        <v>45</v>
      </c>
      <c r="K13" s="4">
        <f t="shared" si="4"/>
        <v>50</v>
      </c>
      <c r="L13" s="4">
        <f t="shared" si="4"/>
        <v>55</v>
      </c>
      <c r="M13" s="4">
        <f t="shared" si="4"/>
        <v>60</v>
      </c>
      <c r="N13" s="4">
        <f t="shared" si="4"/>
        <v>65</v>
      </c>
      <c r="O13" s="4">
        <f t="shared" si="4"/>
        <v>70</v>
      </c>
      <c r="P13" s="4">
        <f t="shared" si="4"/>
        <v>75</v>
      </c>
      <c r="Q13" s="4">
        <f t="shared" si="4"/>
        <v>80</v>
      </c>
      <c r="R13" s="4">
        <f t="shared" si="4"/>
        <v>85</v>
      </c>
      <c r="S13" s="4">
        <f t="shared" si="4"/>
        <v>90</v>
      </c>
      <c r="T13" s="4">
        <f t="shared" si="4"/>
        <v>95</v>
      </c>
      <c r="U13" s="4">
        <f t="shared" si="4"/>
        <v>100</v>
      </c>
      <c r="V13" s="4">
        <f t="shared" si="4"/>
        <v>105</v>
      </c>
      <c r="W13" s="4">
        <f t="shared" si="4"/>
        <v>110</v>
      </c>
      <c r="X13" s="4">
        <f t="shared" si="4"/>
        <v>115</v>
      </c>
      <c r="Y13" s="4">
        <f t="shared" si="4"/>
        <v>120</v>
      </c>
      <c r="Z13" s="4">
        <f t="shared" si="4"/>
        <v>125</v>
      </c>
      <c r="AA13" s="4">
        <f t="shared" si="4"/>
        <v>130</v>
      </c>
      <c r="AB13" s="4">
        <f t="shared" si="4"/>
        <v>135</v>
      </c>
      <c r="AC13" s="4">
        <f t="shared" si="4"/>
        <v>140</v>
      </c>
      <c r="AD13" s="4">
        <f t="shared" si="4"/>
        <v>145</v>
      </c>
      <c r="AE13" s="4">
        <f t="shared" si="4"/>
        <v>150</v>
      </c>
      <c r="AF13" s="4">
        <f t="shared" si="4"/>
        <v>155</v>
      </c>
      <c r="AG13" s="4">
        <f t="shared" si="4"/>
        <v>160</v>
      </c>
      <c r="AH13" s="4">
        <f t="shared" si="4"/>
        <v>165</v>
      </c>
      <c r="AI13" s="4">
        <f t="shared" si="4"/>
        <v>170</v>
      </c>
      <c r="AJ13" s="4">
        <f t="shared" si="4"/>
        <v>175</v>
      </c>
      <c r="AK13" s="4">
        <f t="shared" si="4"/>
        <v>180</v>
      </c>
    </row>
    <row r="14">
      <c r="A14" s="3" t="s">
        <v>10</v>
      </c>
      <c r="B14" s="4">
        <f t="shared" ref="B14:AK14" si="5">B4+B9</f>
        <v>20</v>
      </c>
      <c r="C14" s="4">
        <f t="shared" si="5"/>
        <v>40</v>
      </c>
      <c r="D14" s="4">
        <f t="shared" si="5"/>
        <v>60</v>
      </c>
      <c r="E14" s="4">
        <f t="shared" si="5"/>
        <v>80</v>
      </c>
      <c r="F14" s="4">
        <f t="shared" si="5"/>
        <v>100</v>
      </c>
      <c r="G14" s="4">
        <f t="shared" si="5"/>
        <v>120</v>
      </c>
      <c r="H14" s="4">
        <f t="shared" si="5"/>
        <v>140</v>
      </c>
      <c r="I14" s="4">
        <f t="shared" si="5"/>
        <v>160</v>
      </c>
      <c r="J14" s="4">
        <f t="shared" si="5"/>
        <v>180</v>
      </c>
      <c r="K14" s="4">
        <f t="shared" si="5"/>
        <v>200</v>
      </c>
      <c r="L14" s="4">
        <f t="shared" si="5"/>
        <v>220</v>
      </c>
      <c r="M14" s="4">
        <f t="shared" si="5"/>
        <v>240</v>
      </c>
      <c r="N14" s="4">
        <f t="shared" si="5"/>
        <v>260</v>
      </c>
      <c r="O14" s="4">
        <f t="shared" si="5"/>
        <v>280</v>
      </c>
      <c r="P14" s="4">
        <f t="shared" si="5"/>
        <v>300</v>
      </c>
      <c r="Q14" s="4">
        <f t="shared" si="5"/>
        <v>320</v>
      </c>
      <c r="R14" s="4">
        <f t="shared" si="5"/>
        <v>340</v>
      </c>
      <c r="S14" s="4">
        <f t="shared" si="5"/>
        <v>360</v>
      </c>
      <c r="T14" s="4">
        <f t="shared" si="5"/>
        <v>380</v>
      </c>
      <c r="U14" s="4">
        <f t="shared" si="5"/>
        <v>400</v>
      </c>
      <c r="V14" s="4">
        <f t="shared" si="5"/>
        <v>420</v>
      </c>
      <c r="W14" s="4">
        <f t="shared" si="5"/>
        <v>440</v>
      </c>
      <c r="X14" s="4">
        <f t="shared" si="5"/>
        <v>460</v>
      </c>
      <c r="Y14" s="4">
        <f t="shared" si="5"/>
        <v>480</v>
      </c>
      <c r="Z14" s="4">
        <f t="shared" si="5"/>
        <v>500</v>
      </c>
      <c r="AA14" s="4">
        <f t="shared" si="5"/>
        <v>520</v>
      </c>
      <c r="AB14" s="4">
        <f t="shared" si="5"/>
        <v>540</v>
      </c>
      <c r="AC14" s="4">
        <f t="shared" si="5"/>
        <v>560</v>
      </c>
      <c r="AD14" s="4">
        <f t="shared" si="5"/>
        <v>580</v>
      </c>
      <c r="AE14" s="4">
        <f t="shared" si="5"/>
        <v>600</v>
      </c>
      <c r="AF14" s="4">
        <f t="shared" si="5"/>
        <v>620</v>
      </c>
      <c r="AG14" s="4">
        <f t="shared" si="5"/>
        <v>640</v>
      </c>
      <c r="AH14" s="4">
        <f t="shared" si="5"/>
        <v>660</v>
      </c>
      <c r="AI14" s="4">
        <f t="shared" si="5"/>
        <v>680</v>
      </c>
      <c r="AJ14" s="4">
        <f t="shared" si="5"/>
        <v>700</v>
      </c>
      <c r="AK14" s="4">
        <f t="shared" si="5"/>
        <v>720</v>
      </c>
    </row>
    <row r="15">
      <c r="A15" s="3" t="s">
        <v>11</v>
      </c>
      <c r="B15" s="4">
        <f t="shared" ref="B15:AK15" si="6">B5+B10</f>
        <v>10</v>
      </c>
      <c r="C15" s="4">
        <f t="shared" si="6"/>
        <v>20</v>
      </c>
      <c r="D15" s="4">
        <f t="shared" si="6"/>
        <v>30</v>
      </c>
      <c r="E15" s="4">
        <f t="shared" si="6"/>
        <v>40</v>
      </c>
      <c r="F15" s="4">
        <f t="shared" si="6"/>
        <v>50</v>
      </c>
      <c r="G15" s="4">
        <f t="shared" si="6"/>
        <v>60</v>
      </c>
      <c r="H15" s="4">
        <f t="shared" si="6"/>
        <v>70</v>
      </c>
      <c r="I15" s="4">
        <f t="shared" si="6"/>
        <v>80</v>
      </c>
      <c r="J15" s="4">
        <f t="shared" si="6"/>
        <v>90</v>
      </c>
      <c r="K15" s="4">
        <f t="shared" si="6"/>
        <v>100</v>
      </c>
      <c r="L15" s="4">
        <f t="shared" si="6"/>
        <v>110</v>
      </c>
      <c r="M15" s="4">
        <f t="shared" si="6"/>
        <v>120</v>
      </c>
      <c r="N15" s="4">
        <f t="shared" si="6"/>
        <v>130</v>
      </c>
      <c r="O15" s="4">
        <f t="shared" si="6"/>
        <v>140</v>
      </c>
      <c r="P15" s="4">
        <f t="shared" si="6"/>
        <v>150</v>
      </c>
      <c r="Q15" s="4">
        <f t="shared" si="6"/>
        <v>160</v>
      </c>
      <c r="R15" s="4">
        <f t="shared" si="6"/>
        <v>170</v>
      </c>
      <c r="S15" s="4">
        <f t="shared" si="6"/>
        <v>180</v>
      </c>
      <c r="T15" s="4">
        <f t="shared" si="6"/>
        <v>190</v>
      </c>
      <c r="U15" s="4">
        <f t="shared" si="6"/>
        <v>200</v>
      </c>
      <c r="V15" s="4">
        <f t="shared" si="6"/>
        <v>210</v>
      </c>
      <c r="W15" s="4">
        <f t="shared" si="6"/>
        <v>220</v>
      </c>
      <c r="X15" s="4">
        <f t="shared" si="6"/>
        <v>230</v>
      </c>
      <c r="Y15" s="4">
        <f t="shared" si="6"/>
        <v>240</v>
      </c>
      <c r="Z15" s="4">
        <f t="shared" si="6"/>
        <v>250</v>
      </c>
      <c r="AA15" s="4">
        <f t="shared" si="6"/>
        <v>260</v>
      </c>
      <c r="AB15" s="4">
        <f t="shared" si="6"/>
        <v>270</v>
      </c>
      <c r="AC15" s="4">
        <f t="shared" si="6"/>
        <v>280</v>
      </c>
      <c r="AD15" s="4">
        <f t="shared" si="6"/>
        <v>290</v>
      </c>
      <c r="AE15" s="4">
        <f t="shared" si="6"/>
        <v>300</v>
      </c>
      <c r="AF15" s="4">
        <f t="shared" si="6"/>
        <v>310</v>
      </c>
      <c r="AG15" s="4">
        <f t="shared" si="6"/>
        <v>320</v>
      </c>
      <c r="AH15" s="4">
        <f t="shared" si="6"/>
        <v>330</v>
      </c>
      <c r="AI15" s="4">
        <f t="shared" si="6"/>
        <v>340</v>
      </c>
      <c r="AJ15" s="4">
        <f t="shared" si="6"/>
        <v>350</v>
      </c>
      <c r="AK15" s="4">
        <f t="shared" si="6"/>
        <v>360</v>
      </c>
    </row>
    <row r="17">
      <c r="A17" s="3" t="s">
        <v>94</v>
      </c>
    </row>
    <row r="18">
      <c r="A18" s="3" t="s">
        <v>9</v>
      </c>
      <c r="B18" s="4">
        <f>B13*Assumptions!$C2</f>
        <v>6000</v>
      </c>
      <c r="C18" s="4">
        <f>C13*Assumptions!$C2</f>
        <v>12000</v>
      </c>
      <c r="D18" s="4">
        <f>D13*Assumptions!$C2</f>
        <v>18000</v>
      </c>
      <c r="E18" s="4">
        <f>E13*Assumptions!$C2</f>
        <v>24000</v>
      </c>
      <c r="F18" s="4">
        <f>F13*Assumptions!$C2</f>
        <v>30000</v>
      </c>
      <c r="G18" s="4">
        <f>G13*Assumptions!$C2</f>
        <v>36000</v>
      </c>
      <c r="H18" s="4">
        <f>H13*Assumptions!$C2</f>
        <v>42000</v>
      </c>
      <c r="I18" s="4">
        <f>I13*Assumptions!$C2</f>
        <v>48000</v>
      </c>
      <c r="J18" s="4">
        <f>J13*Assumptions!$C2</f>
        <v>54000</v>
      </c>
      <c r="K18" s="4">
        <f>K13*Assumptions!$C2</f>
        <v>60000</v>
      </c>
      <c r="L18" s="4">
        <f>L13*Assumptions!$C2</f>
        <v>66000</v>
      </c>
      <c r="M18" s="4">
        <f>M13*Assumptions!$C2</f>
        <v>72000</v>
      </c>
      <c r="N18" s="4">
        <f>N13*Assumptions!$C2</f>
        <v>78000</v>
      </c>
      <c r="O18" s="4">
        <f>O13*Assumptions!$C2</f>
        <v>84000</v>
      </c>
      <c r="P18" s="4">
        <f>P13*Assumptions!$C2</f>
        <v>90000</v>
      </c>
      <c r="Q18" s="4">
        <f>Q13*Assumptions!$C2</f>
        <v>96000</v>
      </c>
      <c r="R18" s="4">
        <f>R13*Assumptions!$C2</f>
        <v>102000</v>
      </c>
      <c r="S18" s="4">
        <f>S13*Assumptions!$C2</f>
        <v>108000</v>
      </c>
      <c r="T18" s="4">
        <f>T13*Assumptions!$C2</f>
        <v>114000</v>
      </c>
      <c r="U18" s="4">
        <f>U13*Assumptions!$C2</f>
        <v>120000</v>
      </c>
      <c r="V18" s="4">
        <f>V13*Assumptions!$C2</f>
        <v>126000</v>
      </c>
      <c r="W18" s="4">
        <f>W13*Assumptions!$C2</f>
        <v>132000</v>
      </c>
      <c r="X18" s="4">
        <f>X13*Assumptions!$C2</f>
        <v>138000</v>
      </c>
      <c r="Y18" s="4">
        <f>Y13*Assumptions!$C2</f>
        <v>144000</v>
      </c>
      <c r="Z18" s="4">
        <f>Z13*Assumptions!$C2</f>
        <v>150000</v>
      </c>
      <c r="AA18" s="4">
        <f>AA13*Assumptions!$C2</f>
        <v>156000</v>
      </c>
      <c r="AB18" s="4">
        <f>AB13*Assumptions!$C2</f>
        <v>162000</v>
      </c>
      <c r="AC18" s="4">
        <f>AC13*Assumptions!$C2</f>
        <v>168000</v>
      </c>
      <c r="AD18" s="4">
        <f>AD13*Assumptions!$C2</f>
        <v>174000</v>
      </c>
      <c r="AE18" s="4">
        <f>AE13*Assumptions!$C2</f>
        <v>180000</v>
      </c>
      <c r="AF18" s="4">
        <f>AF13*Assumptions!$C2</f>
        <v>186000</v>
      </c>
      <c r="AG18" s="4">
        <f>AG13*Assumptions!$C2</f>
        <v>192000</v>
      </c>
      <c r="AH18" s="4">
        <f>AH13*Assumptions!$C2</f>
        <v>198000</v>
      </c>
      <c r="AI18" s="4">
        <f>AI13*Assumptions!$C2</f>
        <v>204000</v>
      </c>
      <c r="AJ18" s="4">
        <f>AJ13*Assumptions!$C2</f>
        <v>210000</v>
      </c>
      <c r="AK18" s="4">
        <f>AK13*Assumptions!$C2</f>
        <v>216000</v>
      </c>
    </row>
    <row r="19">
      <c r="A19" s="3" t="s">
        <v>10</v>
      </c>
      <c r="B19" s="4">
        <f>B14*Assumptions!$C3</f>
        <v>8000</v>
      </c>
      <c r="C19" s="4">
        <f>C14*Assumptions!$C3</f>
        <v>16000</v>
      </c>
      <c r="D19" s="4">
        <f>D14*Assumptions!$C3</f>
        <v>24000</v>
      </c>
      <c r="E19" s="4">
        <f>E14*Assumptions!$C3</f>
        <v>32000</v>
      </c>
      <c r="F19" s="4">
        <f>F14*Assumptions!$C3</f>
        <v>40000</v>
      </c>
      <c r="G19" s="4">
        <f>G14*Assumptions!$C3</f>
        <v>48000</v>
      </c>
      <c r="H19" s="4">
        <f>H14*Assumptions!$C3</f>
        <v>56000</v>
      </c>
      <c r="I19" s="4">
        <f>I14*Assumptions!$C3</f>
        <v>64000</v>
      </c>
      <c r="J19" s="4">
        <f>J14*Assumptions!$C3</f>
        <v>72000</v>
      </c>
      <c r="K19" s="4">
        <f>K14*Assumptions!$C3</f>
        <v>80000</v>
      </c>
      <c r="L19" s="4">
        <f>L14*Assumptions!$C3</f>
        <v>88000</v>
      </c>
      <c r="M19" s="4">
        <f>M14*Assumptions!$C3</f>
        <v>96000</v>
      </c>
      <c r="N19" s="4">
        <f>N14*Assumptions!$C3</f>
        <v>104000</v>
      </c>
      <c r="O19" s="4">
        <f>O14*Assumptions!$C3</f>
        <v>112000</v>
      </c>
      <c r="P19" s="4">
        <f>P14*Assumptions!$C3</f>
        <v>120000</v>
      </c>
      <c r="Q19" s="4">
        <f>Q14*Assumptions!$C3</f>
        <v>128000</v>
      </c>
      <c r="R19" s="4">
        <f>R14*Assumptions!$C3</f>
        <v>136000</v>
      </c>
      <c r="S19" s="4">
        <f>S14*Assumptions!$C3</f>
        <v>144000</v>
      </c>
      <c r="T19" s="4">
        <f>T14*Assumptions!$C3</f>
        <v>152000</v>
      </c>
      <c r="U19" s="4">
        <f>U14*Assumptions!$C3</f>
        <v>160000</v>
      </c>
      <c r="V19" s="4">
        <f>V14*Assumptions!$C3</f>
        <v>168000</v>
      </c>
      <c r="W19" s="4">
        <f>W14*Assumptions!$C3</f>
        <v>176000</v>
      </c>
      <c r="X19" s="4">
        <f>X14*Assumptions!$C3</f>
        <v>184000</v>
      </c>
      <c r="Y19" s="4">
        <f>Y14*Assumptions!$C3</f>
        <v>192000</v>
      </c>
      <c r="Z19" s="4">
        <f>Z14*Assumptions!$C3</f>
        <v>200000</v>
      </c>
      <c r="AA19" s="4">
        <f>AA14*Assumptions!$C3</f>
        <v>208000</v>
      </c>
      <c r="AB19" s="4">
        <f>AB14*Assumptions!$C3</f>
        <v>216000</v>
      </c>
      <c r="AC19" s="4">
        <f>AC14*Assumptions!$C3</f>
        <v>224000</v>
      </c>
      <c r="AD19" s="4">
        <f>AD14*Assumptions!$C3</f>
        <v>232000</v>
      </c>
      <c r="AE19" s="4">
        <f>AE14*Assumptions!$C3</f>
        <v>240000</v>
      </c>
      <c r="AF19" s="4">
        <f>AF14*Assumptions!$C3</f>
        <v>248000</v>
      </c>
      <c r="AG19" s="4">
        <f>AG14*Assumptions!$C3</f>
        <v>256000</v>
      </c>
      <c r="AH19" s="4">
        <f>AH14*Assumptions!$C3</f>
        <v>264000</v>
      </c>
      <c r="AI19" s="4">
        <f>AI14*Assumptions!$C3</f>
        <v>272000</v>
      </c>
      <c r="AJ19" s="4">
        <f>AJ14*Assumptions!$C3</f>
        <v>280000</v>
      </c>
      <c r="AK19" s="4">
        <f>AK14*Assumptions!$C3</f>
        <v>288000</v>
      </c>
    </row>
    <row r="20">
      <c r="A20" s="3" t="s">
        <v>11</v>
      </c>
      <c r="B20" s="4">
        <f>B15*Assumptions!$C4</f>
        <v>15000</v>
      </c>
      <c r="C20" s="4">
        <f>C15*Assumptions!$C4</f>
        <v>30000</v>
      </c>
      <c r="D20" s="4">
        <f>D15*Assumptions!$C4</f>
        <v>45000</v>
      </c>
      <c r="E20" s="4">
        <f>E15*Assumptions!$C4</f>
        <v>60000</v>
      </c>
      <c r="F20" s="4">
        <f>F15*Assumptions!$C4</f>
        <v>75000</v>
      </c>
      <c r="G20" s="4">
        <f>G15*Assumptions!$C4</f>
        <v>90000</v>
      </c>
      <c r="H20" s="4">
        <f>H15*Assumptions!$C4</f>
        <v>105000</v>
      </c>
      <c r="I20" s="4">
        <f>I15*Assumptions!$C4</f>
        <v>120000</v>
      </c>
      <c r="J20" s="4">
        <f>J15*Assumptions!$C4</f>
        <v>135000</v>
      </c>
      <c r="K20" s="4">
        <f>K15*Assumptions!$C4</f>
        <v>150000</v>
      </c>
      <c r="L20" s="4">
        <f>L15*Assumptions!$C4</f>
        <v>165000</v>
      </c>
      <c r="M20" s="4">
        <f>M15*Assumptions!$C4</f>
        <v>180000</v>
      </c>
      <c r="N20" s="4">
        <f>N15*Assumptions!$C4</f>
        <v>195000</v>
      </c>
      <c r="O20" s="4">
        <f>O15*Assumptions!$C4</f>
        <v>210000</v>
      </c>
      <c r="P20" s="4">
        <f>P15*Assumptions!$C4</f>
        <v>225000</v>
      </c>
      <c r="Q20" s="4">
        <f>Q15*Assumptions!$C4</f>
        <v>240000</v>
      </c>
      <c r="R20" s="4">
        <f>R15*Assumptions!$C4</f>
        <v>255000</v>
      </c>
      <c r="S20" s="4">
        <f>S15*Assumptions!$C4</f>
        <v>270000</v>
      </c>
      <c r="T20" s="4">
        <f>T15*Assumptions!$C4</f>
        <v>285000</v>
      </c>
      <c r="U20" s="4">
        <f>U15*Assumptions!$C4</f>
        <v>300000</v>
      </c>
      <c r="V20" s="4">
        <f>V15*Assumptions!$C4</f>
        <v>315000</v>
      </c>
      <c r="W20" s="4">
        <f>W15*Assumptions!$C4</f>
        <v>330000</v>
      </c>
      <c r="X20" s="4">
        <f>X15*Assumptions!$C4</f>
        <v>345000</v>
      </c>
      <c r="Y20" s="4">
        <f>Y15*Assumptions!$C4</f>
        <v>360000</v>
      </c>
      <c r="Z20" s="4">
        <f>Z15*Assumptions!$C4</f>
        <v>375000</v>
      </c>
      <c r="AA20" s="4">
        <f>AA15*Assumptions!$C4</f>
        <v>390000</v>
      </c>
      <c r="AB20" s="4">
        <f>AB15*Assumptions!$C4</f>
        <v>405000</v>
      </c>
      <c r="AC20" s="4">
        <f>AC15*Assumptions!$C4</f>
        <v>420000</v>
      </c>
      <c r="AD20" s="4">
        <f>AD15*Assumptions!$C4</f>
        <v>435000</v>
      </c>
      <c r="AE20" s="4">
        <f>AE15*Assumptions!$C4</f>
        <v>450000</v>
      </c>
      <c r="AF20" s="4">
        <f>AF15*Assumptions!$C4</f>
        <v>465000</v>
      </c>
      <c r="AG20" s="4">
        <f>AG15*Assumptions!$C4</f>
        <v>480000</v>
      </c>
      <c r="AH20" s="4">
        <f>AH15*Assumptions!$C4</f>
        <v>495000</v>
      </c>
      <c r="AI20" s="4">
        <f>AI15*Assumptions!$C4</f>
        <v>510000</v>
      </c>
      <c r="AJ20" s="4">
        <f>AJ15*Assumptions!$C4</f>
        <v>525000</v>
      </c>
      <c r="AK20" s="4">
        <f>AK15*Assumptions!$C4</f>
        <v>540000</v>
      </c>
    </row>
    <row r="21">
      <c r="A21" s="3" t="s">
        <v>95</v>
      </c>
      <c r="B21" s="4">
        <f t="shared" ref="B21:AK21" si="7">SUM(B18:B20)</f>
        <v>29000</v>
      </c>
      <c r="C21" s="4">
        <f t="shared" si="7"/>
        <v>58000</v>
      </c>
      <c r="D21" s="4">
        <f t="shared" si="7"/>
        <v>87000</v>
      </c>
      <c r="E21" s="4">
        <f t="shared" si="7"/>
        <v>116000</v>
      </c>
      <c r="F21" s="4">
        <f t="shared" si="7"/>
        <v>145000</v>
      </c>
      <c r="G21" s="4">
        <f t="shared" si="7"/>
        <v>174000</v>
      </c>
      <c r="H21" s="4">
        <f t="shared" si="7"/>
        <v>203000</v>
      </c>
      <c r="I21" s="4">
        <f t="shared" si="7"/>
        <v>232000</v>
      </c>
      <c r="J21" s="4">
        <f t="shared" si="7"/>
        <v>261000</v>
      </c>
      <c r="K21" s="4">
        <f t="shared" si="7"/>
        <v>290000</v>
      </c>
      <c r="L21" s="4">
        <f t="shared" si="7"/>
        <v>319000</v>
      </c>
      <c r="M21" s="4">
        <f t="shared" si="7"/>
        <v>348000</v>
      </c>
      <c r="N21" s="4">
        <f t="shared" si="7"/>
        <v>377000</v>
      </c>
      <c r="O21" s="4">
        <f t="shared" si="7"/>
        <v>406000</v>
      </c>
      <c r="P21" s="4">
        <f t="shared" si="7"/>
        <v>435000</v>
      </c>
      <c r="Q21" s="4">
        <f t="shared" si="7"/>
        <v>464000</v>
      </c>
      <c r="R21" s="4">
        <f t="shared" si="7"/>
        <v>493000</v>
      </c>
      <c r="S21" s="4">
        <f t="shared" si="7"/>
        <v>522000</v>
      </c>
      <c r="T21" s="4">
        <f t="shared" si="7"/>
        <v>551000</v>
      </c>
      <c r="U21" s="4">
        <f t="shared" si="7"/>
        <v>580000</v>
      </c>
      <c r="V21" s="4">
        <f t="shared" si="7"/>
        <v>609000</v>
      </c>
      <c r="W21" s="4">
        <f t="shared" si="7"/>
        <v>638000</v>
      </c>
      <c r="X21" s="4">
        <f t="shared" si="7"/>
        <v>667000</v>
      </c>
      <c r="Y21" s="4">
        <f t="shared" si="7"/>
        <v>696000</v>
      </c>
      <c r="Z21" s="4">
        <f t="shared" si="7"/>
        <v>725000</v>
      </c>
      <c r="AA21" s="4">
        <f t="shared" si="7"/>
        <v>754000</v>
      </c>
      <c r="AB21" s="4">
        <f t="shared" si="7"/>
        <v>783000</v>
      </c>
      <c r="AC21" s="4">
        <f t="shared" si="7"/>
        <v>812000</v>
      </c>
      <c r="AD21" s="4">
        <f t="shared" si="7"/>
        <v>841000</v>
      </c>
      <c r="AE21" s="4">
        <f t="shared" si="7"/>
        <v>870000</v>
      </c>
      <c r="AF21" s="4">
        <f t="shared" si="7"/>
        <v>899000</v>
      </c>
      <c r="AG21" s="4">
        <f t="shared" si="7"/>
        <v>928000</v>
      </c>
      <c r="AH21" s="4">
        <f t="shared" si="7"/>
        <v>957000</v>
      </c>
      <c r="AI21" s="4">
        <f t="shared" si="7"/>
        <v>986000</v>
      </c>
      <c r="AJ21" s="4">
        <f t="shared" si="7"/>
        <v>1015000</v>
      </c>
      <c r="AK21" s="4">
        <f t="shared" si="7"/>
        <v>1044000</v>
      </c>
    </row>
  </sheetData>
  <drawing r:id="rId1"/>
</worksheet>
</file>