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Fixed Asset Register" sheetId="2" r:id="rId5"/>
    <sheet state="visible" name="Fixed Asset Balances" sheetId="3" r:id="rId6"/>
    <sheet state="visible" name="Depreciation" sheetId="4" r:id="rId7"/>
    <sheet state="visible" name="Calcs-1" sheetId="5" r:id="rId8"/>
    <sheet state="visible" name="Assumptions" sheetId="6" r:id="rId9"/>
    <sheet state="visible" name="Sales and Costs" sheetId="7" r:id="rId10"/>
    <sheet state="visible" name="Purchases" sheetId="8" r:id="rId11"/>
    <sheet state="visible" name="Stocks" sheetId="9" r:id="rId12"/>
  </sheets>
  <definedNames/>
  <calcPr/>
</workbook>
</file>

<file path=xl/sharedStrings.xml><?xml version="1.0" encoding="utf-8"?>
<sst xmlns="http://schemas.openxmlformats.org/spreadsheetml/2006/main" count="152" uniqueCount="64">
  <si>
    <t>Description</t>
  </si>
  <si>
    <t>Electronic Trading Co sells Laptop to walk in customers. They bought 1 Laptop at Rs 45000 and sold it at Rs 60000.</t>
  </si>
  <si>
    <t>Every month they purchased 500 laptop and sold 400 laptop. Rent was Rs 8000 per month and Electricity expenses were Rs 10000 per month.</t>
  </si>
  <si>
    <t>The payment for purchases was made after 2 months. All sales were made in Cash</t>
  </si>
  <si>
    <t>The company has purchased a Table (model-TE200E) in month 1 for Rs 12000 which has a life of 26 months. It purchases its fixed assets in the starting of the month.</t>
  </si>
  <si>
    <t>Make a Fixed Asset Register and calculate the balance of fixed assets for 12 months.</t>
  </si>
  <si>
    <t>Item Code</t>
  </si>
  <si>
    <t>Item Type</t>
  </si>
  <si>
    <t>Item Details</t>
  </si>
  <si>
    <t>Month of Purchase</t>
  </si>
  <si>
    <t>Price</t>
  </si>
  <si>
    <t>Life of Asset (in months)</t>
  </si>
  <si>
    <t>FAS001</t>
  </si>
  <si>
    <t>Table</t>
  </si>
  <si>
    <t>TE200E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</si>
  <si>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</si>
  <si>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</si>
  <si>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</si>
  <si>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</si>
  <si>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</si>
  <si>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</si>
  <si>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</si>
  <si>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</si>
  <si>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</si>
  <si>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</si>
  <si>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</si>
  <si>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</si>
  <si>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Opening Balance</t>
  </si>
  <si>
    <t>Total</t>
  </si>
  <si>
    <t>Purchase</t>
  </si>
  <si>
    <t>Closing Balance</t>
  </si>
  <si>
    <t xml:space="preserve">Table </t>
  </si>
  <si>
    <t>Depreciation for the month</t>
  </si>
  <si>
    <t>Purchases (Qty)</t>
  </si>
  <si>
    <t>Laptop</t>
  </si>
  <si>
    <t>Sales (Qty)</t>
  </si>
  <si>
    <t>Purchase (qty)</t>
  </si>
  <si>
    <t>Purchase Price</t>
  </si>
  <si>
    <t>Payments</t>
  </si>
  <si>
    <t>Sales(qty)</t>
  </si>
  <si>
    <t>Selling Price</t>
  </si>
  <si>
    <t>Cash</t>
  </si>
  <si>
    <t>Rent</t>
  </si>
  <si>
    <t>per month</t>
  </si>
  <si>
    <t>Electricity</t>
  </si>
  <si>
    <t>Sales (in Rs)</t>
  </si>
  <si>
    <t>Total Sales</t>
  </si>
  <si>
    <t>Cost of goods sold</t>
  </si>
  <si>
    <t>Total Cost of goods</t>
  </si>
  <si>
    <t>Other Costs</t>
  </si>
  <si>
    <t>Depreciation</t>
  </si>
  <si>
    <t>Total Costs</t>
  </si>
  <si>
    <t>Profit</t>
  </si>
  <si>
    <t>Purchases (in Rs)</t>
  </si>
  <si>
    <t>Total Purchases</t>
  </si>
  <si>
    <t>Payment for purchases</t>
  </si>
  <si>
    <t>Total payment for purchases</t>
  </si>
  <si>
    <t>Payment outstanding for purchase</t>
  </si>
  <si>
    <t>Total payment outstanding</t>
  </si>
  <si>
    <t>Opening Stock</t>
  </si>
  <si>
    <t>Change in Stock</t>
  </si>
  <si>
    <t>Closing Stock</t>
  </si>
  <si>
    <t>Closing Stock(in Rs)</t>
  </si>
  <si>
    <t>Total Closing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</si>
</sst>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2" xfId="0" applyFont="1" applyNumberFormat="1"/>
    <xf borderId="0" fillId="0" fontId="3" numFmtId="4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/>
    </row>
    <row r="5">
      <c r="A5" s="2" t="s">
        <v>3</v>
      </c>
    </row>
    <row r="6">
      <c r="A6" s="2"/>
    </row>
    <row r="7">
      <c r="A7" s="2" t="s">
        <v>4</v>
      </c>
    </row>
    <row r="8">
      <c r="A8" s="2"/>
    </row>
    <row r="9">
      <c r="A9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12</v>
      </c>
      <c r="B2" s="3" t="s">
        <v>13</v>
      </c>
      <c r="C2" s="3" t="s">
        <v>14</v>
      </c>
      <c r="D2" s="3">
        <v>1.0</v>
      </c>
      <c r="E2" s="3">
        <v>12000.0</v>
      </c>
      <c r="F2" s="3">
        <v>26.0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</row>
    <row r="2">
      <c r="A2" s="3" t="s">
        <v>27</v>
      </c>
    </row>
    <row r="3">
      <c r="A3" s="3" t="s">
        <v>13</v>
      </c>
      <c r="B3" s="3">
        <v>0.0</v>
      </c>
      <c r="C3" s="4">
        <f t="shared" ref="C3:M3" si="1">B11</f>
        <v>12000</v>
      </c>
      <c r="D3" s="4">
        <f t="shared" si="1"/>
        <v>12000</v>
      </c>
      <c r="E3" s="4">
        <f t="shared" si="1"/>
        <v>12000</v>
      </c>
      <c r="F3" s="4">
        <f t="shared" si="1"/>
        <v>12000</v>
      </c>
      <c r="G3" s="4">
        <f t="shared" si="1"/>
        <v>12000</v>
      </c>
      <c r="H3" s="4">
        <f t="shared" si="1"/>
        <v>12000</v>
      </c>
      <c r="I3" s="4">
        <f t="shared" si="1"/>
        <v>12000</v>
      </c>
      <c r="J3" s="4">
        <f t="shared" si="1"/>
        <v>12000</v>
      </c>
      <c r="K3" s="4">
        <f t="shared" si="1"/>
        <v>12000</v>
      </c>
      <c r="L3" s="4">
        <f t="shared" si="1"/>
        <v>12000</v>
      </c>
      <c r="M3" s="4">
        <f t="shared" si="1"/>
        <v>12000</v>
      </c>
    </row>
    <row r="4">
      <c r="A4" s="3" t="s">
        <v>28</v>
      </c>
      <c r="B4" s="4">
        <f>SUM(B3)</f>
        <v>0</v>
      </c>
      <c r="C4" s="4">
        <f t="shared" ref="C4:M4" si="2">B12</f>
        <v>12000</v>
      </c>
      <c r="D4" s="4">
        <f t="shared" si="2"/>
        <v>12000</v>
      </c>
      <c r="E4" s="4">
        <f t="shared" si="2"/>
        <v>12000</v>
      </c>
      <c r="F4" s="4">
        <f t="shared" si="2"/>
        <v>12000</v>
      </c>
      <c r="G4" s="4">
        <f t="shared" si="2"/>
        <v>12000</v>
      </c>
      <c r="H4" s="4">
        <f t="shared" si="2"/>
        <v>12000</v>
      </c>
      <c r="I4" s="4">
        <f t="shared" si="2"/>
        <v>12000</v>
      </c>
      <c r="J4" s="4">
        <f t="shared" si="2"/>
        <v>12000</v>
      </c>
      <c r="K4" s="4">
        <f t="shared" si="2"/>
        <v>12000</v>
      </c>
      <c r="L4" s="4">
        <f t="shared" si="2"/>
        <v>12000</v>
      </c>
      <c r="M4" s="4">
        <f t="shared" si="2"/>
        <v>12000</v>
      </c>
    </row>
    <row r="6">
      <c r="A6" s="3" t="s">
        <v>29</v>
      </c>
    </row>
    <row r="7">
      <c r="A7" s="3" t="s">
        <v>13</v>
      </c>
      <c r="B7" s="4">
        <f>'Fixed Asset Register'!E$2</f>
        <v>12000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</row>
    <row r="8">
      <c r="A8" s="3" t="s">
        <v>28</v>
      </c>
      <c r="B8" s="4">
        <f t="shared" ref="B8:M8" si="3">SUM(B7)</f>
        <v>12000</v>
      </c>
      <c r="C8" s="4">
        <f t="shared" si="3"/>
        <v>0</v>
      </c>
      <c r="D8" s="4">
        <f t="shared" si="3"/>
        <v>0</v>
      </c>
      <c r="E8" s="4">
        <f t="shared" si="3"/>
        <v>0</v>
      </c>
      <c r="F8" s="4">
        <f t="shared" si="3"/>
        <v>0</v>
      </c>
      <c r="G8" s="4">
        <f t="shared" si="3"/>
        <v>0</v>
      </c>
      <c r="H8" s="4">
        <f t="shared" si="3"/>
        <v>0</v>
      </c>
      <c r="I8" s="4">
        <f t="shared" si="3"/>
        <v>0</v>
      </c>
      <c r="J8" s="4">
        <f t="shared" si="3"/>
        <v>0</v>
      </c>
      <c r="K8" s="4">
        <f t="shared" si="3"/>
        <v>0</v>
      </c>
      <c r="L8" s="4">
        <f t="shared" si="3"/>
        <v>0</v>
      </c>
      <c r="M8" s="4">
        <f t="shared" si="3"/>
        <v>0</v>
      </c>
    </row>
    <row r="10">
      <c r="A10" s="3" t="s">
        <v>30</v>
      </c>
    </row>
    <row r="11">
      <c r="A11" s="3" t="s">
        <v>31</v>
      </c>
      <c r="B11" s="4">
        <f t="shared" ref="B11:M11" si="4">B3+B7</f>
        <v>12000</v>
      </c>
      <c r="C11" s="4">
        <f t="shared" si="4"/>
        <v>12000</v>
      </c>
      <c r="D11" s="4">
        <f t="shared" si="4"/>
        <v>12000</v>
      </c>
      <c r="E11" s="4">
        <f t="shared" si="4"/>
        <v>12000</v>
      </c>
      <c r="F11" s="4">
        <f t="shared" si="4"/>
        <v>12000</v>
      </c>
      <c r="G11" s="4">
        <f t="shared" si="4"/>
        <v>12000</v>
      </c>
      <c r="H11" s="4">
        <f t="shared" si="4"/>
        <v>12000</v>
      </c>
      <c r="I11" s="4">
        <f t="shared" si="4"/>
        <v>12000</v>
      </c>
      <c r="J11" s="4">
        <f t="shared" si="4"/>
        <v>12000</v>
      </c>
      <c r="K11" s="4">
        <f t="shared" si="4"/>
        <v>12000</v>
      </c>
      <c r="L11" s="4">
        <f t="shared" si="4"/>
        <v>12000</v>
      </c>
      <c r="M11" s="4">
        <f t="shared" si="4"/>
        <v>12000</v>
      </c>
    </row>
    <row r="12">
      <c r="A12" s="3" t="s">
        <v>28</v>
      </c>
      <c r="B12" s="4">
        <f t="shared" ref="B12:M12" si="5">SUM(B11)</f>
        <v>12000</v>
      </c>
      <c r="C12" s="4">
        <f t="shared" si="5"/>
        <v>12000</v>
      </c>
      <c r="D12" s="4">
        <f t="shared" si="5"/>
        <v>12000</v>
      </c>
      <c r="E12" s="4">
        <f t="shared" si="5"/>
        <v>12000</v>
      </c>
      <c r="F12" s="4">
        <f t="shared" si="5"/>
        <v>12000</v>
      </c>
      <c r="G12" s="4">
        <f t="shared" si="5"/>
        <v>12000</v>
      </c>
      <c r="H12" s="4">
        <f t="shared" si="5"/>
        <v>12000</v>
      </c>
      <c r="I12" s="4">
        <f t="shared" si="5"/>
        <v>12000</v>
      </c>
      <c r="J12" s="4">
        <f t="shared" si="5"/>
        <v>12000</v>
      </c>
      <c r="K12" s="4">
        <f t="shared" si="5"/>
        <v>12000</v>
      </c>
      <c r="L12" s="4">
        <f t="shared" si="5"/>
        <v>12000</v>
      </c>
      <c r="M12" s="4">
        <f t="shared" si="5"/>
        <v>12000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</row>
    <row r="2">
      <c r="A2" s="3" t="s">
        <v>27</v>
      </c>
    </row>
    <row r="3">
      <c r="A3" s="3" t="s">
        <v>13</v>
      </c>
      <c r="B3" s="3">
        <v>0.0</v>
      </c>
      <c r="C3" s="5">
        <f t="shared" ref="C3:M3" si="1">B11</f>
        <v>461.5384615</v>
      </c>
      <c r="D3" s="5">
        <f t="shared" si="1"/>
        <v>923.0769231</v>
      </c>
      <c r="E3" s="5">
        <f t="shared" si="1"/>
        <v>1384.615385</v>
      </c>
      <c r="F3" s="5">
        <f t="shared" si="1"/>
        <v>1846.153846</v>
      </c>
      <c r="G3" s="5">
        <f t="shared" si="1"/>
        <v>2307.692308</v>
      </c>
      <c r="H3" s="5">
        <f t="shared" si="1"/>
        <v>2769.230769</v>
      </c>
      <c r="I3" s="5">
        <f t="shared" si="1"/>
        <v>3230.769231</v>
      </c>
      <c r="J3" s="5">
        <f t="shared" si="1"/>
        <v>3692.307692</v>
      </c>
      <c r="K3" s="5">
        <f t="shared" si="1"/>
        <v>4153.846154</v>
      </c>
      <c r="L3" s="5">
        <f t="shared" si="1"/>
        <v>4615.384615</v>
      </c>
      <c r="M3" s="5">
        <f t="shared" si="1"/>
        <v>5076.923077</v>
      </c>
    </row>
    <row r="4">
      <c r="A4" s="3" t="s">
        <v>28</v>
      </c>
      <c r="B4" s="4">
        <f t="shared" ref="B4:M4" si="2">SUM(B3)</f>
        <v>0</v>
      </c>
      <c r="C4" s="5">
        <f t="shared" si="2"/>
        <v>461.5384615</v>
      </c>
      <c r="D4" s="5">
        <f t="shared" si="2"/>
        <v>923.0769231</v>
      </c>
      <c r="E4" s="5">
        <f t="shared" si="2"/>
        <v>1384.615385</v>
      </c>
      <c r="F4" s="5">
        <f t="shared" si="2"/>
        <v>1846.153846</v>
      </c>
      <c r="G4" s="5">
        <f t="shared" si="2"/>
        <v>2307.692308</v>
      </c>
      <c r="H4" s="5">
        <f t="shared" si="2"/>
        <v>2769.230769</v>
      </c>
      <c r="I4" s="5">
        <f t="shared" si="2"/>
        <v>3230.769231</v>
      </c>
      <c r="J4" s="5">
        <f t="shared" si="2"/>
        <v>3692.307692</v>
      </c>
      <c r="K4" s="5">
        <f t="shared" si="2"/>
        <v>4153.846154</v>
      </c>
      <c r="L4" s="5">
        <f t="shared" si="2"/>
        <v>4615.384615</v>
      </c>
      <c r="M4" s="5">
        <f t="shared" si="2"/>
        <v>5076.923077</v>
      </c>
    </row>
    <row r="6">
      <c r="A6" s="3" t="s">
        <v>32</v>
      </c>
    </row>
    <row r="7">
      <c r="A7" s="3" t="s">
        <v>13</v>
      </c>
      <c r="B7" s="5">
        <f>'Fixed Asset Balances'!B11/'Fixed Asset Register'!$F$2</f>
        <v>461.5384615</v>
      </c>
      <c r="C7" s="6">
        <f>'Fixed Asset Balances'!C11/'Fixed Asset Register'!$F$2</f>
        <v>461.5384615</v>
      </c>
      <c r="D7" s="6">
        <f>'Fixed Asset Balances'!D11/'Fixed Asset Register'!$F$2</f>
        <v>461.5384615</v>
      </c>
      <c r="E7" s="6">
        <f>'Fixed Asset Balances'!E11/'Fixed Asset Register'!$F$2</f>
        <v>461.5384615</v>
      </c>
      <c r="F7" s="6">
        <f>'Fixed Asset Balances'!F11/'Fixed Asset Register'!$F$2</f>
        <v>461.5384615</v>
      </c>
      <c r="G7" s="6">
        <f>'Fixed Asset Balances'!G11/'Fixed Asset Register'!$F$2</f>
        <v>461.5384615</v>
      </c>
      <c r="H7" s="6">
        <f>'Fixed Asset Balances'!H11/'Fixed Asset Register'!$F$2</f>
        <v>461.5384615</v>
      </c>
      <c r="I7" s="6">
        <f>'Fixed Asset Balances'!I11/'Fixed Asset Register'!$F$2</f>
        <v>461.5384615</v>
      </c>
      <c r="J7" s="6">
        <f>'Fixed Asset Balances'!J11/'Fixed Asset Register'!$F$2</f>
        <v>461.5384615</v>
      </c>
      <c r="K7" s="6">
        <f>'Fixed Asset Balances'!K11/'Fixed Asset Register'!$F$2</f>
        <v>461.5384615</v>
      </c>
      <c r="L7" s="6">
        <f>'Fixed Asset Balances'!L11/'Fixed Asset Register'!$F$2</f>
        <v>461.5384615</v>
      </c>
      <c r="M7" s="6">
        <f>'Fixed Asset Balances'!M11/'Fixed Asset Register'!$F$2</f>
        <v>461.5384615</v>
      </c>
    </row>
    <row r="8">
      <c r="A8" s="3" t="s">
        <v>28</v>
      </c>
      <c r="B8" s="5">
        <f t="shared" ref="B8:M8" si="3">SUM(B7)</f>
        <v>461.5384615</v>
      </c>
      <c r="C8" s="6">
        <f t="shared" si="3"/>
        <v>461.5384615</v>
      </c>
      <c r="D8" s="6">
        <f t="shared" si="3"/>
        <v>461.5384615</v>
      </c>
      <c r="E8" s="6">
        <f t="shared" si="3"/>
        <v>461.5384615</v>
      </c>
      <c r="F8" s="6">
        <f t="shared" si="3"/>
        <v>461.5384615</v>
      </c>
      <c r="G8" s="6">
        <f t="shared" si="3"/>
        <v>461.5384615</v>
      </c>
      <c r="H8" s="6">
        <f t="shared" si="3"/>
        <v>461.5384615</v>
      </c>
      <c r="I8" s="6">
        <f t="shared" si="3"/>
        <v>461.5384615</v>
      </c>
      <c r="J8" s="6">
        <f t="shared" si="3"/>
        <v>461.5384615</v>
      </c>
      <c r="K8" s="6">
        <f t="shared" si="3"/>
        <v>461.5384615</v>
      </c>
      <c r="L8" s="6">
        <f t="shared" si="3"/>
        <v>461.5384615</v>
      </c>
      <c r="M8" s="6">
        <f t="shared" si="3"/>
        <v>461.5384615</v>
      </c>
    </row>
    <row r="10">
      <c r="A10" s="3" t="s">
        <v>30</v>
      </c>
    </row>
    <row r="11">
      <c r="A11" s="3" t="s">
        <v>31</v>
      </c>
      <c r="B11" s="5">
        <f t="shared" ref="B11:M11" si="4">B3+B7</f>
        <v>461.5384615</v>
      </c>
      <c r="C11" s="5">
        <f t="shared" si="4"/>
        <v>923.0769231</v>
      </c>
      <c r="D11" s="5">
        <f t="shared" si="4"/>
        <v>1384.615385</v>
      </c>
      <c r="E11" s="5">
        <f t="shared" si="4"/>
        <v>1846.153846</v>
      </c>
      <c r="F11" s="5">
        <f t="shared" si="4"/>
        <v>2307.692308</v>
      </c>
      <c r="G11" s="5">
        <f t="shared" si="4"/>
        <v>2769.230769</v>
      </c>
      <c r="H11" s="5">
        <f t="shared" si="4"/>
        <v>3230.769231</v>
      </c>
      <c r="I11" s="5">
        <f t="shared" si="4"/>
        <v>3692.307692</v>
      </c>
      <c r="J11" s="5">
        <f t="shared" si="4"/>
        <v>4153.846154</v>
      </c>
      <c r="K11" s="5">
        <f t="shared" si="4"/>
        <v>4615.384615</v>
      </c>
      <c r="L11" s="5">
        <f t="shared" si="4"/>
        <v>5076.923077</v>
      </c>
      <c r="M11" s="5">
        <f t="shared" si="4"/>
        <v>5538.461538</v>
      </c>
    </row>
    <row r="12">
      <c r="A12" s="3" t="s">
        <v>28</v>
      </c>
      <c r="B12" s="5">
        <f t="shared" ref="B12:M12" si="5">SUM(B11)</f>
        <v>461.5384615</v>
      </c>
      <c r="C12" s="5">
        <f t="shared" si="5"/>
        <v>923.0769231</v>
      </c>
      <c r="D12" s="5">
        <f t="shared" si="5"/>
        <v>1384.615385</v>
      </c>
      <c r="E12" s="5">
        <f t="shared" si="5"/>
        <v>1846.153846</v>
      </c>
      <c r="F12" s="5">
        <f t="shared" si="5"/>
        <v>2307.692308</v>
      </c>
      <c r="G12" s="5">
        <f t="shared" si="5"/>
        <v>2769.230769</v>
      </c>
      <c r="H12" s="5">
        <f t="shared" si="5"/>
        <v>3230.769231</v>
      </c>
      <c r="I12" s="5">
        <f t="shared" si="5"/>
        <v>3692.307692</v>
      </c>
      <c r="J12" s="5">
        <f t="shared" si="5"/>
        <v>4153.846154</v>
      </c>
      <c r="K12" s="5">
        <f t="shared" si="5"/>
        <v>4615.384615</v>
      </c>
      <c r="L12" s="5">
        <f t="shared" si="5"/>
        <v>5076.923077</v>
      </c>
      <c r="M12" s="5">
        <f t="shared" si="5"/>
        <v>5538.461538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</row>
    <row r="2">
      <c r="A2" s="3" t="s">
        <v>33</v>
      </c>
    </row>
    <row r="3">
      <c r="A3" s="3" t="s">
        <v>34</v>
      </c>
      <c r="B3" s="4">
        <f>Assumptions!$B2</f>
        <v>500</v>
      </c>
      <c r="C3" s="4">
        <f>Assumptions!$B2</f>
        <v>500</v>
      </c>
      <c r="D3" s="4">
        <f>Assumptions!$B2</f>
        <v>500</v>
      </c>
      <c r="E3" s="4">
        <f>Assumptions!$B2</f>
        <v>500</v>
      </c>
      <c r="F3" s="4">
        <f>Assumptions!$B2</f>
        <v>500</v>
      </c>
      <c r="G3" s="4">
        <f>Assumptions!$B2</f>
        <v>500</v>
      </c>
      <c r="H3" s="4">
        <f>Assumptions!$B2</f>
        <v>500</v>
      </c>
      <c r="I3" s="4">
        <f>Assumptions!$B2</f>
        <v>500</v>
      </c>
      <c r="J3" s="4">
        <f>Assumptions!$B2</f>
        <v>500</v>
      </c>
      <c r="K3" s="4">
        <f>Assumptions!$B2</f>
        <v>500</v>
      </c>
      <c r="L3" s="4">
        <f>Assumptions!$B2</f>
        <v>500</v>
      </c>
      <c r="M3" s="4">
        <f>Assumptions!$B2</f>
        <v>500</v>
      </c>
    </row>
    <row r="5">
      <c r="A5" s="3" t="s">
        <v>35</v>
      </c>
    </row>
    <row r="6">
      <c r="A6" s="3" t="s">
        <v>34</v>
      </c>
      <c r="B6" s="4">
        <f>Assumptions!$B5</f>
        <v>400</v>
      </c>
      <c r="C6" s="4">
        <f>Assumptions!$B5</f>
        <v>400</v>
      </c>
      <c r="D6" s="4">
        <f>Assumptions!$B5</f>
        <v>400</v>
      </c>
      <c r="E6" s="4">
        <f>Assumptions!$B5</f>
        <v>400</v>
      </c>
      <c r="F6" s="4">
        <f>Assumptions!$B5</f>
        <v>400</v>
      </c>
      <c r="G6" s="4">
        <f>Assumptions!$B5</f>
        <v>400</v>
      </c>
      <c r="H6" s="4">
        <f>Assumptions!$B5</f>
        <v>400</v>
      </c>
      <c r="I6" s="4">
        <f>Assumptions!$B5</f>
        <v>400</v>
      </c>
      <c r="J6" s="4">
        <f>Assumptions!$B5</f>
        <v>400</v>
      </c>
      <c r="K6" s="4">
        <f>Assumptions!$B5</f>
        <v>400</v>
      </c>
      <c r="L6" s="4">
        <f>Assumptions!$B5</f>
        <v>400</v>
      </c>
      <c r="M6" s="4">
        <f>Assumptions!$B5</f>
        <v>400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36</v>
      </c>
      <c r="C1" s="3" t="s">
        <v>37</v>
      </c>
      <c r="D1" s="3" t="s">
        <v>38</v>
      </c>
    </row>
    <row r="2">
      <c r="A2" s="3" t="s">
        <v>34</v>
      </c>
      <c r="B2" s="3">
        <v>500.0</v>
      </c>
      <c r="C2" s="3">
        <v>45000.0</v>
      </c>
      <c r="D2" s="3">
        <v>2.0</v>
      </c>
    </row>
    <row r="4">
      <c r="B4" s="3" t="s">
        <v>39</v>
      </c>
      <c r="C4" s="3" t="s">
        <v>40</v>
      </c>
      <c r="D4" s="3" t="s">
        <v>38</v>
      </c>
    </row>
    <row r="5">
      <c r="A5" s="3" t="s">
        <v>34</v>
      </c>
      <c r="B5" s="3">
        <v>400.0</v>
      </c>
      <c r="C5" s="3">
        <v>60000.0</v>
      </c>
      <c r="D5" s="3" t="s">
        <v>41</v>
      </c>
    </row>
    <row r="7">
      <c r="A7" s="3" t="s">
        <v>42</v>
      </c>
      <c r="B7" s="3">
        <v>8000.0</v>
      </c>
      <c r="C7" s="7" t="s">
        <v>43</v>
      </c>
    </row>
    <row r="8">
      <c r="A8" s="3" t="s">
        <v>44</v>
      </c>
      <c r="B8" s="3">
        <v>10000.0</v>
      </c>
      <c r="C8" s="7" t="s">
        <v>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</row>
    <row r="2">
      <c r="A2" s="3" t="s">
        <v>45</v>
      </c>
    </row>
    <row r="3">
      <c r="A3" s="3" t="s">
        <v>34</v>
      </c>
      <c r="B3" s="4">
        <f>'Calcs-1'!B6*Assumptions!$C5</f>
        <v>24000000</v>
      </c>
      <c r="C3" s="4">
        <f>'Calcs-1'!C6*Assumptions!$C5</f>
        <v>24000000</v>
      </c>
      <c r="D3" s="4">
        <f>'Calcs-1'!D6*Assumptions!$C5</f>
        <v>24000000</v>
      </c>
      <c r="E3" s="4">
        <f>'Calcs-1'!E6*Assumptions!$C5</f>
        <v>24000000</v>
      </c>
      <c r="F3" s="4">
        <f>'Calcs-1'!F6*Assumptions!$C5</f>
        <v>24000000</v>
      </c>
      <c r="G3" s="4">
        <f>'Calcs-1'!G6*Assumptions!$C5</f>
        <v>24000000</v>
      </c>
      <c r="H3" s="4">
        <f>'Calcs-1'!H6*Assumptions!$C5</f>
        <v>24000000</v>
      </c>
      <c r="I3" s="4">
        <f>'Calcs-1'!I6*Assumptions!$C5</f>
        <v>24000000</v>
      </c>
      <c r="J3" s="4">
        <f>'Calcs-1'!J6*Assumptions!$C5</f>
        <v>24000000</v>
      </c>
      <c r="K3" s="4">
        <f>'Calcs-1'!K6*Assumptions!$C5</f>
        <v>24000000</v>
      </c>
      <c r="L3" s="4">
        <f>'Calcs-1'!L6*Assumptions!$C5</f>
        <v>24000000</v>
      </c>
      <c r="M3" s="4">
        <f>'Calcs-1'!M6*Assumptions!$C5</f>
        <v>24000000</v>
      </c>
    </row>
    <row r="4">
      <c r="A4" s="3" t="s">
        <v>46</v>
      </c>
      <c r="B4" s="4">
        <f t="shared" ref="B4:M4" si="1">SUM(B3)</f>
        <v>24000000</v>
      </c>
      <c r="C4" s="4">
        <f t="shared" si="1"/>
        <v>24000000</v>
      </c>
      <c r="D4" s="4">
        <f t="shared" si="1"/>
        <v>24000000</v>
      </c>
      <c r="E4" s="4">
        <f t="shared" si="1"/>
        <v>24000000</v>
      </c>
      <c r="F4" s="4">
        <f t="shared" si="1"/>
        <v>24000000</v>
      </c>
      <c r="G4" s="4">
        <f t="shared" si="1"/>
        <v>24000000</v>
      </c>
      <c r="H4" s="4">
        <f t="shared" si="1"/>
        <v>24000000</v>
      </c>
      <c r="I4" s="4">
        <f t="shared" si="1"/>
        <v>24000000</v>
      </c>
      <c r="J4" s="4">
        <f t="shared" si="1"/>
        <v>24000000</v>
      </c>
      <c r="K4" s="4">
        <f t="shared" si="1"/>
        <v>24000000</v>
      </c>
      <c r="L4" s="4">
        <f t="shared" si="1"/>
        <v>24000000</v>
      </c>
      <c r="M4" s="4">
        <f t="shared" si="1"/>
        <v>24000000</v>
      </c>
    </row>
    <row r="6">
      <c r="A6" s="3" t="s">
        <v>47</v>
      </c>
    </row>
    <row r="7">
      <c r="A7" s="3" t="s">
        <v>34</v>
      </c>
      <c r="B7" s="4">
        <f>'Calcs-1'!B6*Assumptions!$C2</f>
        <v>18000000</v>
      </c>
      <c r="C7" s="4">
        <f>'Calcs-1'!C6*Assumptions!$C2</f>
        <v>18000000</v>
      </c>
      <c r="D7" s="4">
        <f>'Calcs-1'!D6*Assumptions!$C2</f>
        <v>18000000</v>
      </c>
      <c r="E7" s="4">
        <f>'Calcs-1'!E6*Assumptions!$C2</f>
        <v>18000000</v>
      </c>
      <c r="F7" s="4">
        <f>'Calcs-1'!F6*Assumptions!$C2</f>
        <v>18000000</v>
      </c>
      <c r="G7" s="4">
        <f>'Calcs-1'!G6*Assumptions!$C2</f>
        <v>18000000</v>
      </c>
      <c r="H7" s="4">
        <f>'Calcs-1'!H6*Assumptions!$C2</f>
        <v>18000000</v>
      </c>
      <c r="I7" s="4">
        <f>'Calcs-1'!I6*Assumptions!$C2</f>
        <v>18000000</v>
      </c>
      <c r="J7" s="4">
        <f>'Calcs-1'!J6*Assumptions!$C2</f>
        <v>18000000</v>
      </c>
      <c r="K7" s="4">
        <f>'Calcs-1'!K6*Assumptions!$C2</f>
        <v>18000000</v>
      </c>
      <c r="L7" s="4">
        <f>'Calcs-1'!L6*Assumptions!$C2</f>
        <v>18000000</v>
      </c>
      <c r="M7" s="4">
        <f>'Calcs-1'!M6*Assumptions!$C2</f>
        <v>18000000</v>
      </c>
    </row>
    <row r="8">
      <c r="A8" s="3" t="s">
        <v>48</v>
      </c>
      <c r="B8" s="4">
        <f t="shared" ref="B8:M8" si="2">SUM(B7)</f>
        <v>18000000</v>
      </c>
      <c r="C8" s="4">
        <f t="shared" si="2"/>
        <v>18000000</v>
      </c>
      <c r="D8" s="4">
        <f t="shared" si="2"/>
        <v>18000000</v>
      </c>
      <c r="E8" s="4">
        <f t="shared" si="2"/>
        <v>18000000</v>
      </c>
      <c r="F8" s="4">
        <f t="shared" si="2"/>
        <v>18000000</v>
      </c>
      <c r="G8" s="4">
        <f t="shared" si="2"/>
        <v>18000000</v>
      </c>
      <c r="H8" s="4">
        <f t="shared" si="2"/>
        <v>18000000</v>
      </c>
      <c r="I8" s="4">
        <f t="shared" si="2"/>
        <v>18000000</v>
      </c>
      <c r="J8" s="4">
        <f t="shared" si="2"/>
        <v>18000000</v>
      </c>
      <c r="K8" s="4">
        <f t="shared" si="2"/>
        <v>18000000</v>
      </c>
      <c r="L8" s="4">
        <f t="shared" si="2"/>
        <v>18000000</v>
      </c>
      <c r="M8" s="4">
        <f t="shared" si="2"/>
        <v>18000000</v>
      </c>
    </row>
    <row r="10">
      <c r="A10" s="3" t="s">
        <v>49</v>
      </c>
    </row>
    <row r="11">
      <c r="A11" s="3" t="s">
        <v>42</v>
      </c>
      <c r="B11" s="4">
        <f>Assumptions!$B7</f>
        <v>8000</v>
      </c>
      <c r="C11" s="4">
        <f>Assumptions!$B7</f>
        <v>8000</v>
      </c>
      <c r="D11" s="4">
        <f>Assumptions!$B7</f>
        <v>8000</v>
      </c>
      <c r="E11" s="4">
        <f>Assumptions!$B7</f>
        <v>8000</v>
      </c>
      <c r="F11" s="4">
        <f>Assumptions!$B7</f>
        <v>8000</v>
      </c>
      <c r="G11" s="4">
        <f>Assumptions!$B7</f>
        <v>8000</v>
      </c>
      <c r="H11" s="4">
        <f>Assumptions!$B7</f>
        <v>8000</v>
      </c>
      <c r="I11" s="4">
        <f>Assumptions!$B7</f>
        <v>8000</v>
      </c>
      <c r="J11" s="4">
        <f>Assumptions!$B7</f>
        <v>8000</v>
      </c>
      <c r="K11" s="4">
        <f>Assumptions!$B7</f>
        <v>8000</v>
      </c>
      <c r="L11" s="4">
        <f>Assumptions!$B7</f>
        <v>8000</v>
      </c>
      <c r="M11" s="4">
        <f>Assumptions!$B7</f>
        <v>8000</v>
      </c>
    </row>
    <row r="12">
      <c r="A12" s="3" t="s">
        <v>44</v>
      </c>
      <c r="B12" s="4">
        <f>Assumptions!$B8</f>
        <v>10000</v>
      </c>
      <c r="C12" s="4">
        <f>Assumptions!$B8</f>
        <v>10000</v>
      </c>
      <c r="D12" s="4">
        <f>Assumptions!$B8</f>
        <v>10000</v>
      </c>
      <c r="E12" s="4">
        <f>Assumptions!$B8</f>
        <v>10000</v>
      </c>
      <c r="F12" s="4">
        <f>Assumptions!$B8</f>
        <v>10000</v>
      </c>
      <c r="G12" s="4">
        <f>Assumptions!$B8</f>
        <v>10000</v>
      </c>
      <c r="H12" s="4">
        <f>Assumptions!$B8</f>
        <v>10000</v>
      </c>
      <c r="I12" s="4">
        <f>Assumptions!$B8</f>
        <v>10000</v>
      </c>
      <c r="J12" s="4">
        <f>Assumptions!$B8</f>
        <v>10000</v>
      </c>
      <c r="K12" s="4">
        <f>Assumptions!$B8</f>
        <v>10000</v>
      </c>
      <c r="L12" s="4">
        <f>Assumptions!$B8</f>
        <v>10000</v>
      </c>
      <c r="M12" s="4">
        <f>Assumptions!$B8</f>
        <v>10000</v>
      </c>
    </row>
    <row r="13">
      <c r="A13" s="3" t="s">
        <v>50</v>
      </c>
      <c r="B13" s="5">
        <f>Depreciation!B8</f>
        <v>461.5384615</v>
      </c>
      <c r="C13" s="6">
        <f>Depreciation!C8</f>
        <v>461.5384615</v>
      </c>
      <c r="D13" s="6">
        <f>Depreciation!D8</f>
        <v>461.5384615</v>
      </c>
      <c r="E13" s="6">
        <f>Depreciation!E8</f>
        <v>461.5384615</v>
      </c>
      <c r="F13" s="6">
        <f>Depreciation!F8</f>
        <v>461.5384615</v>
      </c>
      <c r="G13" s="6">
        <f>Depreciation!G8</f>
        <v>461.5384615</v>
      </c>
      <c r="H13" s="6">
        <f>Depreciation!H8</f>
        <v>461.5384615</v>
      </c>
      <c r="I13" s="6">
        <f>Depreciation!I8</f>
        <v>461.5384615</v>
      </c>
      <c r="J13" s="6">
        <f>Depreciation!J8</f>
        <v>461.5384615</v>
      </c>
      <c r="K13" s="6">
        <f>Depreciation!K8</f>
        <v>461.5384615</v>
      </c>
      <c r="L13" s="6">
        <f>Depreciation!L8</f>
        <v>461.5384615</v>
      </c>
      <c r="M13" s="6">
        <f>Depreciation!M8</f>
        <v>461.5384615</v>
      </c>
    </row>
    <row r="15">
      <c r="A15" s="3" t="s">
        <v>51</v>
      </c>
      <c r="B15" s="5">
        <f t="shared" ref="B15:M15" si="3">B8+B11+B12+B13</f>
        <v>18018461.54</v>
      </c>
      <c r="C15" s="6">
        <f t="shared" si="3"/>
        <v>18018461.54</v>
      </c>
      <c r="D15" s="6">
        <f t="shared" si="3"/>
        <v>18018461.54</v>
      </c>
      <c r="E15" s="6">
        <f t="shared" si="3"/>
        <v>18018461.54</v>
      </c>
      <c r="F15" s="6">
        <f t="shared" si="3"/>
        <v>18018461.54</v>
      </c>
      <c r="G15" s="6">
        <f t="shared" si="3"/>
        <v>18018461.54</v>
      </c>
      <c r="H15" s="6">
        <f t="shared" si="3"/>
        <v>18018461.54</v>
      </c>
      <c r="I15" s="6">
        <f t="shared" si="3"/>
        <v>18018461.54</v>
      </c>
      <c r="J15" s="6">
        <f t="shared" si="3"/>
        <v>18018461.54</v>
      </c>
      <c r="K15" s="6">
        <f t="shared" si="3"/>
        <v>18018461.54</v>
      </c>
      <c r="L15" s="6">
        <f t="shared" si="3"/>
        <v>18018461.54</v>
      </c>
      <c r="M15" s="6">
        <f t="shared" si="3"/>
        <v>18018461.54</v>
      </c>
    </row>
    <row r="17">
      <c r="A17" s="3" t="s">
        <v>52</v>
      </c>
      <c r="B17" s="5">
        <f t="shared" ref="B17:M17" si="4">B4-B15</f>
        <v>5981538.462</v>
      </c>
      <c r="C17" s="6">
        <f t="shared" si="4"/>
        <v>5981538.462</v>
      </c>
      <c r="D17" s="6">
        <f t="shared" si="4"/>
        <v>5981538.462</v>
      </c>
      <c r="E17" s="6">
        <f t="shared" si="4"/>
        <v>5981538.462</v>
      </c>
      <c r="F17" s="6">
        <f t="shared" si="4"/>
        <v>5981538.462</v>
      </c>
      <c r="G17" s="6">
        <f t="shared" si="4"/>
        <v>5981538.462</v>
      </c>
      <c r="H17" s="6">
        <f t="shared" si="4"/>
        <v>5981538.462</v>
      </c>
      <c r="I17" s="6">
        <f t="shared" si="4"/>
        <v>5981538.462</v>
      </c>
      <c r="J17" s="6">
        <f t="shared" si="4"/>
        <v>5981538.462</v>
      </c>
      <c r="K17" s="6">
        <f t="shared" si="4"/>
        <v>5981538.462</v>
      </c>
      <c r="L17" s="6">
        <f t="shared" si="4"/>
        <v>5981538.462</v>
      </c>
      <c r="M17" s="6">
        <f t="shared" si="4"/>
        <v>5981538.462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</row>
    <row r="2">
      <c r="A2" s="3" t="s">
        <v>53</v>
      </c>
    </row>
    <row r="3">
      <c r="A3" s="3" t="s">
        <v>34</v>
      </c>
      <c r="B3" s="4">
        <f>'Calcs-1'!B3*Assumptions!$C2</f>
        <v>22500000</v>
      </c>
      <c r="C3" s="4">
        <f>'Calcs-1'!C3*Assumptions!$C2</f>
        <v>22500000</v>
      </c>
      <c r="D3" s="4">
        <f>'Calcs-1'!D3*Assumptions!$C2</f>
        <v>22500000</v>
      </c>
      <c r="E3" s="4">
        <f>'Calcs-1'!E3*Assumptions!$C2</f>
        <v>22500000</v>
      </c>
      <c r="F3" s="4">
        <f>'Calcs-1'!F3*Assumptions!$C2</f>
        <v>22500000</v>
      </c>
      <c r="G3" s="4">
        <f>'Calcs-1'!G3*Assumptions!$C2</f>
        <v>22500000</v>
      </c>
      <c r="H3" s="4">
        <f>'Calcs-1'!H3*Assumptions!$C2</f>
        <v>22500000</v>
      </c>
      <c r="I3" s="4">
        <f>'Calcs-1'!I3*Assumptions!$C2</f>
        <v>22500000</v>
      </c>
      <c r="J3" s="4">
        <f>'Calcs-1'!J3*Assumptions!$C2</f>
        <v>22500000</v>
      </c>
      <c r="K3" s="4">
        <f>'Calcs-1'!K3*Assumptions!$C2</f>
        <v>22500000</v>
      </c>
      <c r="L3" s="4">
        <f>'Calcs-1'!L3*Assumptions!$C2</f>
        <v>22500000</v>
      </c>
      <c r="M3" s="4">
        <f>'Calcs-1'!M3*Assumptions!$C2</f>
        <v>22500000</v>
      </c>
    </row>
    <row r="4">
      <c r="A4" s="3" t="s">
        <v>54</v>
      </c>
      <c r="B4" s="4">
        <f t="shared" ref="B4:M4" si="1">SUM(B3)</f>
        <v>22500000</v>
      </c>
      <c r="C4" s="4">
        <f t="shared" si="1"/>
        <v>22500000</v>
      </c>
      <c r="D4" s="4">
        <f t="shared" si="1"/>
        <v>22500000</v>
      </c>
      <c r="E4" s="4">
        <f t="shared" si="1"/>
        <v>22500000</v>
      </c>
      <c r="F4" s="4">
        <f t="shared" si="1"/>
        <v>22500000</v>
      </c>
      <c r="G4" s="4">
        <f t="shared" si="1"/>
        <v>22500000</v>
      </c>
      <c r="H4" s="4">
        <f t="shared" si="1"/>
        <v>22500000</v>
      </c>
      <c r="I4" s="4">
        <f t="shared" si="1"/>
        <v>22500000</v>
      </c>
      <c r="J4" s="4">
        <f t="shared" si="1"/>
        <v>22500000</v>
      </c>
      <c r="K4" s="4">
        <f t="shared" si="1"/>
        <v>22500000</v>
      </c>
      <c r="L4" s="4">
        <f t="shared" si="1"/>
        <v>22500000</v>
      </c>
      <c r="M4" s="4">
        <f t="shared" si="1"/>
        <v>22500000</v>
      </c>
    </row>
    <row r="6">
      <c r="A6" s="3" t="s">
        <v>55</v>
      </c>
    </row>
    <row r="7">
      <c r="A7" s="3" t="s">
        <v>34</v>
      </c>
      <c r="B7" s="3">
        <v>0.0</v>
      </c>
      <c r="C7" s="3">
        <v>0.0</v>
      </c>
      <c r="D7" s="4">
        <f t="shared" ref="D7:M7" si="2">B3</f>
        <v>22500000</v>
      </c>
      <c r="E7" s="4">
        <f t="shared" si="2"/>
        <v>22500000</v>
      </c>
      <c r="F7" s="4">
        <f t="shared" si="2"/>
        <v>22500000</v>
      </c>
      <c r="G7" s="4">
        <f t="shared" si="2"/>
        <v>22500000</v>
      </c>
      <c r="H7" s="4">
        <f t="shared" si="2"/>
        <v>22500000</v>
      </c>
      <c r="I7" s="4">
        <f t="shared" si="2"/>
        <v>22500000</v>
      </c>
      <c r="J7" s="4">
        <f t="shared" si="2"/>
        <v>22500000</v>
      </c>
      <c r="K7" s="4">
        <f t="shared" si="2"/>
        <v>22500000</v>
      </c>
      <c r="L7" s="4">
        <f t="shared" si="2"/>
        <v>22500000</v>
      </c>
      <c r="M7" s="4">
        <f t="shared" si="2"/>
        <v>22500000</v>
      </c>
    </row>
    <row r="8">
      <c r="A8" s="3" t="s">
        <v>56</v>
      </c>
      <c r="B8" s="4">
        <f t="shared" ref="B8:M8" si="3">SUM(B7)</f>
        <v>0</v>
      </c>
      <c r="C8" s="4">
        <f t="shared" si="3"/>
        <v>0</v>
      </c>
      <c r="D8" s="4">
        <f t="shared" si="3"/>
        <v>22500000</v>
      </c>
      <c r="E8" s="4">
        <f t="shared" si="3"/>
        <v>22500000</v>
      </c>
      <c r="F8" s="4">
        <f t="shared" si="3"/>
        <v>22500000</v>
      </c>
      <c r="G8" s="4">
        <f t="shared" si="3"/>
        <v>22500000</v>
      </c>
      <c r="H8" s="4">
        <f t="shared" si="3"/>
        <v>22500000</v>
      </c>
      <c r="I8" s="4">
        <f t="shared" si="3"/>
        <v>22500000</v>
      </c>
      <c r="J8" s="4">
        <f t="shared" si="3"/>
        <v>22500000</v>
      </c>
      <c r="K8" s="4">
        <f t="shared" si="3"/>
        <v>22500000</v>
      </c>
      <c r="L8" s="4">
        <f t="shared" si="3"/>
        <v>22500000</v>
      </c>
      <c r="M8" s="4">
        <f t="shared" si="3"/>
        <v>22500000</v>
      </c>
    </row>
    <row r="10">
      <c r="A10" s="3" t="s">
        <v>57</v>
      </c>
    </row>
    <row r="11">
      <c r="A11" s="3" t="s">
        <v>34</v>
      </c>
      <c r="B11" s="4">
        <f>B3-B7</f>
        <v>22500000</v>
      </c>
      <c r="C11" s="4">
        <f t="shared" ref="C11:M11" si="4">B11+C3-C7</f>
        <v>45000000</v>
      </c>
      <c r="D11" s="4">
        <f t="shared" si="4"/>
        <v>45000000</v>
      </c>
      <c r="E11" s="4">
        <f t="shared" si="4"/>
        <v>45000000</v>
      </c>
      <c r="F11" s="4">
        <f t="shared" si="4"/>
        <v>45000000</v>
      </c>
      <c r="G11" s="4">
        <f t="shared" si="4"/>
        <v>45000000</v>
      </c>
      <c r="H11" s="4">
        <f t="shared" si="4"/>
        <v>45000000</v>
      </c>
      <c r="I11" s="4">
        <f t="shared" si="4"/>
        <v>45000000</v>
      </c>
      <c r="J11" s="4">
        <f t="shared" si="4"/>
        <v>45000000</v>
      </c>
      <c r="K11" s="4">
        <f t="shared" si="4"/>
        <v>45000000</v>
      </c>
      <c r="L11" s="4">
        <f t="shared" si="4"/>
        <v>45000000</v>
      </c>
      <c r="M11" s="4">
        <f t="shared" si="4"/>
        <v>45000000</v>
      </c>
    </row>
    <row r="12">
      <c r="A12" s="3" t="s">
        <v>58</v>
      </c>
      <c r="B12" s="4">
        <f t="shared" ref="B12:M12" si="5">SUM(B11)</f>
        <v>22500000</v>
      </c>
      <c r="C12" s="4">
        <f t="shared" si="5"/>
        <v>45000000</v>
      </c>
      <c r="D12" s="4">
        <f t="shared" si="5"/>
        <v>45000000</v>
      </c>
      <c r="E12" s="4">
        <f t="shared" si="5"/>
        <v>45000000</v>
      </c>
      <c r="F12" s="4">
        <f t="shared" si="5"/>
        <v>45000000</v>
      </c>
      <c r="G12" s="4">
        <f t="shared" si="5"/>
        <v>45000000</v>
      </c>
      <c r="H12" s="4">
        <f t="shared" si="5"/>
        <v>45000000</v>
      </c>
      <c r="I12" s="4">
        <f t="shared" si="5"/>
        <v>45000000</v>
      </c>
      <c r="J12" s="4">
        <f t="shared" si="5"/>
        <v>45000000</v>
      </c>
      <c r="K12" s="4">
        <f t="shared" si="5"/>
        <v>45000000</v>
      </c>
      <c r="L12" s="4">
        <f t="shared" si="5"/>
        <v>45000000</v>
      </c>
      <c r="M12" s="4">
        <f t="shared" si="5"/>
        <v>45000000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</row>
    <row r="2">
      <c r="A2" s="3" t="s">
        <v>59</v>
      </c>
    </row>
    <row r="3">
      <c r="A3" s="3" t="s">
        <v>34</v>
      </c>
      <c r="B3" s="3">
        <v>0.0</v>
      </c>
      <c r="C3" s="4">
        <f t="shared" ref="C3:M3" si="1">B9</f>
        <v>100</v>
      </c>
      <c r="D3" s="4">
        <f t="shared" si="1"/>
        <v>200</v>
      </c>
      <c r="E3" s="4">
        <f t="shared" si="1"/>
        <v>300</v>
      </c>
      <c r="F3" s="4">
        <f t="shared" si="1"/>
        <v>400</v>
      </c>
      <c r="G3" s="4">
        <f t="shared" si="1"/>
        <v>500</v>
      </c>
      <c r="H3" s="4">
        <f t="shared" si="1"/>
        <v>600</v>
      </c>
      <c r="I3" s="4">
        <f t="shared" si="1"/>
        <v>700</v>
      </c>
      <c r="J3" s="4">
        <f t="shared" si="1"/>
        <v>800</v>
      </c>
      <c r="K3" s="4">
        <f t="shared" si="1"/>
        <v>900</v>
      </c>
      <c r="L3" s="4">
        <f t="shared" si="1"/>
        <v>1000</v>
      </c>
      <c r="M3" s="4">
        <f t="shared" si="1"/>
        <v>1100</v>
      </c>
    </row>
    <row r="5">
      <c r="A5" s="3" t="s">
        <v>60</v>
      </c>
    </row>
    <row r="6">
      <c r="A6" s="3" t="s">
        <v>34</v>
      </c>
      <c r="B6" s="4">
        <f>'Calcs-1'!B3-'Calcs-1'!B6</f>
        <v>100</v>
      </c>
      <c r="C6" s="4">
        <f>'Calcs-1'!C3-'Calcs-1'!C6</f>
        <v>100</v>
      </c>
      <c r="D6" s="4">
        <f>'Calcs-1'!D3-'Calcs-1'!D6</f>
        <v>100</v>
      </c>
      <c r="E6" s="4">
        <f>'Calcs-1'!E3-'Calcs-1'!E6</f>
        <v>100</v>
      </c>
      <c r="F6" s="4">
        <f>'Calcs-1'!F3-'Calcs-1'!F6</f>
        <v>100</v>
      </c>
      <c r="G6" s="4">
        <f>'Calcs-1'!G3-'Calcs-1'!G6</f>
        <v>100</v>
      </c>
      <c r="H6" s="4">
        <f>'Calcs-1'!H3-'Calcs-1'!H6</f>
        <v>100</v>
      </c>
      <c r="I6" s="4">
        <f>'Calcs-1'!I3-'Calcs-1'!I6</f>
        <v>100</v>
      </c>
      <c r="J6" s="4">
        <f>'Calcs-1'!J3-'Calcs-1'!J6</f>
        <v>100</v>
      </c>
      <c r="K6" s="4">
        <f>'Calcs-1'!K3-'Calcs-1'!K6</f>
        <v>100</v>
      </c>
      <c r="L6" s="4">
        <f>'Calcs-1'!L3-'Calcs-1'!L6</f>
        <v>100</v>
      </c>
      <c r="M6" s="4">
        <f>'Calcs-1'!M3-'Calcs-1'!M6</f>
        <v>100</v>
      </c>
    </row>
    <row r="8">
      <c r="A8" s="3" t="s">
        <v>61</v>
      </c>
    </row>
    <row r="9">
      <c r="A9" s="3" t="s">
        <v>34</v>
      </c>
      <c r="B9" s="4">
        <f t="shared" ref="B9:M9" si="2">B3+B6</f>
        <v>100</v>
      </c>
      <c r="C9" s="4">
        <f t="shared" si="2"/>
        <v>200</v>
      </c>
      <c r="D9" s="4">
        <f t="shared" si="2"/>
        <v>300</v>
      </c>
      <c r="E9" s="4">
        <f t="shared" si="2"/>
        <v>400</v>
      </c>
      <c r="F9" s="4">
        <f t="shared" si="2"/>
        <v>500</v>
      </c>
      <c r="G9" s="4">
        <f t="shared" si="2"/>
        <v>600</v>
      </c>
      <c r="H9" s="4">
        <f t="shared" si="2"/>
        <v>700</v>
      </c>
      <c r="I9" s="4">
        <f t="shared" si="2"/>
        <v>800</v>
      </c>
      <c r="J9" s="4">
        <f t="shared" si="2"/>
        <v>900</v>
      </c>
      <c r="K9" s="4">
        <f t="shared" si="2"/>
        <v>1000</v>
      </c>
      <c r="L9" s="4">
        <f t="shared" si="2"/>
        <v>1100</v>
      </c>
      <c r="M9" s="4">
        <f t="shared" si="2"/>
        <v>1200</v>
      </c>
    </row>
    <row r="11">
      <c r="A11" s="3" t="s">
        <v>62</v>
      </c>
    </row>
    <row r="12">
      <c r="A12" s="3" t="s">
        <v>34</v>
      </c>
      <c r="B12" s="4">
        <f>B9*Assumptions!$C2</f>
        <v>4500000</v>
      </c>
      <c r="C12" s="4">
        <f>C9*Assumptions!$C2</f>
        <v>9000000</v>
      </c>
      <c r="D12" s="4">
        <f>D9*Assumptions!$C2</f>
        <v>13500000</v>
      </c>
      <c r="E12" s="4">
        <f>E9*Assumptions!$C2</f>
        <v>18000000</v>
      </c>
      <c r="F12" s="4">
        <f>F9*Assumptions!$C2</f>
        <v>22500000</v>
      </c>
      <c r="G12" s="4">
        <f>G9*Assumptions!$C2</f>
        <v>27000000</v>
      </c>
      <c r="H12" s="4">
        <f>H9*Assumptions!$C2</f>
        <v>31500000</v>
      </c>
      <c r="I12" s="4">
        <f>I9*Assumptions!$C2</f>
        <v>36000000</v>
      </c>
      <c r="J12" s="4">
        <f>J9*Assumptions!$C2</f>
        <v>40500000</v>
      </c>
      <c r="K12" s="4">
        <f>K9*Assumptions!$C2</f>
        <v>45000000</v>
      </c>
      <c r="L12" s="4">
        <f>L9*Assumptions!$C2</f>
        <v>49500000</v>
      </c>
      <c r="M12" s="4">
        <f>M9*Assumptions!$C2</f>
        <v>54000000</v>
      </c>
    </row>
    <row r="13">
      <c r="A13" s="3" t="s">
        <v>63</v>
      </c>
      <c r="B13" s="4">
        <f t="shared" ref="B13:M13" si="3">SUM(B12)</f>
        <v>4500000</v>
      </c>
      <c r="C13" s="4">
        <f t="shared" si="3"/>
        <v>9000000</v>
      </c>
      <c r="D13" s="4">
        <f t="shared" si="3"/>
        <v>13500000</v>
      </c>
      <c r="E13" s="4">
        <f t="shared" si="3"/>
        <v>18000000</v>
      </c>
      <c r="F13" s="4">
        <f t="shared" si="3"/>
        <v>22500000</v>
      </c>
      <c r="G13" s="4">
        <f t="shared" si="3"/>
        <v>27000000</v>
      </c>
      <c r="H13" s="4">
        <f t="shared" si="3"/>
        <v>31500000</v>
      </c>
      <c r="I13" s="4">
        <f t="shared" si="3"/>
        <v>36000000</v>
      </c>
      <c r="J13" s="4">
        <f t="shared" si="3"/>
        <v>40500000</v>
      </c>
      <c r="K13" s="4">
        <f t="shared" si="3"/>
        <v>45000000</v>
      </c>
      <c r="L13" s="4">
        <f t="shared" si="3"/>
        <v>49500000</v>
      </c>
      <c r="M13" s="4">
        <f t="shared" si="3"/>
        <v>54000000</v>
      </c>
    </row>
  </sheetData>
  <drawing r:id="rId1"/>
</worksheet>
</file>