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</sheets>
  <definedNames/>
  <calcPr/>
</workbook>
</file>

<file path=xl/sharedStrings.xml><?xml version="1.0" encoding="utf-8"?>
<sst xmlns="http://schemas.openxmlformats.org/spreadsheetml/2006/main" count="152" uniqueCount="66">
  <si>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</si>
  <si>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</si>
  <si>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</si>
  <si>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</si>
  <si>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</si>
  <si>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</si>
  <si>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</si>
  <si>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</si>
  <si>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</si>
  <si>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</si>
  <si>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</si>
  <si>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</si>
  <si>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</si>
  <si>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</si>
  <si>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</si>
  <si>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</si>
  <si>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</si>
  <si>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</si>
  <si>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</si>
  <si>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</si>
  <si>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</si>
  <si>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</si>
  <si>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FAS001</t>
  </si>
  <si>
    <t>Four-Slice Sandwich maker</t>
  </si>
  <si>
    <t>SME050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</si>
  <si>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</si>
  <si>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</si>
  <si>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</si>
  <si>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</si>
  <si>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</si>
  <si>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</si>
  <si>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</si>
  <si>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</si>
  <si>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</si>
  <si>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</si>
  <si>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</si>
  <si>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</si>
  <si>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Opening Balance</t>
  </si>
  <si>
    <t>Four-Slice sandwich maker</t>
  </si>
  <si>
    <t xml:space="preserve">Total </t>
  </si>
  <si>
    <t>Purchase</t>
  </si>
  <si>
    <t>Total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</si>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</sst>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</row>
    <row r="2">
      <c r="A2" s="7" t="s">
        <v>22</v>
      </c>
      <c r="B2" s="8" t="s">
        <v>23</v>
      </c>
      <c r="C2" s="7" t="s">
        <v>24</v>
      </c>
      <c r="D2" s="7">
        <v>1.0</v>
      </c>
      <c r="E2" s="7">
        <v>8000.0</v>
      </c>
      <c r="F2" s="7">
        <v>25.0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</cols>
  <sheetData>
    <row r="1">
      <c r="A1" s="3"/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36</v>
      </c>
    </row>
    <row r="2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4" t="s">
        <v>38</v>
      </c>
      <c r="B3" s="10">
        <v>0.0</v>
      </c>
      <c r="C3" s="10">
        <f t="shared" ref="C3:M3" si="1">B11</f>
        <v>8000</v>
      </c>
      <c r="D3" s="10">
        <f t="shared" si="1"/>
        <v>8000</v>
      </c>
      <c r="E3" s="10">
        <f t="shared" si="1"/>
        <v>8000</v>
      </c>
      <c r="F3" s="10">
        <f t="shared" si="1"/>
        <v>8000</v>
      </c>
      <c r="G3" s="10">
        <f t="shared" si="1"/>
        <v>8000</v>
      </c>
      <c r="H3" s="10">
        <f t="shared" si="1"/>
        <v>8000</v>
      </c>
      <c r="I3" s="10">
        <f t="shared" si="1"/>
        <v>8000</v>
      </c>
      <c r="J3" s="10">
        <f t="shared" si="1"/>
        <v>8000</v>
      </c>
      <c r="K3" s="10">
        <f t="shared" si="1"/>
        <v>8000</v>
      </c>
      <c r="L3" s="10">
        <f t="shared" si="1"/>
        <v>8000</v>
      </c>
      <c r="M3" s="10">
        <f t="shared" si="1"/>
        <v>8000</v>
      </c>
    </row>
    <row r="4">
      <c r="A4" s="3" t="s">
        <v>39</v>
      </c>
      <c r="B4" s="10">
        <f>SUM(B3)</f>
        <v>0</v>
      </c>
      <c r="C4" s="10">
        <f t="shared" ref="C4:M4" si="2">B12</f>
        <v>8000</v>
      </c>
      <c r="D4" s="10">
        <f t="shared" si="2"/>
        <v>8000</v>
      </c>
      <c r="E4" s="10">
        <f t="shared" si="2"/>
        <v>8000</v>
      </c>
      <c r="F4" s="10">
        <f t="shared" si="2"/>
        <v>8000</v>
      </c>
      <c r="G4" s="10">
        <f t="shared" si="2"/>
        <v>8000</v>
      </c>
      <c r="H4" s="10">
        <f t="shared" si="2"/>
        <v>8000</v>
      </c>
      <c r="I4" s="10">
        <f t="shared" si="2"/>
        <v>8000</v>
      </c>
      <c r="J4" s="10">
        <f t="shared" si="2"/>
        <v>8000</v>
      </c>
      <c r="K4" s="10">
        <f t="shared" si="2"/>
        <v>8000</v>
      </c>
      <c r="L4" s="10">
        <f t="shared" si="2"/>
        <v>8000</v>
      </c>
      <c r="M4" s="10">
        <f t="shared" si="2"/>
        <v>8000</v>
      </c>
    </row>
    <row r="5">
      <c r="A5" s="3"/>
      <c r="B5" s="3"/>
      <c r="C5" s="3" t="str">
        <f t="shared" ref="C5:M5" si="3">B14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</row>
    <row r="6">
      <c r="A6" s="3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A7" s="4" t="s">
        <v>38</v>
      </c>
      <c r="B7" s="10">
        <f>'Fixed Asset Register'!$E$2</f>
        <v>8000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</row>
    <row r="8">
      <c r="A8" s="3" t="s">
        <v>41</v>
      </c>
      <c r="B8" s="10">
        <f t="shared" ref="B8:M8" si="4">SUM(B7)</f>
        <v>8000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">
        <f t="shared" si="4"/>
        <v>0</v>
      </c>
      <c r="K8" s="10">
        <f t="shared" si="4"/>
        <v>0</v>
      </c>
      <c r="L8" s="10">
        <f t="shared" si="4"/>
        <v>0</v>
      </c>
      <c r="M8" s="10">
        <f t="shared" si="4"/>
        <v>0</v>
      </c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>
      <c r="A10" s="3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>
      <c r="A11" s="4" t="s">
        <v>38</v>
      </c>
      <c r="B11" s="10">
        <f t="shared" ref="B11:M11" si="5">B3+B7</f>
        <v>8000</v>
      </c>
      <c r="C11" s="10">
        <f t="shared" si="5"/>
        <v>8000</v>
      </c>
      <c r="D11" s="10">
        <f t="shared" si="5"/>
        <v>8000</v>
      </c>
      <c r="E11" s="10">
        <f t="shared" si="5"/>
        <v>8000</v>
      </c>
      <c r="F11" s="10">
        <f t="shared" si="5"/>
        <v>8000</v>
      </c>
      <c r="G11" s="10">
        <f t="shared" si="5"/>
        <v>8000</v>
      </c>
      <c r="H11" s="10">
        <f t="shared" si="5"/>
        <v>8000</v>
      </c>
      <c r="I11" s="10">
        <f t="shared" si="5"/>
        <v>8000</v>
      </c>
      <c r="J11" s="10">
        <f t="shared" si="5"/>
        <v>8000</v>
      </c>
      <c r="K11" s="10">
        <f t="shared" si="5"/>
        <v>8000</v>
      </c>
      <c r="L11" s="10">
        <f t="shared" si="5"/>
        <v>8000</v>
      </c>
      <c r="M11" s="10">
        <f t="shared" si="5"/>
        <v>8000</v>
      </c>
    </row>
    <row r="12">
      <c r="A12" s="3" t="s">
        <v>41</v>
      </c>
      <c r="B12" s="10">
        <f>SUM(B11)</f>
        <v>8000</v>
      </c>
      <c r="C12" s="10">
        <f t="shared" ref="C12:M12" si="6">C4+C8</f>
        <v>8000</v>
      </c>
      <c r="D12" s="10">
        <f t="shared" si="6"/>
        <v>8000</v>
      </c>
      <c r="E12" s="10">
        <f t="shared" si="6"/>
        <v>8000</v>
      </c>
      <c r="F12" s="10">
        <f t="shared" si="6"/>
        <v>8000</v>
      </c>
      <c r="G12" s="10">
        <f t="shared" si="6"/>
        <v>8000</v>
      </c>
      <c r="H12" s="10">
        <f t="shared" si="6"/>
        <v>8000</v>
      </c>
      <c r="I12" s="10">
        <f t="shared" si="6"/>
        <v>8000</v>
      </c>
      <c r="J12" s="10">
        <f t="shared" si="6"/>
        <v>8000</v>
      </c>
      <c r="K12" s="10">
        <f t="shared" si="6"/>
        <v>8000</v>
      </c>
      <c r="L12" s="10">
        <f t="shared" si="6"/>
        <v>8000</v>
      </c>
      <c r="M12" s="10">
        <f t="shared" si="6"/>
        <v>8000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3" t="s">
        <v>37</v>
      </c>
    </row>
    <row r="3">
      <c r="A3" s="4" t="s">
        <v>38</v>
      </c>
      <c r="B3" s="11">
        <v>0.0</v>
      </c>
      <c r="C3" s="12">
        <f t="shared" ref="C3:M3" si="1">B11</f>
        <v>320</v>
      </c>
      <c r="D3" s="12">
        <f t="shared" si="1"/>
        <v>640</v>
      </c>
      <c r="E3" s="12">
        <f t="shared" si="1"/>
        <v>960</v>
      </c>
      <c r="F3" s="12">
        <f t="shared" si="1"/>
        <v>1280</v>
      </c>
      <c r="G3" s="12">
        <f t="shared" si="1"/>
        <v>1600</v>
      </c>
      <c r="H3" s="12">
        <f t="shared" si="1"/>
        <v>1920</v>
      </c>
      <c r="I3" s="12">
        <f t="shared" si="1"/>
        <v>2240</v>
      </c>
      <c r="J3" s="12">
        <f t="shared" si="1"/>
        <v>2560</v>
      </c>
      <c r="K3" s="12">
        <f t="shared" si="1"/>
        <v>2880</v>
      </c>
      <c r="L3" s="12">
        <f t="shared" si="1"/>
        <v>3200</v>
      </c>
      <c r="M3" s="12">
        <f t="shared" si="1"/>
        <v>3520</v>
      </c>
    </row>
    <row r="4">
      <c r="A4" s="3" t="s">
        <v>39</v>
      </c>
      <c r="B4" s="12">
        <f t="shared" ref="B4:M4" si="2">SUM(B3)</f>
        <v>0</v>
      </c>
      <c r="C4" s="12">
        <f t="shared" si="2"/>
        <v>320</v>
      </c>
      <c r="D4" s="12">
        <f t="shared" si="2"/>
        <v>640</v>
      </c>
      <c r="E4" s="12">
        <f t="shared" si="2"/>
        <v>960</v>
      </c>
      <c r="F4" s="12">
        <f t="shared" si="2"/>
        <v>1280</v>
      </c>
      <c r="G4" s="12">
        <f t="shared" si="2"/>
        <v>1600</v>
      </c>
      <c r="H4" s="12">
        <f t="shared" si="2"/>
        <v>1920</v>
      </c>
      <c r="I4" s="12">
        <f t="shared" si="2"/>
        <v>2240</v>
      </c>
      <c r="J4" s="12">
        <f t="shared" si="2"/>
        <v>2560</v>
      </c>
      <c r="K4" s="12">
        <f t="shared" si="2"/>
        <v>2880</v>
      </c>
      <c r="L4" s="12">
        <f t="shared" si="2"/>
        <v>3200</v>
      </c>
      <c r="M4" s="12">
        <f t="shared" si="2"/>
        <v>3520</v>
      </c>
    </row>
    <row r="5">
      <c r="A5" s="3"/>
    </row>
    <row r="6">
      <c r="A6" s="4" t="s">
        <v>43</v>
      </c>
    </row>
    <row r="7">
      <c r="A7" s="4" t="s">
        <v>38</v>
      </c>
      <c r="B7" s="12">
        <f>'Fixed Asset Balances'!B11/'Fixed Asset Register'!$F$2</f>
        <v>320</v>
      </c>
      <c r="C7" s="12">
        <f>'Fixed Asset Balances'!C11/'Fixed Asset Register'!$F$2</f>
        <v>320</v>
      </c>
      <c r="D7" s="12">
        <f>'Fixed Asset Balances'!D11/'Fixed Asset Register'!$F$2</f>
        <v>320</v>
      </c>
      <c r="E7" s="12">
        <f>'Fixed Asset Balances'!E11/'Fixed Asset Register'!$F$2</f>
        <v>320</v>
      </c>
      <c r="F7" s="12">
        <f>'Fixed Asset Balances'!F11/'Fixed Asset Register'!$F$2</f>
        <v>320</v>
      </c>
      <c r="G7" s="12">
        <f>'Fixed Asset Balances'!G11/'Fixed Asset Register'!$F$2</f>
        <v>320</v>
      </c>
      <c r="H7" s="12">
        <f>'Fixed Asset Balances'!H11/'Fixed Asset Register'!$F$2</f>
        <v>320</v>
      </c>
      <c r="I7" s="12">
        <f>'Fixed Asset Balances'!I11/'Fixed Asset Register'!$F$2</f>
        <v>320</v>
      </c>
      <c r="J7" s="12">
        <f>'Fixed Asset Balances'!J11/'Fixed Asset Register'!$F$2</f>
        <v>320</v>
      </c>
      <c r="K7" s="12">
        <f>'Fixed Asset Balances'!K11/'Fixed Asset Register'!$F$2</f>
        <v>320</v>
      </c>
      <c r="L7" s="12">
        <f>'Fixed Asset Balances'!L11/'Fixed Asset Register'!$F$2</f>
        <v>320</v>
      </c>
      <c r="M7" s="12">
        <f>'Fixed Asset Balances'!M11/'Fixed Asset Register'!$F$2</f>
        <v>320</v>
      </c>
    </row>
    <row r="8">
      <c r="A8" s="3" t="s">
        <v>41</v>
      </c>
      <c r="B8" s="12">
        <f t="shared" ref="B8:M8" si="3">SUM(B7)</f>
        <v>320</v>
      </c>
      <c r="C8" s="12">
        <f t="shared" si="3"/>
        <v>320</v>
      </c>
      <c r="D8" s="12">
        <f t="shared" si="3"/>
        <v>320</v>
      </c>
      <c r="E8" s="12">
        <f t="shared" si="3"/>
        <v>320</v>
      </c>
      <c r="F8" s="12">
        <f t="shared" si="3"/>
        <v>320</v>
      </c>
      <c r="G8" s="12">
        <f t="shared" si="3"/>
        <v>320</v>
      </c>
      <c r="H8" s="12">
        <f t="shared" si="3"/>
        <v>320</v>
      </c>
      <c r="I8" s="12">
        <f t="shared" si="3"/>
        <v>320</v>
      </c>
      <c r="J8" s="12">
        <f t="shared" si="3"/>
        <v>320</v>
      </c>
      <c r="K8" s="12">
        <f t="shared" si="3"/>
        <v>320</v>
      </c>
      <c r="L8" s="12">
        <f t="shared" si="3"/>
        <v>320</v>
      </c>
      <c r="M8" s="12">
        <f t="shared" si="3"/>
        <v>320</v>
      </c>
    </row>
    <row r="9">
      <c r="A9" s="3"/>
    </row>
    <row r="10">
      <c r="A10" s="3" t="s">
        <v>42</v>
      </c>
    </row>
    <row r="11">
      <c r="A11" s="4" t="s">
        <v>38</v>
      </c>
      <c r="B11" s="12">
        <f t="shared" ref="B11:M11" si="4">B3+B7</f>
        <v>320</v>
      </c>
      <c r="C11" s="12">
        <f t="shared" si="4"/>
        <v>640</v>
      </c>
      <c r="D11" s="12">
        <f t="shared" si="4"/>
        <v>960</v>
      </c>
      <c r="E11" s="12">
        <f t="shared" si="4"/>
        <v>1280</v>
      </c>
      <c r="F11" s="12">
        <f t="shared" si="4"/>
        <v>1600</v>
      </c>
      <c r="G11" s="12">
        <f t="shared" si="4"/>
        <v>1920</v>
      </c>
      <c r="H11" s="12">
        <f t="shared" si="4"/>
        <v>2240</v>
      </c>
      <c r="I11" s="12">
        <f t="shared" si="4"/>
        <v>2560</v>
      </c>
      <c r="J11" s="12">
        <f t="shared" si="4"/>
        <v>2880</v>
      </c>
      <c r="K11" s="12">
        <f t="shared" si="4"/>
        <v>3200</v>
      </c>
      <c r="L11" s="12">
        <f t="shared" si="4"/>
        <v>3520</v>
      </c>
      <c r="M11" s="12">
        <f t="shared" si="4"/>
        <v>3840</v>
      </c>
    </row>
    <row r="12">
      <c r="A12" s="3" t="s">
        <v>41</v>
      </c>
      <c r="B12" s="12">
        <f t="shared" ref="B12:M12" si="5">SUM(B11)</f>
        <v>320</v>
      </c>
      <c r="C12" s="12">
        <f t="shared" si="5"/>
        <v>640</v>
      </c>
      <c r="D12" s="12">
        <f t="shared" si="5"/>
        <v>960</v>
      </c>
      <c r="E12" s="12">
        <f t="shared" si="5"/>
        <v>1280</v>
      </c>
      <c r="F12" s="12">
        <f t="shared" si="5"/>
        <v>1600</v>
      </c>
      <c r="G12" s="12">
        <f t="shared" si="5"/>
        <v>1920</v>
      </c>
      <c r="H12" s="12">
        <f t="shared" si="5"/>
        <v>2240</v>
      </c>
      <c r="I12" s="12">
        <f t="shared" si="5"/>
        <v>2560</v>
      </c>
      <c r="J12" s="12">
        <f t="shared" si="5"/>
        <v>2880</v>
      </c>
      <c r="K12" s="12">
        <f t="shared" si="5"/>
        <v>3200</v>
      </c>
      <c r="L12" s="12">
        <f t="shared" si="5"/>
        <v>3520</v>
      </c>
      <c r="M12" s="12">
        <f t="shared" si="5"/>
        <v>3840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44</v>
      </c>
    </row>
    <row r="3">
      <c r="A3" s="11" t="s">
        <v>9</v>
      </c>
      <c r="B3" s="12">
        <f>Assumptions!$B2</f>
        <v>1500</v>
      </c>
      <c r="C3" s="12">
        <f>Assumptions!$B2</f>
        <v>1500</v>
      </c>
      <c r="D3" s="12">
        <f>Assumptions!$B2</f>
        <v>1500</v>
      </c>
      <c r="E3" s="12">
        <f>Assumptions!$B2</f>
        <v>1500</v>
      </c>
      <c r="F3" s="12">
        <f>Assumptions!$B2</f>
        <v>1500</v>
      </c>
      <c r="G3" s="12">
        <f>Assumptions!$B2</f>
        <v>1500</v>
      </c>
      <c r="H3" s="12">
        <f>Assumptions!$B2</f>
        <v>1500</v>
      </c>
      <c r="I3" s="12">
        <f>Assumptions!$B2</f>
        <v>1500</v>
      </c>
      <c r="J3" s="12">
        <f>Assumptions!$B2</f>
        <v>1500</v>
      </c>
      <c r="K3" s="12">
        <f>Assumptions!$B2</f>
        <v>1500</v>
      </c>
      <c r="L3" s="12">
        <f>Assumptions!$B2</f>
        <v>1500</v>
      </c>
      <c r="M3" s="12">
        <f>Assumptions!$B2</f>
        <v>1500</v>
      </c>
    </row>
    <row r="5">
      <c r="A5" s="11" t="s">
        <v>45</v>
      </c>
    </row>
    <row r="6">
      <c r="A6" s="11" t="s">
        <v>9</v>
      </c>
      <c r="B6" s="12">
        <f>Assumptions!$B5</f>
        <v>1200</v>
      </c>
      <c r="C6" s="12">
        <f>Assumptions!$B5</f>
        <v>1200</v>
      </c>
      <c r="D6" s="12">
        <f>Assumptions!$B5</f>
        <v>1200</v>
      </c>
      <c r="E6" s="12">
        <f>Assumptions!$B5</f>
        <v>1200</v>
      </c>
      <c r="F6" s="12">
        <f>Assumptions!$B5</f>
        <v>1200</v>
      </c>
      <c r="G6" s="12">
        <f>Assumptions!$B5</f>
        <v>1200</v>
      </c>
      <c r="H6" s="12">
        <f>Assumptions!$B5</f>
        <v>1200</v>
      </c>
      <c r="I6" s="12">
        <f>Assumptions!$B5</f>
        <v>1200</v>
      </c>
      <c r="J6" s="12">
        <f>Assumptions!$B5</f>
        <v>1200</v>
      </c>
      <c r="K6" s="12">
        <f>Assumptions!$B5</f>
        <v>1200</v>
      </c>
      <c r="L6" s="12">
        <f>Assumptions!$B5</f>
        <v>1200</v>
      </c>
      <c r="M6" s="12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46</v>
      </c>
    </row>
    <row r="3">
      <c r="A3" s="11" t="s">
        <v>9</v>
      </c>
      <c r="B3" s="12">
        <f>'Calcs-1'!B6*Assumptions!$C5</f>
        <v>84000</v>
      </c>
      <c r="C3" s="12">
        <f>'Calcs-1'!C6*Assumptions!$C5</f>
        <v>84000</v>
      </c>
      <c r="D3" s="12">
        <f>'Calcs-1'!D6*Assumptions!$C5</f>
        <v>84000</v>
      </c>
      <c r="E3" s="12">
        <f>'Calcs-1'!E6*Assumptions!$C5</f>
        <v>84000</v>
      </c>
      <c r="F3" s="12">
        <f>'Calcs-1'!F6*Assumptions!$C5</f>
        <v>84000</v>
      </c>
      <c r="G3" s="12">
        <f>'Calcs-1'!G6*Assumptions!$C5</f>
        <v>84000</v>
      </c>
      <c r="H3" s="12">
        <f>'Calcs-1'!H6*Assumptions!$C5</f>
        <v>84000</v>
      </c>
      <c r="I3" s="12">
        <f>'Calcs-1'!I6*Assumptions!$C5</f>
        <v>84000</v>
      </c>
      <c r="J3" s="12">
        <f>'Calcs-1'!J6*Assumptions!$C5</f>
        <v>84000</v>
      </c>
      <c r="K3" s="12">
        <f>'Calcs-1'!K6*Assumptions!$C5</f>
        <v>84000</v>
      </c>
      <c r="L3" s="12">
        <f>'Calcs-1'!L6*Assumptions!$C5</f>
        <v>84000</v>
      </c>
      <c r="M3" s="12">
        <f>'Calcs-1'!M6*Assumptions!$C5</f>
        <v>84000</v>
      </c>
    </row>
    <row r="4">
      <c r="A4" s="11" t="s">
        <v>47</v>
      </c>
    </row>
    <row r="6">
      <c r="A6" s="11" t="s">
        <v>48</v>
      </c>
    </row>
    <row r="7">
      <c r="A7" s="11" t="s">
        <v>9</v>
      </c>
      <c r="B7" s="12">
        <f>'Calcs-1'!B6*Assumptions!$C2</f>
        <v>60000</v>
      </c>
      <c r="C7" s="12">
        <f>'Calcs-1'!C6*Assumptions!$C2</f>
        <v>60000</v>
      </c>
      <c r="D7" s="12">
        <f>'Calcs-1'!D6*Assumptions!$C2</f>
        <v>60000</v>
      </c>
      <c r="E7" s="12">
        <f>'Calcs-1'!E6*Assumptions!$C2</f>
        <v>60000</v>
      </c>
      <c r="F7" s="12">
        <f>'Calcs-1'!F6*Assumptions!$C2</f>
        <v>60000</v>
      </c>
      <c r="G7" s="12">
        <f>'Calcs-1'!G6*Assumptions!$C2</f>
        <v>60000</v>
      </c>
      <c r="H7" s="12">
        <f>'Calcs-1'!H6*Assumptions!$C2</f>
        <v>60000</v>
      </c>
      <c r="I7" s="12">
        <f>'Calcs-1'!I6*Assumptions!$C2</f>
        <v>60000</v>
      </c>
      <c r="J7" s="12">
        <f>'Calcs-1'!J6*Assumptions!$C2</f>
        <v>60000</v>
      </c>
      <c r="K7" s="12">
        <f>'Calcs-1'!K6*Assumptions!$C2</f>
        <v>60000</v>
      </c>
      <c r="L7" s="12">
        <f>'Calcs-1'!L6*Assumptions!$C2</f>
        <v>60000</v>
      </c>
      <c r="M7" s="12">
        <f>'Calcs-1'!M6*Assumptions!$C2</f>
        <v>60000</v>
      </c>
    </row>
    <row r="8">
      <c r="A8" s="11" t="s">
        <v>49</v>
      </c>
      <c r="B8" s="12">
        <f t="shared" ref="B8:M8" si="1">SUM(B7)</f>
        <v>60000</v>
      </c>
      <c r="C8" s="12">
        <f t="shared" si="1"/>
        <v>60000</v>
      </c>
      <c r="D8" s="12">
        <f t="shared" si="1"/>
        <v>60000</v>
      </c>
      <c r="E8" s="12">
        <f t="shared" si="1"/>
        <v>60000</v>
      </c>
      <c r="F8" s="12">
        <f t="shared" si="1"/>
        <v>60000</v>
      </c>
      <c r="G8" s="12">
        <f t="shared" si="1"/>
        <v>60000</v>
      </c>
      <c r="H8" s="12">
        <f t="shared" si="1"/>
        <v>60000</v>
      </c>
      <c r="I8" s="12">
        <f t="shared" si="1"/>
        <v>60000</v>
      </c>
      <c r="J8" s="12">
        <f t="shared" si="1"/>
        <v>60000</v>
      </c>
      <c r="K8" s="12">
        <f t="shared" si="1"/>
        <v>60000</v>
      </c>
      <c r="L8" s="12">
        <f t="shared" si="1"/>
        <v>60000</v>
      </c>
      <c r="M8" s="12">
        <f t="shared" si="1"/>
        <v>60000</v>
      </c>
    </row>
    <row r="10">
      <c r="A10" s="11" t="s">
        <v>50</v>
      </c>
    </row>
    <row r="11">
      <c r="A11" s="11" t="s">
        <v>13</v>
      </c>
      <c r="B11" s="12">
        <f>Assumptions!$B7</f>
        <v>4500</v>
      </c>
      <c r="C11" s="12">
        <f>Assumptions!$B7</f>
        <v>4500</v>
      </c>
      <c r="D11" s="12">
        <f>Assumptions!$B7</f>
        <v>4500</v>
      </c>
      <c r="E11" s="12">
        <f>Assumptions!$B7</f>
        <v>4500</v>
      </c>
      <c r="F11" s="12">
        <f>Assumptions!$B7</f>
        <v>4500</v>
      </c>
      <c r="G11" s="12">
        <f>Assumptions!$B7</f>
        <v>4500</v>
      </c>
      <c r="H11" s="12">
        <f>Assumptions!$B7</f>
        <v>4500</v>
      </c>
      <c r="I11" s="12">
        <f>Assumptions!$B7</f>
        <v>4500</v>
      </c>
      <c r="J11" s="12">
        <f>Assumptions!$B7</f>
        <v>4500</v>
      </c>
      <c r="K11" s="12">
        <f>Assumptions!$B7</f>
        <v>4500</v>
      </c>
      <c r="L11" s="12">
        <f>Assumptions!$B7</f>
        <v>4500</v>
      </c>
      <c r="M11" s="12">
        <f>Assumptions!$B7</f>
        <v>4500</v>
      </c>
    </row>
    <row r="12">
      <c r="A12" s="11" t="s">
        <v>51</v>
      </c>
      <c r="B12" s="12">
        <f>Assumptions!$B8</f>
        <v>3000</v>
      </c>
      <c r="C12" s="12">
        <f>Assumptions!$B8</f>
        <v>3000</v>
      </c>
      <c r="D12" s="12">
        <f>Assumptions!$B8</f>
        <v>3000</v>
      </c>
      <c r="E12" s="12">
        <f>Assumptions!$B8</f>
        <v>3000</v>
      </c>
      <c r="F12" s="12">
        <f>Assumptions!$B8</f>
        <v>3000</v>
      </c>
      <c r="G12" s="12">
        <f>Assumptions!$B8</f>
        <v>3000</v>
      </c>
      <c r="H12" s="12">
        <f>Assumptions!$B8</f>
        <v>3000</v>
      </c>
      <c r="I12" s="12">
        <f>Assumptions!$B8</f>
        <v>3000</v>
      </c>
      <c r="J12" s="12">
        <f>Assumptions!$B8</f>
        <v>3000</v>
      </c>
      <c r="K12" s="12">
        <f>Assumptions!$B8</f>
        <v>3000</v>
      </c>
      <c r="L12" s="12">
        <f>Assumptions!$B8</f>
        <v>3000</v>
      </c>
      <c r="M12" s="12">
        <f>Assumptions!$B8</f>
        <v>3000</v>
      </c>
    </row>
    <row r="13">
      <c r="A13" s="11" t="s">
        <v>52</v>
      </c>
      <c r="B13" s="12">
        <f>Depreciation!B8</f>
        <v>320</v>
      </c>
      <c r="C13" s="12">
        <f>Depreciation!C8</f>
        <v>320</v>
      </c>
      <c r="D13" s="12">
        <f>Depreciation!D8</f>
        <v>320</v>
      </c>
      <c r="E13" s="12">
        <f>Depreciation!E8</f>
        <v>320</v>
      </c>
      <c r="F13" s="12">
        <f>Depreciation!F8</f>
        <v>320</v>
      </c>
      <c r="G13" s="12">
        <f>Depreciation!G8</f>
        <v>320</v>
      </c>
      <c r="H13" s="12">
        <f>Depreciation!H8</f>
        <v>320</v>
      </c>
      <c r="I13" s="12">
        <f>Depreciation!I8</f>
        <v>320</v>
      </c>
      <c r="J13" s="12">
        <f>Depreciation!J8</f>
        <v>320</v>
      </c>
      <c r="K13" s="12">
        <f>Depreciation!K8</f>
        <v>320</v>
      </c>
      <c r="L13" s="12">
        <f>Depreciation!L8</f>
        <v>320</v>
      </c>
      <c r="M13" s="12">
        <f>Depreciation!M8</f>
        <v>320</v>
      </c>
    </row>
    <row r="15">
      <c r="A15" s="11" t="s">
        <v>53</v>
      </c>
      <c r="B15" s="12">
        <f t="shared" ref="B15:M15" si="2">B8+B11+B12+B13</f>
        <v>67820</v>
      </c>
      <c r="C15" s="12">
        <f t="shared" si="2"/>
        <v>67820</v>
      </c>
      <c r="D15" s="12">
        <f t="shared" si="2"/>
        <v>67820</v>
      </c>
      <c r="E15" s="12">
        <f t="shared" si="2"/>
        <v>67820</v>
      </c>
      <c r="F15" s="12">
        <f t="shared" si="2"/>
        <v>67820</v>
      </c>
      <c r="G15" s="12">
        <f t="shared" si="2"/>
        <v>67820</v>
      </c>
      <c r="H15" s="12">
        <f t="shared" si="2"/>
        <v>67820</v>
      </c>
      <c r="I15" s="12">
        <f t="shared" si="2"/>
        <v>67820</v>
      </c>
      <c r="J15" s="12">
        <f t="shared" si="2"/>
        <v>67820</v>
      </c>
      <c r="K15" s="12">
        <f t="shared" si="2"/>
        <v>67820</v>
      </c>
      <c r="L15" s="12">
        <f t="shared" si="2"/>
        <v>67820</v>
      </c>
      <c r="M15" s="12">
        <f t="shared" si="2"/>
        <v>67820</v>
      </c>
    </row>
    <row r="17">
      <c r="A17" s="11" t="s">
        <v>54</v>
      </c>
      <c r="B17" s="12">
        <f t="shared" ref="B17:M17" si="3">B3-B15</f>
        <v>16180</v>
      </c>
      <c r="C17" s="12">
        <f t="shared" si="3"/>
        <v>16180</v>
      </c>
      <c r="D17" s="12">
        <f t="shared" si="3"/>
        <v>16180</v>
      </c>
      <c r="E17" s="12">
        <f t="shared" si="3"/>
        <v>16180</v>
      </c>
      <c r="F17" s="12">
        <f t="shared" si="3"/>
        <v>16180</v>
      </c>
      <c r="G17" s="12">
        <f t="shared" si="3"/>
        <v>16180</v>
      </c>
      <c r="H17" s="12">
        <f t="shared" si="3"/>
        <v>16180</v>
      </c>
      <c r="I17" s="12">
        <f t="shared" si="3"/>
        <v>16180</v>
      </c>
      <c r="J17" s="12">
        <f t="shared" si="3"/>
        <v>16180</v>
      </c>
      <c r="K17" s="12">
        <f t="shared" si="3"/>
        <v>16180</v>
      </c>
      <c r="L17" s="12">
        <f t="shared" si="3"/>
        <v>16180</v>
      </c>
      <c r="M17" s="12">
        <f t="shared" si="3"/>
        <v>16180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55</v>
      </c>
    </row>
    <row r="3">
      <c r="A3" s="11" t="s">
        <v>56</v>
      </c>
      <c r="B3" s="12">
        <f>'Calcs-1'!B3*Assumptions!$C2</f>
        <v>75000</v>
      </c>
      <c r="C3" s="12">
        <f>'Calcs-1'!C3*Assumptions!$C2</f>
        <v>75000</v>
      </c>
      <c r="D3" s="12">
        <f>'Calcs-1'!D3*Assumptions!$C2</f>
        <v>75000</v>
      </c>
      <c r="E3" s="12">
        <f>'Calcs-1'!E3*Assumptions!$C2</f>
        <v>75000</v>
      </c>
      <c r="F3" s="12">
        <f>'Calcs-1'!F3*Assumptions!$C2</f>
        <v>75000</v>
      </c>
      <c r="G3" s="12">
        <f>'Calcs-1'!G3*Assumptions!$C2</f>
        <v>75000</v>
      </c>
      <c r="H3" s="12">
        <f>'Calcs-1'!H3*Assumptions!$C2</f>
        <v>75000</v>
      </c>
      <c r="I3" s="12">
        <f>'Calcs-1'!I3*Assumptions!$C2</f>
        <v>75000</v>
      </c>
      <c r="J3" s="12">
        <f>'Calcs-1'!J3*Assumptions!$C2</f>
        <v>75000</v>
      </c>
      <c r="K3" s="12">
        <f>'Calcs-1'!K3*Assumptions!$C2</f>
        <v>75000</v>
      </c>
      <c r="L3" s="12">
        <f>'Calcs-1'!L3*Assumptions!$C2</f>
        <v>75000</v>
      </c>
      <c r="M3" s="12">
        <f>'Calcs-1'!M3*Assumptions!$C2</f>
        <v>75000</v>
      </c>
    </row>
    <row r="4">
      <c r="A4" s="11" t="s">
        <v>57</v>
      </c>
      <c r="B4" s="12">
        <f t="shared" ref="B4:M4" si="1">SUM(B3)</f>
        <v>75000</v>
      </c>
      <c r="C4" s="12">
        <f t="shared" si="1"/>
        <v>75000</v>
      </c>
      <c r="D4" s="12">
        <f t="shared" si="1"/>
        <v>75000</v>
      </c>
      <c r="E4" s="12">
        <f t="shared" si="1"/>
        <v>75000</v>
      </c>
      <c r="F4" s="12">
        <f t="shared" si="1"/>
        <v>75000</v>
      </c>
      <c r="G4" s="12">
        <f t="shared" si="1"/>
        <v>75000</v>
      </c>
      <c r="H4" s="12">
        <f t="shared" si="1"/>
        <v>75000</v>
      </c>
      <c r="I4" s="12">
        <f t="shared" si="1"/>
        <v>75000</v>
      </c>
      <c r="J4" s="12">
        <f t="shared" si="1"/>
        <v>75000</v>
      </c>
      <c r="K4" s="12">
        <f t="shared" si="1"/>
        <v>75000</v>
      </c>
      <c r="L4" s="12">
        <f t="shared" si="1"/>
        <v>75000</v>
      </c>
      <c r="M4" s="12">
        <f t="shared" si="1"/>
        <v>75000</v>
      </c>
    </row>
    <row r="6">
      <c r="A6" s="11" t="s">
        <v>58</v>
      </c>
    </row>
    <row r="7">
      <c r="A7" s="11" t="s">
        <v>9</v>
      </c>
      <c r="B7" s="11">
        <v>0.0</v>
      </c>
      <c r="C7" s="11">
        <v>0.0</v>
      </c>
      <c r="D7" s="11">
        <v>0.0</v>
      </c>
      <c r="E7" s="12">
        <f t="shared" ref="E7:M7" si="2">B3</f>
        <v>75000</v>
      </c>
      <c r="F7" s="12">
        <f t="shared" si="2"/>
        <v>75000</v>
      </c>
      <c r="G7" s="12">
        <f t="shared" si="2"/>
        <v>75000</v>
      </c>
      <c r="H7" s="12">
        <f t="shared" si="2"/>
        <v>75000</v>
      </c>
      <c r="I7" s="12">
        <f t="shared" si="2"/>
        <v>75000</v>
      </c>
      <c r="J7" s="12">
        <f t="shared" si="2"/>
        <v>75000</v>
      </c>
      <c r="K7" s="12">
        <f t="shared" si="2"/>
        <v>75000</v>
      </c>
      <c r="L7" s="12">
        <f t="shared" si="2"/>
        <v>75000</v>
      </c>
      <c r="M7" s="12">
        <f t="shared" si="2"/>
        <v>75000</v>
      </c>
    </row>
    <row r="8">
      <c r="A8" s="11" t="s">
        <v>59</v>
      </c>
      <c r="B8" s="12">
        <f t="shared" ref="B8:M8" si="3">SUM(B7)</f>
        <v>0</v>
      </c>
      <c r="C8" s="12">
        <f t="shared" si="3"/>
        <v>0</v>
      </c>
      <c r="D8" s="12">
        <f t="shared" si="3"/>
        <v>0</v>
      </c>
      <c r="E8" s="12">
        <f t="shared" si="3"/>
        <v>75000</v>
      </c>
      <c r="F8" s="12">
        <f t="shared" si="3"/>
        <v>75000</v>
      </c>
      <c r="G8" s="12">
        <f t="shared" si="3"/>
        <v>75000</v>
      </c>
      <c r="H8" s="12">
        <f t="shared" si="3"/>
        <v>75000</v>
      </c>
      <c r="I8" s="12">
        <f t="shared" si="3"/>
        <v>75000</v>
      </c>
      <c r="J8" s="12">
        <f t="shared" si="3"/>
        <v>75000</v>
      </c>
      <c r="K8" s="12">
        <f t="shared" si="3"/>
        <v>75000</v>
      </c>
      <c r="L8" s="12">
        <f t="shared" si="3"/>
        <v>75000</v>
      </c>
      <c r="M8" s="12">
        <f t="shared" si="3"/>
        <v>75000</v>
      </c>
    </row>
    <row r="10">
      <c r="A10" s="11" t="s">
        <v>60</v>
      </c>
    </row>
    <row r="11">
      <c r="A11" s="11" t="s">
        <v>9</v>
      </c>
      <c r="B11" s="12">
        <f>B3-B7</f>
        <v>75000</v>
      </c>
      <c r="C11" s="12">
        <f t="shared" ref="C11:M11" si="4">B11+C3-C7</f>
        <v>150000</v>
      </c>
      <c r="D11" s="12">
        <f t="shared" si="4"/>
        <v>225000</v>
      </c>
      <c r="E11" s="12">
        <f t="shared" si="4"/>
        <v>225000</v>
      </c>
      <c r="F11" s="12">
        <f t="shared" si="4"/>
        <v>225000</v>
      </c>
      <c r="G11" s="12">
        <f t="shared" si="4"/>
        <v>225000</v>
      </c>
      <c r="H11" s="12">
        <f t="shared" si="4"/>
        <v>225000</v>
      </c>
      <c r="I11" s="12">
        <f t="shared" si="4"/>
        <v>225000</v>
      </c>
      <c r="J11" s="12">
        <f t="shared" si="4"/>
        <v>225000</v>
      </c>
      <c r="K11" s="12">
        <f t="shared" si="4"/>
        <v>225000</v>
      </c>
      <c r="L11" s="12">
        <f t="shared" si="4"/>
        <v>225000</v>
      </c>
      <c r="M11" s="12">
        <f t="shared" si="4"/>
        <v>225000</v>
      </c>
    </row>
    <row r="12">
      <c r="A12" s="11" t="s">
        <v>61</v>
      </c>
      <c r="B12" s="12">
        <f t="shared" ref="B12:M12" si="5">SUM(B11)</f>
        <v>75000</v>
      </c>
      <c r="C12" s="12">
        <f t="shared" si="5"/>
        <v>150000</v>
      </c>
      <c r="D12" s="12">
        <f t="shared" si="5"/>
        <v>225000</v>
      </c>
      <c r="E12" s="12">
        <f t="shared" si="5"/>
        <v>225000</v>
      </c>
      <c r="F12" s="12">
        <f t="shared" si="5"/>
        <v>225000</v>
      </c>
      <c r="G12" s="12">
        <f t="shared" si="5"/>
        <v>225000</v>
      </c>
      <c r="H12" s="12">
        <f t="shared" si="5"/>
        <v>225000</v>
      </c>
      <c r="I12" s="12">
        <f t="shared" si="5"/>
        <v>225000</v>
      </c>
      <c r="J12" s="12">
        <f t="shared" si="5"/>
        <v>225000</v>
      </c>
      <c r="K12" s="12">
        <f t="shared" si="5"/>
        <v>225000</v>
      </c>
      <c r="L12" s="12">
        <f t="shared" si="5"/>
        <v>225000</v>
      </c>
      <c r="M12" s="12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B1" s="11" t="s">
        <v>25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11" t="s">
        <v>34</v>
      </c>
      <c r="L1" s="11" t="s">
        <v>35</v>
      </c>
      <c r="M1" s="11" t="s">
        <v>36</v>
      </c>
    </row>
    <row r="2">
      <c r="A2" s="11" t="s">
        <v>62</v>
      </c>
    </row>
    <row r="3">
      <c r="A3" s="11" t="s">
        <v>9</v>
      </c>
      <c r="B3" s="11">
        <v>0.0</v>
      </c>
      <c r="C3" s="12">
        <f t="shared" ref="C3:M3" si="1">B9</f>
        <v>300</v>
      </c>
      <c r="D3" s="12">
        <f t="shared" si="1"/>
        <v>600</v>
      </c>
      <c r="E3" s="12">
        <f t="shared" si="1"/>
        <v>900</v>
      </c>
      <c r="F3" s="12">
        <f t="shared" si="1"/>
        <v>1200</v>
      </c>
      <c r="G3" s="12">
        <f t="shared" si="1"/>
        <v>1500</v>
      </c>
      <c r="H3" s="12">
        <f t="shared" si="1"/>
        <v>1800</v>
      </c>
      <c r="I3" s="12">
        <f t="shared" si="1"/>
        <v>2100</v>
      </c>
      <c r="J3" s="12">
        <f t="shared" si="1"/>
        <v>2400</v>
      </c>
      <c r="K3" s="12">
        <f t="shared" si="1"/>
        <v>2700</v>
      </c>
      <c r="L3" s="12">
        <f t="shared" si="1"/>
        <v>3000</v>
      </c>
      <c r="M3" s="12">
        <f t="shared" si="1"/>
        <v>3300</v>
      </c>
    </row>
    <row r="5">
      <c r="A5" s="11" t="s">
        <v>63</v>
      </c>
    </row>
    <row r="6">
      <c r="A6" s="11" t="s">
        <v>9</v>
      </c>
      <c r="B6" s="12">
        <f>'Calcs-1'!B3-'Calcs-1'!B6</f>
        <v>300</v>
      </c>
      <c r="C6" s="12">
        <f>'Calcs-1'!C3-'Calcs-1'!C6</f>
        <v>300</v>
      </c>
      <c r="D6" s="12">
        <f>'Calcs-1'!D3-'Calcs-1'!D6</f>
        <v>300</v>
      </c>
      <c r="E6" s="12">
        <f>'Calcs-1'!E3-'Calcs-1'!E6</f>
        <v>300</v>
      </c>
      <c r="F6" s="12">
        <f>'Calcs-1'!F3-'Calcs-1'!F6</f>
        <v>300</v>
      </c>
      <c r="G6" s="12">
        <f>'Calcs-1'!G3-'Calcs-1'!G6</f>
        <v>300</v>
      </c>
      <c r="H6" s="12">
        <f>'Calcs-1'!H3-'Calcs-1'!H6</f>
        <v>300</v>
      </c>
      <c r="I6" s="12">
        <f>'Calcs-1'!I3-'Calcs-1'!I6</f>
        <v>300</v>
      </c>
      <c r="J6" s="12">
        <f>'Calcs-1'!J3-'Calcs-1'!J6</f>
        <v>300</v>
      </c>
      <c r="K6" s="12">
        <f>'Calcs-1'!K3-'Calcs-1'!K6</f>
        <v>300</v>
      </c>
      <c r="L6" s="12">
        <f>'Calcs-1'!L3-'Calcs-1'!L6</f>
        <v>300</v>
      </c>
      <c r="M6" s="12">
        <f>'Calcs-1'!M3-'Calcs-1'!M6</f>
        <v>300</v>
      </c>
    </row>
    <row r="8">
      <c r="A8" s="11" t="s">
        <v>64</v>
      </c>
    </row>
    <row r="9">
      <c r="A9" s="11" t="s">
        <v>9</v>
      </c>
      <c r="B9" s="12">
        <f t="shared" ref="B9:M9" si="2">B3+B6</f>
        <v>300</v>
      </c>
      <c r="C9" s="12">
        <f t="shared" si="2"/>
        <v>600</v>
      </c>
      <c r="D9" s="12">
        <f t="shared" si="2"/>
        <v>900</v>
      </c>
      <c r="E9" s="12">
        <f t="shared" si="2"/>
        <v>1200</v>
      </c>
      <c r="F9" s="12">
        <f t="shared" si="2"/>
        <v>1500</v>
      </c>
      <c r="G9" s="12">
        <f t="shared" si="2"/>
        <v>1800</v>
      </c>
      <c r="H9" s="12">
        <f t="shared" si="2"/>
        <v>2100</v>
      </c>
      <c r="I9" s="12">
        <f t="shared" si="2"/>
        <v>2400</v>
      </c>
      <c r="J9" s="12">
        <f t="shared" si="2"/>
        <v>2700</v>
      </c>
      <c r="K9" s="12">
        <f t="shared" si="2"/>
        <v>3000</v>
      </c>
      <c r="L9" s="12">
        <f t="shared" si="2"/>
        <v>3300</v>
      </c>
      <c r="M9" s="12">
        <f t="shared" si="2"/>
        <v>3600</v>
      </c>
    </row>
    <row r="11">
      <c r="A11" s="11" t="s">
        <v>64</v>
      </c>
    </row>
    <row r="12">
      <c r="A12" s="11" t="s">
        <v>9</v>
      </c>
      <c r="B12" s="12">
        <f>B9*Assumptions!$C2</f>
        <v>15000</v>
      </c>
      <c r="C12" s="12">
        <f>C9*Assumptions!$C2</f>
        <v>30000</v>
      </c>
      <c r="D12" s="12">
        <f>D9*Assumptions!$C2</f>
        <v>45000</v>
      </c>
      <c r="E12" s="12">
        <f>E9*Assumptions!$C2</f>
        <v>60000</v>
      </c>
      <c r="F12" s="12">
        <f>F9*Assumptions!$C2</f>
        <v>75000</v>
      </c>
      <c r="G12" s="12">
        <f>G9*Assumptions!$C2</f>
        <v>90000</v>
      </c>
      <c r="H12" s="12">
        <f>H9*Assumptions!$C2</f>
        <v>105000</v>
      </c>
      <c r="I12" s="12">
        <f>I9*Assumptions!$C2</f>
        <v>120000</v>
      </c>
      <c r="J12" s="12">
        <f>J9*Assumptions!$C2</f>
        <v>135000</v>
      </c>
      <c r="K12" s="12">
        <f>K9*Assumptions!$C2</f>
        <v>150000</v>
      </c>
      <c r="L12" s="12">
        <f>L9*Assumptions!$C2</f>
        <v>165000</v>
      </c>
      <c r="M12" s="12">
        <f>M9*Assumptions!$C2</f>
        <v>180000</v>
      </c>
    </row>
    <row r="13">
      <c r="A13" s="11" t="s">
        <v>65</v>
      </c>
      <c r="B13" s="12">
        <f t="shared" ref="B13:M13" si="3">SUM(B12)</f>
        <v>15000</v>
      </c>
      <c r="C13" s="12">
        <f t="shared" si="3"/>
        <v>30000</v>
      </c>
      <c r="D13" s="12">
        <f t="shared" si="3"/>
        <v>45000</v>
      </c>
      <c r="E13" s="12">
        <f t="shared" si="3"/>
        <v>60000</v>
      </c>
      <c r="F13" s="12">
        <f t="shared" si="3"/>
        <v>75000</v>
      </c>
      <c r="G13" s="12">
        <f t="shared" si="3"/>
        <v>90000</v>
      </c>
      <c r="H13" s="12">
        <f t="shared" si="3"/>
        <v>105000</v>
      </c>
      <c r="I13" s="12">
        <f t="shared" si="3"/>
        <v>120000</v>
      </c>
      <c r="J13" s="12">
        <f t="shared" si="3"/>
        <v>135000</v>
      </c>
      <c r="K13" s="12">
        <f t="shared" si="3"/>
        <v>150000</v>
      </c>
      <c r="L13" s="12">
        <f t="shared" si="3"/>
        <v>165000</v>
      </c>
      <c r="M13" s="12">
        <f t="shared" si="3"/>
        <v>180000</v>
      </c>
    </row>
  </sheetData>
  <drawing r:id="rId1"/>
</worksheet>
</file>