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Assumptions" sheetId="2" r:id="rId5"/>
    <sheet state="visible" name="FAR" sheetId="3" r:id="rId6"/>
    <sheet state="visible" name="Fixed Asset Balance" sheetId="4" r:id="rId7"/>
    <sheet state="visible" name="Depreciation" sheetId="5" r:id="rId8"/>
    <sheet state="visible" name="Calcs-1" sheetId="6" r:id="rId9"/>
    <sheet state="visible" name="Sales and Costs" sheetId="7" r:id="rId10"/>
    <sheet state="visible" name="Purchases" sheetId="8" r:id="rId11"/>
    <sheet state="visible" name="Stocks" sheetId="9" r:id="rId12"/>
    <sheet state="visible" name="Collections" sheetId="10" r:id="rId13"/>
    <sheet state="visible" name="Cash Details" sheetId="11" r:id="rId14"/>
    <sheet state="visible" name="Balances" sheetId="12" r:id="rId15"/>
  </sheets>
  <definedNames/>
  <calcPr/>
</workbook>
</file>

<file path=xl/sharedStrings.xml><?xml version="1.0" encoding="utf-8"?>
<sst xmlns="http://schemas.openxmlformats.org/spreadsheetml/2006/main" count="398" uniqueCount="123">
  <si>
    <t>Description</t>
  </si>
  <si>
    <t>Glittering Gems sells Necklace and Bangles. They bought 1 Necklace at Rs 500 and sold it at Rs 700. They bought 1 Bangle at Rs 400 and sold it at Rs 500.</t>
  </si>
  <si>
    <t>Every month they purchased 1000 Necklace and 1200 Bangles. They sold 900 Necklace and 1150 Bangles every month. The company purchases all its products in cash.</t>
  </si>
  <si>
    <t>Rent was Rs 18000 per month and Electricity expenses were Rs 12000 per month. They also employ a salaried person and the salary was Rs. 20000.</t>
  </si>
  <si>
    <t>The company has purchased Furniture (F125R0) in month 1 for Rs 25000 which has a life of 12 months. It also purchased a Fan (NA101) for Rs. 1200 in month 2 which has a life of 15 months. It purchases its fixed assets at the start of the month.</t>
  </si>
  <si>
    <t>20% of the company's sales is to Customer1 who pays the company after 1 month.</t>
  </si>
  <si>
    <t>15% of the company's sales is to Customer2 who pays the company after 2 months.</t>
  </si>
  <si>
    <t>65% of the company's sales is to people visiting the store and they pay in cash.</t>
  </si>
  <si>
    <t>Please make a model for 8 months and prepare Fixed Asset Register and calculate depreciation.</t>
  </si>
  <si>
    <t>Purchases</t>
  </si>
  <si>
    <t>Purchase Price</t>
  </si>
  <si>
    <t>Payments</t>
  </si>
  <si>
    <t>Necklace</t>
  </si>
  <si>
    <t>Cash</t>
  </si>
  <si>
    <t>Bangles</t>
  </si>
  <si>
    <t>Sales</t>
  </si>
  <si>
    <t>Selling Price</t>
  </si>
  <si>
    <t>% Share of sales</t>
  </si>
  <si>
    <t>Collections</t>
  </si>
  <si>
    <t>Customer 1</t>
  </si>
  <si>
    <t>Customer 2</t>
  </si>
  <si>
    <t>Walkin</t>
  </si>
  <si>
    <t>Other costs</t>
  </si>
  <si>
    <t>Rent</t>
  </si>
  <si>
    <t>Electricity</t>
  </si>
  <si>
    <t>Salary</t>
  </si>
  <si>
    <t>Item Code</t>
  </si>
  <si>
    <t>Item Type</t>
  </si>
  <si>
    <t>Item Details</t>
  </si>
  <si>
    <t>Month of purchase</t>
  </si>
  <si>
    <t>Price</t>
  </si>
  <si>
    <t>Life time</t>
  </si>
  <si>
    <t>Month of Disposal</t>
  </si>
  <si>
    <t>Accumulated Depreciation</t>
  </si>
  <si>
    <t>FAS001</t>
  </si>
  <si>
    <t>Furniture</t>
  </si>
  <si>
    <t>F125R0</t>
  </si>
  <si>
    <t>FAS002</t>
  </si>
  <si>
    <t>Fan</t>
  </si>
  <si>
    <t>NA101</t>
  </si>
  <si>
    <t>FAS003</t>
  </si>
  <si>
    <t>Van</t>
  </si>
  <si>
    <t>VN501NV</t>
  </si>
  <si>
    <t>FAS004</t>
  </si>
  <si>
    <t>Laptop</t>
  </si>
  <si>
    <t>LP001</t>
  </si>
  <si>
    <t>FAS005</t>
  </si>
  <si>
    <t>F125R1</t>
  </si>
  <si>
    <t>FAS006</t>
  </si>
  <si>
    <t>VN502NV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</si>
  <si>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</si>
  <si>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</si>
  <si>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</si>
  <si>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</si>
  <si>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</si>
  <si>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</si>
  <si>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</si>
  <si>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</si>
  <si>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</si>
  <si>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</si>
  <si>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</si>
  <si>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</si>
  <si>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</si>
  <si>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</si>
  <si>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</si>
  <si>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</si>
  <si>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</si>
  <si>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</si>
  <si>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</si>
  <si>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</si>
  <si>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</si>
  <si>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</si>
  <si>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</si>
  <si>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</si>
  <si>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Opening Balance</t>
  </si>
  <si>
    <t xml:space="preserve">Furniture </t>
  </si>
  <si>
    <t>Total</t>
  </si>
  <si>
    <t>Purchase</t>
  </si>
  <si>
    <t>Disposal</t>
  </si>
  <si>
    <t>Closing Balance</t>
  </si>
  <si>
    <t>Depreciation</t>
  </si>
  <si>
    <t>Depreciation of Disposal</t>
  </si>
  <si>
    <t xml:space="preserve">Van </t>
  </si>
  <si>
    <t>Purchases (Qty)</t>
  </si>
  <si>
    <t>Sales (Qty)</t>
  </si>
  <si>
    <t>Sales (in Rs)</t>
  </si>
  <si>
    <t xml:space="preserve">Total </t>
  </si>
  <si>
    <t>Cost of goods sold</t>
  </si>
  <si>
    <t>Total cost of goods</t>
  </si>
  <si>
    <t>Total Costs</t>
  </si>
  <si>
    <t>Profit</t>
  </si>
  <si>
    <t>Purchases (in Rs)</t>
  </si>
  <si>
    <t>Opening Stock</t>
  </si>
  <si>
    <t xml:space="preserve">Necklace </t>
  </si>
  <si>
    <t>Change in stock</t>
  </si>
  <si>
    <t>Closing Stock</t>
  </si>
  <si>
    <t>Total collections</t>
  </si>
  <si>
    <t>cash to be collected</t>
  </si>
  <si>
    <t xml:space="preserve">Total Cash </t>
  </si>
  <si>
    <t>Cash Inflow</t>
  </si>
  <si>
    <t>Cash collecred from sales</t>
  </si>
  <si>
    <t>Total Inflow</t>
  </si>
  <si>
    <t>Cash outflow</t>
  </si>
  <si>
    <t>Cash paid for purchases</t>
  </si>
  <si>
    <t>Fixed asset</t>
  </si>
  <si>
    <t>Total Outflow</t>
  </si>
  <si>
    <t>Net cash for the month</t>
  </si>
  <si>
    <t>Opening Cash</t>
  </si>
  <si>
    <t>Net Cash for the month</t>
  </si>
  <si>
    <t>Closing Cash</t>
  </si>
  <si>
    <t>Assets</t>
  </si>
  <si>
    <t>Cash Inhand</t>
  </si>
  <si>
    <t>Stocks</t>
  </si>
  <si>
    <t xml:space="preserve">Fixed Asset </t>
  </si>
  <si>
    <t>Cash to be collected</t>
  </si>
  <si>
    <t>Total Assets (TA)</t>
  </si>
  <si>
    <t>Liabilities</t>
  </si>
  <si>
    <t>Total Liabilities (TL)</t>
  </si>
  <si>
    <t>Difference 1(TA-TL)</t>
  </si>
  <si>
    <t>Opening Profit</t>
  </si>
  <si>
    <t>Net Profit for the month</t>
  </si>
  <si>
    <t>Accumulated Profit</t>
  </si>
  <si>
    <t>Difference 2 (AP-D1)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</si>
</sst>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2.0"/>
      <color theme="1"/>
      <name val="Arial"/>
    </font>
    <font>
      <color theme="1"/>
      <name val="Arial"/>
    </font>
    <font>
      <sz val="12.0"/>
      <color theme="1"/>
      <name val="Arial"/>
    </font>
    <font>
      <sz val="12.0"/>
      <color rgb="FF000000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0" fillId="2" fontId="4" numFmtId="0" xfId="0" applyAlignment="1" applyFill="1" applyFont="1">
      <alignment horizontal="left" readingOrder="0" shrinkToFit="0" wrapText="1"/>
    </xf>
    <xf borderId="0" fillId="0" fontId="3" numFmtId="0" xfId="0" applyAlignment="1" applyFont="1">
      <alignment readingOrder="0" shrinkToFit="0" vertical="bottom" wrapText="1"/>
    </xf>
    <xf borderId="0" fillId="2" fontId="4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0" fillId="0" fontId="5" numFmtId="9" xfId="0" applyAlignment="1" applyFont="1" applyNumberFormat="1">
      <alignment readingOrder="0"/>
    </xf>
    <xf borderId="0" fillId="0" fontId="5" numFmtId="0" xfId="0" applyFont="1"/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shrinkToFit="0" vertical="bottom" wrapText="0"/>
    </xf>
    <xf borderId="0" fillId="0" fontId="2" numFmtId="1" xfId="0" applyAlignment="1" applyFont="1" applyNumberFormat="1">
      <alignment horizontal="right" vertical="bottom"/>
    </xf>
    <xf borderId="0" fillId="0" fontId="2" numFmtId="0" xfId="0" applyAlignment="1" applyFont="1">
      <alignment readingOrder="0" shrinkToFit="0" vertical="bottom" wrapText="0"/>
    </xf>
    <xf borderId="0" fillId="0" fontId="2" numFmtId="1" xfId="0" applyAlignment="1" applyFont="1" applyNumberFormat="1">
      <alignment horizontal="right" readingOrder="0" vertical="bottom"/>
    </xf>
    <xf borderId="0" fillId="0" fontId="5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8.3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2</v>
      </c>
      <c r="B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6" t="s">
        <v>3</v>
      </c>
      <c r="B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7" t="s">
        <v>4</v>
      </c>
      <c r="B5" s="8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s">
        <v>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s">
        <v>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9" t="s">
        <v>50</v>
      </c>
      <c r="C1" s="9" t="s">
        <v>51</v>
      </c>
      <c r="D1" s="9" t="s">
        <v>52</v>
      </c>
      <c r="E1" s="9" t="s">
        <v>53</v>
      </c>
      <c r="F1" s="9" t="s">
        <v>54</v>
      </c>
      <c r="G1" s="9" t="s">
        <v>55</v>
      </c>
      <c r="H1" s="9" t="s">
        <v>56</v>
      </c>
      <c r="I1" s="9" t="s">
        <v>57</v>
      </c>
      <c r="J1" s="9" t="s">
        <v>58</v>
      </c>
      <c r="K1" s="9" t="s">
        <v>59</v>
      </c>
      <c r="L1" s="9" t="s">
        <v>60</v>
      </c>
      <c r="M1" s="9" t="s">
        <v>61</v>
      </c>
      <c r="N1" s="9" t="s">
        <v>62</v>
      </c>
      <c r="O1" s="9" t="s">
        <v>63</v>
      </c>
      <c r="P1" s="9" t="s">
        <v>64</v>
      </c>
      <c r="Q1" s="9" t="s">
        <v>65</v>
      </c>
      <c r="R1" s="9" t="s">
        <v>66</v>
      </c>
      <c r="S1" s="9" t="s">
        <v>67</v>
      </c>
      <c r="T1" s="9" t="s">
        <v>68</v>
      </c>
      <c r="U1" s="9" t="s">
        <v>69</v>
      </c>
      <c r="V1" s="9" t="s">
        <v>70</v>
      </c>
      <c r="W1" s="9" t="s">
        <v>71</v>
      </c>
      <c r="X1" s="9" t="s">
        <v>72</v>
      </c>
      <c r="Y1" s="9" t="s">
        <v>73</v>
      </c>
    </row>
    <row r="2">
      <c r="A2" s="9" t="s">
        <v>15</v>
      </c>
    </row>
    <row r="3">
      <c r="A3" s="9" t="s">
        <v>19</v>
      </c>
      <c r="B3" s="11">
        <f>'Sales and Costs'!B$5*Assumptions!$B10</f>
        <v>241000</v>
      </c>
      <c r="C3" s="11">
        <f>'Sales and Costs'!C$5*Assumptions!$B10</f>
        <v>241000</v>
      </c>
      <c r="D3" s="11">
        <f>'Sales and Costs'!D$5*Assumptions!$B10</f>
        <v>241000</v>
      </c>
      <c r="E3" s="11">
        <f>'Sales and Costs'!E$5*Assumptions!$B10</f>
        <v>241000</v>
      </c>
      <c r="F3" s="11">
        <f>'Sales and Costs'!F$5*Assumptions!$B10</f>
        <v>241000</v>
      </c>
      <c r="G3" s="11">
        <f>'Sales and Costs'!G$5*Assumptions!$B10</f>
        <v>241000</v>
      </c>
      <c r="H3" s="11">
        <f>'Sales and Costs'!H$5*Assumptions!$B10</f>
        <v>241000</v>
      </c>
      <c r="I3" s="11">
        <f>'Sales and Costs'!I$5*Assumptions!$B10</f>
        <v>241000</v>
      </c>
      <c r="J3" s="11">
        <f>'Sales and Costs'!J$5*Assumptions!$B10</f>
        <v>241000</v>
      </c>
      <c r="K3" s="11">
        <f>'Sales and Costs'!K$5*Assumptions!$B10</f>
        <v>241000</v>
      </c>
      <c r="L3" s="11">
        <f>'Sales and Costs'!L$5*Assumptions!$B10</f>
        <v>241000</v>
      </c>
      <c r="M3" s="11">
        <f>'Sales and Costs'!M$5*Assumptions!$B10</f>
        <v>241000</v>
      </c>
      <c r="N3" s="11">
        <f>'Sales and Costs'!N$5*Assumptions!$B10</f>
        <v>241000</v>
      </c>
      <c r="O3" s="11">
        <f>'Sales and Costs'!O$5*Assumptions!$B10</f>
        <v>241000</v>
      </c>
      <c r="P3" s="11">
        <f>'Sales and Costs'!P$5*Assumptions!$B10</f>
        <v>241000</v>
      </c>
      <c r="Q3" s="11">
        <f>'Sales and Costs'!Q$5*Assumptions!$B10</f>
        <v>241000</v>
      </c>
      <c r="R3" s="11">
        <f>'Sales and Costs'!R$5*Assumptions!$B10</f>
        <v>241000</v>
      </c>
      <c r="S3" s="11">
        <f>'Sales and Costs'!S$5*Assumptions!$B10</f>
        <v>241000</v>
      </c>
      <c r="T3" s="11">
        <f>'Sales and Costs'!T$5*Assumptions!$B10</f>
        <v>241000</v>
      </c>
      <c r="U3" s="11">
        <f>'Sales and Costs'!U$5*Assumptions!$B10</f>
        <v>241000</v>
      </c>
      <c r="V3" s="11">
        <f>'Sales and Costs'!V$5*Assumptions!$B10</f>
        <v>241000</v>
      </c>
      <c r="W3" s="11">
        <f>'Sales and Costs'!W$5*Assumptions!$B10</f>
        <v>241000</v>
      </c>
      <c r="X3" s="11">
        <f>'Sales and Costs'!X$5*Assumptions!$B10</f>
        <v>241000</v>
      </c>
      <c r="Y3" s="11">
        <f>'Sales and Costs'!Y$5*Assumptions!$B10</f>
        <v>241000</v>
      </c>
    </row>
    <row r="4">
      <c r="A4" s="9" t="s">
        <v>20</v>
      </c>
      <c r="B4" s="11">
        <f>'Sales and Costs'!B$5*Assumptions!$B11</f>
        <v>180750</v>
      </c>
      <c r="C4" s="11">
        <f>'Sales and Costs'!C$5*Assumptions!$B11</f>
        <v>180750</v>
      </c>
      <c r="D4" s="11">
        <f>'Sales and Costs'!D$5*Assumptions!$B11</f>
        <v>180750</v>
      </c>
      <c r="E4" s="11">
        <f>'Sales and Costs'!E$5*Assumptions!$B11</f>
        <v>180750</v>
      </c>
      <c r="F4" s="11">
        <f>'Sales and Costs'!F$5*Assumptions!$B11</f>
        <v>180750</v>
      </c>
      <c r="G4" s="11">
        <f>'Sales and Costs'!G$5*Assumptions!$B11</f>
        <v>180750</v>
      </c>
      <c r="H4" s="11">
        <f>'Sales and Costs'!H$5*Assumptions!$B11</f>
        <v>180750</v>
      </c>
      <c r="I4" s="11">
        <f>'Sales and Costs'!I$5*Assumptions!$B11</f>
        <v>180750</v>
      </c>
      <c r="J4" s="11">
        <f>'Sales and Costs'!J$5*Assumptions!$B11</f>
        <v>180750</v>
      </c>
      <c r="K4" s="11">
        <f>'Sales and Costs'!K$5*Assumptions!$B11</f>
        <v>180750</v>
      </c>
      <c r="L4" s="11">
        <f>'Sales and Costs'!L$5*Assumptions!$B11</f>
        <v>180750</v>
      </c>
      <c r="M4" s="11">
        <f>'Sales and Costs'!M$5*Assumptions!$B11</f>
        <v>180750</v>
      </c>
      <c r="N4" s="11">
        <f>'Sales and Costs'!N$5*Assumptions!$B11</f>
        <v>180750</v>
      </c>
      <c r="O4" s="11">
        <f>'Sales and Costs'!O$5*Assumptions!$B11</f>
        <v>180750</v>
      </c>
      <c r="P4" s="11">
        <f>'Sales and Costs'!P$5*Assumptions!$B11</f>
        <v>180750</v>
      </c>
      <c r="Q4" s="11">
        <f>'Sales and Costs'!Q$5*Assumptions!$B11</f>
        <v>180750</v>
      </c>
      <c r="R4" s="11">
        <f>'Sales and Costs'!R$5*Assumptions!$B11</f>
        <v>180750</v>
      </c>
      <c r="S4" s="11">
        <f>'Sales and Costs'!S$5*Assumptions!$B11</f>
        <v>180750</v>
      </c>
      <c r="T4" s="11">
        <f>'Sales and Costs'!T$5*Assumptions!$B11</f>
        <v>180750</v>
      </c>
      <c r="U4" s="11">
        <f>'Sales and Costs'!U$5*Assumptions!$B11</f>
        <v>180750</v>
      </c>
      <c r="V4" s="11">
        <f>'Sales and Costs'!V$5*Assumptions!$B11</f>
        <v>180750</v>
      </c>
      <c r="W4" s="11">
        <f>'Sales and Costs'!W$5*Assumptions!$B11</f>
        <v>180750</v>
      </c>
      <c r="X4" s="11">
        <f>'Sales and Costs'!X$5*Assumptions!$B11</f>
        <v>180750</v>
      </c>
      <c r="Y4" s="11">
        <f>'Sales and Costs'!Y$5*Assumptions!$B11</f>
        <v>180750</v>
      </c>
    </row>
    <row r="5">
      <c r="A5" s="9" t="s">
        <v>21</v>
      </c>
      <c r="B5" s="11">
        <f>'Sales and Costs'!B$5*Assumptions!$B12</f>
        <v>783250</v>
      </c>
      <c r="C5" s="11">
        <f>'Sales and Costs'!C$5*Assumptions!$B12</f>
        <v>783250</v>
      </c>
      <c r="D5" s="11">
        <f>'Sales and Costs'!D$5*Assumptions!$B12</f>
        <v>783250</v>
      </c>
      <c r="E5" s="11">
        <f>'Sales and Costs'!E$5*Assumptions!$B12</f>
        <v>783250</v>
      </c>
      <c r="F5" s="11">
        <f>'Sales and Costs'!F$5*Assumptions!$B12</f>
        <v>783250</v>
      </c>
      <c r="G5" s="11">
        <f>'Sales and Costs'!G$5*Assumptions!$B12</f>
        <v>783250</v>
      </c>
      <c r="H5" s="11">
        <f>'Sales and Costs'!H$5*Assumptions!$B12</f>
        <v>783250</v>
      </c>
      <c r="I5" s="11">
        <f>'Sales and Costs'!I$5*Assumptions!$B12</f>
        <v>783250</v>
      </c>
      <c r="J5" s="11">
        <f>'Sales and Costs'!J$5*Assumptions!$B12</f>
        <v>783250</v>
      </c>
      <c r="K5" s="11">
        <f>'Sales and Costs'!K$5*Assumptions!$B12</f>
        <v>783250</v>
      </c>
      <c r="L5" s="11">
        <f>'Sales and Costs'!L$5*Assumptions!$B12</f>
        <v>783250</v>
      </c>
      <c r="M5" s="11">
        <f>'Sales and Costs'!M$5*Assumptions!$B12</f>
        <v>783250</v>
      </c>
      <c r="N5" s="11">
        <f>'Sales and Costs'!N$5*Assumptions!$B12</f>
        <v>783250</v>
      </c>
      <c r="O5" s="11">
        <f>'Sales and Costs'!O$5*Assumptions!$B12</f>
        <v>783250</v>
      </c>
      <c r="P5" s="11">
        <f>'Sales and Costs'!P$5*Assumptions!$B12</f>
        <v>783250</v>
      </c>
      <c r="Q5" s="11">
        <f>'Sales and Costs'!Q$5*Assumptions!$B12</f>
        <v>783250</v>
      </c>
      <c r="R5" s="11">
        <f>'Sales and Costs'!R$5*Assumptions!$B12</f>
        <v>783250</v>
      </c>
      <c r="S5" s="11">
        <f>'Sales and Costs'!S$5*Assumptions!$B12</f>
        <v>783250</v>
      </c>
      <c r="T5" s="11">
        <f>'Sales and Costs'!T$5*Assumptions!$B12</f>
        <v>783250</v>
      </c>
      <c r="U5" s="11">
        <f>'Sales and Costs'!U$5*Assumptions!$B12</f>
        <v>783250</v>
      </c>
      <c r="V5" s="11">
        <f>'Sales and Costs'!V$5*Assumptions!$B12</f>
        <v>783250</v>
      </c>
      <c r="W5" s="11">
        <f>'Sales and Costs'!W$5*Assumptions!$B12</f>
        <v>783250</v>
      </c>
      <c r="X5" s="11">
        <f>'Sales and Costs'!X$5*Assumptions!$B12</f>
        <v>783250</v>
      </c>
      <c r="Y5" s="11">
        <f>'Sales and Costs'!Y$5*Assumptions!$B12</f>
        <v>783250</v>
      </c>
    </row>
    <row r="6">
      <c r="A6" s="9" t="s">
        <v>76</v>
      </c>
      <c r="B6" s="11">
        <f t="shared" ref="B6:Y6" si="1">SUM(B3:B5)</f>
        <v>1205000</v>
      </c>
      <c r="C6" s="11">
        <f t="shared" si="1"/>
        <v>1205000</v>
      </c>
      <c r="D6" s="11">
        <f t="shared" si="1"/>
        <v>1205000</v>
      </c>
      <c r="E6" s="11">
        <f t="shared" si="1"/>
        <v>1205000</v>
      </c>
      <c r="F6" s="11">
        <f t="shared" si="1"/>
        <v>1205000</v>
      </c>
      <c r="G6" s="11">
        <f t="shared" si="1"/>
        <v>1205000</v>
      </c>
      <c r="H6" s="11">
        <f t="shared" si="1"/>
        <v>1205000</v>
      </c>
      <c r="I6" s="11">
        <f t="shared" si="1"/>
        <v>1205000</v>
      </c>
      <c r="J6" s="11">
        <f t="shared" si="1"/>
        <v>1205000</v>
      </c>
      <c r="K6" s="11">
        <f t="shared" si="1"/>
        <v>1205000</v>
      </c>
      <c r="L6" s="11">
        <f t="shared" si="1"/>
        <v>1205000</v>
      </c>
      <c r="M6" s="11">
        <f t="shared" si="1"/>
        <v>1205000</v>
      </c>
      <c r="N6" s="11">
        <f t="shared" si="1"/>
        <v>1205000</v>
      </c>
      <c r="O6" s="11">
        <f t="shared" si="1"/>
        <v>1205000</v>
      </c>
      <c r="P6" s="11">
        <f t="shared" si="1"/>
        <v>1205000</v>
      </c>
      <c r="Q6" s="11">
        <f t="shared" si="1"/>
        <v>1205000</v>
      </c>
      <c r="R6" s="11">
        <f t="shared" si="1"/>
        <v>1205000</v>
      </c>
      <c r="S6" s="11">
        <f t="shared" si="1"/>
        <v>1205000</v>
      </c>
      <c r="T6" s="11">
        <f t="shared" si="1"/>
        <v>1205000</v>
      </c>
      <c r="U6" s="11">
        <f t="shared" si="1"/>
        <v>1205000</v>
      </c>
      <c r="V6" s="11">
        <f t="shared" si="1"/>
        <v>1205000</v>
      </c>
      <c r="W6" s="11">
        <f t="shared" si="1"/>
        <v>1205000</v>
      </c>
      <c r="X6" s="11">
        <f t="shared" si="1"/>
        <v>1205000</v>
      </c>
      <c r="Y6" s="11">
        <f t="shared" si="1"/>
        <v>1205000</v>
      </c>
    </row>
    <row r="8">
      <c r="A8" s="9" t="s">
        <v>18</v>
      </c>
    </row>
    <row r="9">
      <c r="A9" s="9" t="s">
        <v>19</v>
      </c>
      <c r="B9" s="9">
        <v>0.0</v>
      </c>
      <c r="C9" s="11">
        <f t="shared" ref="C9:Y9" si="2">B3</f>
        <v>241000</v>
      </c>
      <c r="D9" s="11">
        <f t="shared" si="2"/>
        <v>241000</v>
      </c>
      <c r="E9" s="11">
        <f t="shared" si="2"/>
        <v>241000</v>
      </c>
      <c r="F9" s="11">
        <f t="shared" si="2"/>
        <v>241000</v>
      </c>
      <c r="G9" s="11">
        <f t="shared" si="2"/>
        <v>241000</v>
      </c>
      <c r="H9" s="11">
        <f t="shared" si="2"/>
        <v>241000</v>
      </c>
      <c r="I9" s="11">
        <f t="shared" si="2"/>
        <v>241000</v>
      </c>
      <c r="J9" s="11">
        <f t="shared" si="2"/>
        <v>241000</v>
      </c>
      <c r="K9" s="11">
        <f t="shared" si="2"/>
        <v>241000</v>
      </c>
      <c r="L9" s="11">
        <f t="shared" si="2"/>
        <v>241000</v>
      </c>
      <c r="M9" s="11">
        <f t="shared" si="2"/>
        <v>241000</v>
      </c>
      <c r="N9" s="11">
        <f t="shared" si="2"/>
        <v>241000</v>
      </c>
      <c r="O9" s="11">
        <f t="shared" si="2"/>
        <v>241000</v>
      </c>
      <c r="P9" s="11">
        <f t="shared" si="2"/>
        <v>241000</v>
      </c>
      <c r="Q9" s="11">
        <f t="shared" si="2"/>
        <v>241000</v>
      </c>
      <c r="R9" s="11">
        <f t="shared" si="2"/>
        <v>241000</v>
      </c>
      <c r="S9" s="11">
        <f t="shared" si="2"/>
        <v>241000</v>
      </c>
      <c r="T9" s="11">
        <f t="shared" si="2"/>
        <v>241000</v>
      </c>
      <c r="U9" s="11">
        <f t="shared" si="2"/>
        <v>241000</v>
      </c>
      <c r="V9" s="11">
        <f t="shared" si="2"/>
        <v>241000</v>
      </c>
      <c r="W9" s="11">
        <f t="shared" si="2"/>
        <v>241000</v>
      </c>
      <c r="X9" s="11">
        <f t="shared" si="2"/>
        <v>241000</v>
      </c>
      <c r="Y9" s="11">
        <f t="shared" si="2"/>
        <v>241000</v>
      </c>
    </row>
    <row r="10">
      <c r="A10" s="9" t="s">
        <v>20</v>
      </c>
      <c r="B10" s="9">
        <v>0.0</v>
      </c>
      <c r="C10" s="9">
        <v>0.0</v>
      </c>
      <c r="D10" s="11">
        <f t="shared" ref="D10:Y10" si="3">B4</f>
        <v>180750</v>
      </c>
      <c r="E10" s="11">
        <f t="shared" si="3"/>
        <v>180750</v>
      </c>
      <c r="F10" s="11">
        <f t="shared" si="3"/>
        <v>180750</v>
      </c>
      <c r="G10" s="11">
        <f t="shared" si="3"/>
        <v>180750</v>
      </c>
      <c r="H10" s="11">
        <f t="shared" si="3"/>
        <v>180750</v>
      </c>
      <c r="I10" s="11">
        <f t="shared" si="3"/>
        <v>180750</v>
      </c>
      <c r="J10" s="11">
        <f t="shared" si="3"/>
        <v>180750</v>
      </c>
      <c r="K10" s="11">
        <f t="shared" si="3"/>
        <v>180750</v>
      </c>
      <c r="L10" s="11">
        <f t="shared" si="3"/>
        <v>180750</v>
      </c>
      <c r="M10" s="11">
        <f t="shared" si="3"/>
        <v>180750</v>
      </c>
      <c r="N10" s="11">
        <f t="shared" si="3"/>
        <v>180750</v>
      </c>
      <c r="O10" s="11">
        <f t="shared" si="3"/>
        <v>180750</v>
      </c>
      <c r="P10" s="11">
        <f t="shared" si="3"/>
        <v>180750</v>
      </c>
      <c r="Q10" s="11">
        <f t="shared" si="3"/>
        <v>180750</v>
      </c>
      <c r="R10" s="11">
        <f t="shared" si="3"/>
        <v>180750</v>
      </c>
      <c r="S10" s="11">
        <f t="shared" si="3"/>
        <v>180750</v>
      </c>
      <c r="T10" s="11">
        <f t="shared" si="3"/>
        <v>180750</v>
      </c>
      <c r="U10" s="11">
        <f t="shared" si="3"/>
        <v>180750</v>
      </c>
      <c r="V10" s="11">
        <f t="shared" si="3"/>
        <v>180750</v>
      </c>
      <c r="W10" s="11">
        <f t="shared" si="3"/>
        <v>180750</v>
      </c>
      <c r="X10" s="11">
        <f t="shared" si="3"/>
        <v>180750</v>
      </c>
      <c r="Y10" s="11">
        <f t="shared" si="3"/>
        <v>180750</v>
      </c>
    </row>
    <row r="11">
      <c r="A11" s="9" t="s">
        <v>21</v>
      </c>
      <c r="B11" s="11">
        <f t="shared" ref="B11:Y11" si="4">B5</f>
        <v>783250</v>
      </c>
      <c r="C11" s="11">
        <f t="shared" si="4"/>
        <v>783250</v>
      </c>
      <c r="D11" s="11">
        <f t="shared" si="4"/>
        <v>783250</v>
      </c>
      <c r="E11" s="11">
        <f t="shared" si="4"/>
        <v>783250</v>
      </c>
      <c r="F11" s="11">
        <f t="shared" si="4"/>
        <v>783250</v>
      </c>
      <c r="G11" s="11">
        <f t="shared" si="4"/>
        <v>783250</v>
      </c>
      <c r="H11" s="11">
        <f t="shared" si="4"/>
        <v>783250</v>
      </c>
      <c r="I11" s="11">
        <f t="shared" si="4"/>
        <v>783250</v>
      </c>
      <c r="J11" s="11">
        <f t="shared" si="4"/>
        <v>783250</v>
      </c>
      <c r="K11" s="11">
        <f t="shared" si="4"/>
        <v>783250</v>
      </c>
      <c r="L11" s="11">
        <f t="shared" si="4"/>
        <v>783250</v>
      </c>
      <c r="M11" s="11">
        <f t="shared" si="4"/>
        <v>783250</v>
      </c>
      <c r="N11" s="11">
        <f t="shared" si="4"/>
        <v>783250</v>
      </c>
      <c r="O11" s="11">
        <f t="shared" si="4"/>
        <v>783250</v>
      </c>
      <c r="P11" s="11">
        <f t="shared" si="4"/>
        <v>783250</v>
      </c>
      <c r="Q11" s="11">
        <f t="shared" si="4"/>
        <v>783250</v>
      </c>
      <c r="R11" s="11">
        <f t="shared" si="4"/>
        <v>783250</v>
      </c>
      <c r="S11" s="11">
        <f t="shared" si="4"/>
        <v>783250</v>
      </c>
      <c r="T11" s="11">
        <f t="shared" si="4"/>
        <v>783250</v>
      </c>
      <c r="U11" s="11">
        <f t="shared" si="4"/>
        <v>783250</v>
      </c>
      <c r="V11" s="11">
        <f t="shared" si="4"/>
        <v>783250</v>
      </c>
      <c r="W11" s="11">
        <f t="shared" si="4"/>
        <v>783250</v>
      </c>
      <c r="X11" s="11">
        <f t="shared" si="4"/>
        <v>783250</v>
      </c>
      <c r="Y11" s="11">
        <f t="shared" si="4"/>
        <v>783250</v>
      </c>
    </row>
    <row r="12">
      <c r="A12" s="9" t="s">
        <v>96</v>
      </c>
      <c r="B12" s="11">
        <f t="shared" ref="B12:Y12" si="5">SUM(B9:B11)</f>
        <v>783250</v>
      </c>
      <c r="C12" s="11">
        <f t="shared" si="5"/>
        <v>1024250</v>
      </c>
      <c r="D12" s="11">
        <f t="shared" si="5"/>
        <v>1205000</v>
      </c>
      <c r="E12" s="11">
        <f t="shared" si="5"/>
        <v>1205000</v>
      </c>
      <c r="F12" s="11">
        <f t="shared" si="5"/>
        <v>1205000</v>
      </c>
      <c r="G12" s="11">
        <f t="shared" si="5"/>
        <v>1205000</v>
      </c>
      <c r="H12" s="11">
        <f t="shared" si="5"/>
        <v>1205000</v>
      </c>
      <c r="I12" s="11">
        <f t="shared" si="5"/>
        <v>1205000</v>
      </c>
      <c r="J12" s="11">
        <f t="shared" si="5"/>
        <v>1205000</v>
      </c>
      <c r="K12" s="11">
        <f t="shared" si="5"/>
        <v>1205000</v>
      </c>
      <c r="L12" s="11">
        <f t="shared" si="5"/>
        <v>1205000</v>
      </c>
      <c r="M12" s="11">
        <f t="shared" si="5"/>
        <v>1205000</v>
      </c>
      <c r="N12" s="11">
        <f t="shared" si="5"/>
        <v>1205000</v>
      </c>
      <c r="O12" s="11">
        <f t="shared" si="5"/>
        <v>1205000</v>
      </c>
      <c r="P12" s="11">
        <f t="shared" si="5"/>
        <v>1205000</v>
      </c>
      <c r="Q12" s="11">
        <f t="shared" si="5"/>
        <v>1205000</v>
      </c>
      <c r="R12" s="11">
        <f t="shared" si="5"/>
        <v>1205000</v>
      </c>
      <c r="S12" s="11">
        <f t="shared" si="5"/>
        <v>1205000</v>
      </c>
      <c r="T12" s="11">
        <f t="shared" si="5"/>
        <v>1205000</v>
      </c>
      <c r="U12" s="11">
        <f t="shared" si="5"/>
        <v>1205000</v>
      </c>
      <c r="V12" s="11">
        <f t="shared" si="5"/>
        <v>1205000</v>
      </c>
      <c r="W12" s="11">
        <f t="shared" si="5"/>
        <v>1205000</v>
      </c>
      <c r="X12" s="11">
        <f t="shared" si="5"/>
        <v>1205000</v>
      </c>
      <c r="Y12" s="11">
        <f t="shared" si="5"/>
        <v>1205000</v>
      </c>
    </row>
    <row r="14">
      <c r="A14" s="9" t="s">
        <v>97</v>
      </c>
    </row>
    <row r="15">
      <c r="A15" s="9" t="s">
        <v>19</v>
      </c>
      <c r="B15" s="11">
        <f t="shared" ref="B15:B17" si="7">B3-B9</f>
        <v>241000</v>
      </c>
      <c r="C15" s="11">
        <f t="shared" ref="C15:Y15" si="6">B15+C3-C9</f>
        <v>241000</v>
      </c>
      <c r="D15" s="11">
        <f t="shared" si="6"/>
        <v>241000</v>
      </c>
      <c r="E15" s="11">
        <f t="shared" si="6"/>
        <v>241000</v>
      </c>
      <c r="F15" s="11">
        <f t="shared" si="6"/>
        <v>241000</v>
      </c>
      <c r="G15" s="11">
        <f t="shared" si="6"/>
        <v>241000</v>
      </c>
      <c r="H15" s="11">
        <f t="shared" si="6"/>
        <v>241000</v>
      </c>
      <c r="I15" s="11">
        <f t="shared" si="6"/>
        <v>241000</v>
      </c>
      <c r="J15" s="11">
        <f t="shared" si="6"/>
        <v>241000</v>
      </c>
      <c r="K15" s="11">
        <f t="shared" si="6"/>
        <v>241000</v>
      </c>
      <c r="L15" s="11">
        <f t="shared" si="6"/>
        <v>241000</v>
      </c>
      <c r="M15" s="11">
        <f t="shared" si="6"/>
        <v>241000</v>
      </c>
      <c r="N15" s="11">
        <f t="shared" si="6"/>
        <v>241000</v>
      </c>
      <c r="O15" s="11">
        <f t="shared" si="6"/>
        <v>241000</v>
      </c>
      <c r="P15" s="11">
        <f t="shared" si="6"/>
        <v>241000</v>
      </c>
      <c r="Q15" s="11">
        <f t="shared" si="6"/>
        <v>241000</v>
      </c>
      <c r="R15" s="11">
        <f t="shared" si="6"/>
        <v>241000</v>
      </c>
      <c r="S15" s="11">
        <f t="shared" si="6"/>
        <v>241000</v>
      </c>
      <c r="T15" s="11">
        <f t="shared" si="6"/>
        <v>241000</v>
      </c>
      <c r="U15" s="11">
        <f t="shared" si="6"/>
        <v>241000</v>
      </c>
      <c r="V15" s="11">
        <f t="shared" si="6"/>
        <v>241000</v>
      </c>
      <c r="W15" s="11">
        <f t="shared" si="6"/>
        <v>241000</v>
      </c>
      <c r="X15" s="11">
        <f t="shared" si="6"/>
        <v>241000</v>
      </c>
      <c r="Y15" s="11">
        <f t="shared" si="6"/>
        <v>241000</v>
      </c>
    </row>
    <row r="16">
      <c r="A16" s="9" t="s">
        <v>20</v>
      </c>
      <c r="B16" s="11">
        <f t="shared" si="7"/>
        <v>180750</v>
      </c>
      <c r="C16" s="11">
        <f t="shared" ref="C16:Y16" si="8">B16+C4-C10</f>
        <v>361500</v>
      </c>
      <c r="D16" s="11">
        <f t="shared" si="8"/>
        <v>361500</v>
      </c>
      <c r="E16" s="11">
        <f t="shared" si="8"/>
        <v>361500</v>
      </c>
      <c r="F16" s="11">
        <f t="shared" si="8"/>
        <v>361500</v>
      </c>
      <c r="G16" s="11">
        <f t="shared" si="8"/>
        <v>361500</v>
      </c>
      <c r="H16" s="11">
        <f t="shared" si="8"/>
        <v>361500</v>
      </c>
      <c r="I16" s="11">
        <f t="shared" si="8"/>
        <v>361500</v>
      </c>
      <c r="J16" s="11">
        <f t="shared" si="8"/>
        <v>361500</v>
      </c>
      <c r="K16" s="11">
        <f t="shared" si="8"/>
        <v>361500</v>
      </c>
      <c r="L16" s="11">
        <f t="shared" si="8"/>
        <v>361500</v>
      </c>
      <c r="M16" s="11">
        <f t="shared" si="8"/>
        <v>361500</v>
      </c>
      <c r="N16" s="11">
        <f t="shared" si="8"/>
        <v>361500</v>
      </c>
      <c r="O16" s="11">
        <f t="shared" si="8"/>
        <v>361500</v>
      </c>
      <c r="P16" s="11">
        <f t="shared" si="8"/>
        <v>361500</v>
      </c>
      <c r="Q16" s="11">
        <f t="shared" si="8"/>
        <v>361500</v>
      </c>
      <c r="R16" s="11">
        <f t="shared" si="8"/>
        <v>361500</v>
      </c>
      <c r="S16" s="11">
        <f t="shared" si="8"/>
        <v>361500</v>
      </c>
      <c r="T16" s="11">
        <f t="shared" si="8"/>
        <v>361500</v>
      </c>
      <c r="U16" s="11">
        <f t="shared" si="8"/>
        <v>361500</v>
      </c>
      <c r="V16" s="11">
        <f t="shared" si="8"/>
        <v>361500</v>
      </c>
      <c r="W16" s="11">
        <f t="shared" si="8"/>
        <v>361500</v>
      </c>
      <c r="X16" s="11">
        <f t="shared" si="8"/>
        <v>361500</v>
      </c>
      <c r="Y16" s="11">
        <f t="shared" si="8"/>
        <v>361500</v>
      </c>
    </row>
    <row r="17">
      <c r="A17" s="9" t="s">
        <v>21</v>
      </c>
      <c r="B17" s="11">
        <f t="shared" si="7"/>
        <v>0</v>
      </c>
      <c r="C17" s="11">
        <f t="shared" ref="C17:Y17" si="9">B17+C5-C11</f>
        <v>0</v>
      </c>
      <c r="D17" s="11">
        <f t="shared" si="9"/>
        <v>0</v>
      </c>
      <c r="E17" s="11">
        <f t="shared" si="9"/>
        <v>0</v>
      </c>
      <c r="F17" s="11">
        <f t="shared" si="9"/>
        <v>0</v>
      </c>
      <c r="G17" s="11">
        <f t="shared" si="9"/>
        <v>0</v>
      </c>
      <c r="H17" s="11">
        <f t="shared" si="9"/>
        <v>0</v>
      </c>
      <c r="I17" s="11">
        <f t="shared" si="9"/>
        <v>0</v>
      </c>
      <c r="J17" s="11">
        <f t="shared" si="9"/>
        <v>0</v>
      </c>
      <c r="K17" s="11">
        <f t="shared" si="9"/>
        <v>0</v>
      </c>
      <c r="L17" s="11">
        <f t="shared" si="9"/>
        <v>0</v>
      </c>
      <c r="M17" s="11">
        <f t="shared" si="9"/>
        <v>0</v>
      </c>
      <c r="N17" s="11">
        <f t="shared" si="9"/>
        <v>0</v>
      </c>
      <c r="O17" s="11">
        <f t="shared" si="9"/>
        <v>0</v>
      </c>
      <c r="P17" s="11">
        <f t="shared" si="9"/>
        <v>0</v>
      </c>
      <c r="Q17" s="11">
        <f t="shared" si="9"/>
        <v>0</v>
      </c>
      <c r="R17" s="11">
        <f t="shared" si="9"/>
        <v>0</v>
      </c>
      <c r="S17" s="11">
        <f t="shared" si="9"/>
        <v>0</v>
      </c>
      <c r="T17" s="11">
        <f t="shared" si="9"/>
        <v>0</v>
      </c>
      <c r="U17" s="11">
        <f t="shared" si="9"/>
        <v>0</v>
      </c>
      <c r="V17" s="11">
        <f t="shared" si="9"/>
        <v>0</v>
      </c>
      <c r="W17" s="11">
        <f t="shared" si="9"/>
        <v>0</v>
      </c>
      <c r="X17" s="11">
        <f t="shared" si="9"/>
        <v>0</v>
      </c>
      <c r="Y17" s="11">
        <f t="shared" si="9"/>
        <v>0</v>
      </c>
    </row>
    <row r="18">
      <c r="A18" s="9" t="s">
        <v>98</v>
      </c>
      <c r="B18" s="11">
        <f t="shared" ref="B18:Y18" si="10">SUM(B15:B17)</f>
        <v>421750</v>
      </c>
      <c r="C18" s="11">
        <f t="shared" si="10"/>
        <v>602500</v>
      </c>
      <c r="D18" s="11">
        <f t="shared" si="10"/>
        <v>602500</v>
      </c>
      <c r="E18" s="11">
        <f t="shared" si="10"/>
        <v>602500</v>
      </c>
      <c r="F18" s="11">
        <f t="shared" si="10"/>
        <v>602500</v>
      </c>
      <c r="G18" s="11">
        <f t="shared" si="10"/>
        <v>602500</v>
      </c>
      <c r="H18" s="11">
        <f t="shared" si="10"/>
        <v>602500</v>
      </c>
      <c r="I18" s="11">
        <f t="shared" si="10"/>
        <v>602500</v>
      </c>
      <c r="J18" s="11">
        <f t="shared" si="10"/>
        <v>602500</v>
      </c>
      <c r="K18" s="11">
        <f t="shared" si="10"/>
        <v>602500</v>
      </c>
      <c r="L18" s="11">
        <f t="shared" si="10"/>
        <v>602500</v>
      </c>
      <c r="M18" s="11">
        <f t="shared" si="10"/>
        <v>602500</v>
      </c>
      <c r="N18" s="11">
        <f t="shared" si="10"/>
        <v>602500</v>
      </c>
      <c r="O18" s="11">
        <f t="shared" si="10"/>
        <v>602500</v>
      </c>
      <c r="P18" s="11">
        <f t="shared" si="10"/>
        <v>602500</v>
      </c>
      <c r="Q18" s="11">
        <f t="shared" si="10"/>
        <v>602500</v>
      </c>
      <c r="R18" s="11">
        <f t="shared" si="10"/>
        <v>602500</v>
      </c>
      <c r="S18" s="11">
        <f t="shared" si="10"/>
        <v>602500</v>
      </c>
      <c r="T18" s="11">
        <f t="shared" si="10"/>
        <v>602500</v>
      </c>
      <c r="U18" s="11">
        <f t="shared" si="10"/>
        <v>602500</v>
      </c>
      <c r="V18" s="11">
        <f t="shared" si="10"/>
        <v>602500</v>
      </c>
      <c r="W18" s="11">
        <f t="shared" si="10"/>
        <v>602500</v>
      </c>
      <c r="X18" s="11">
        <f t="shared" si="10"/>
        <v>602500</v>
      </c>
      <c r="Y18" s="11">
        <f t="shared" si="10"/>
        <v>602500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9" t="s">
        <v>50</v>
      </c>
      <c r="C1" s="9" t="s">
        <v>51</v>
      </c>
      <c r="D1" s="9" t="s">
        <v>52</v>
      </c>
      <c r="E1" s="9" t="s">
        <v>53</v>
      </c>
      <c r="F1" s="9" t="s">
        <v>54</v>
      </c>
      <c r="G1" s="9" t="s">
        <v>55</v>
      </c>
      <c r="H1" s="9" t="s">
        <v>56</v>
      </c>
      <c r="I1" s="9" t="s">
        <v>57</v>
      </c>
      <c r="J1" s="9" t="s">
        <v>58</v>
      </c>
      <c r="K1" s="9" t="s">
        <v>59</v>
      </c>
      <c r="L1" s="9" t="s">
        <v>60</v>
      </c>
      <c r="M1" s="9" t="s">
        <v>61</v>
      </c>
      <c r="N1" s="9" t="s">
        <v>62</v>
      </c>
      <c r="O1" s="9" t="s">
        <v>63</v>
      </c>
      <c r="P1" s="9" t="s">
        <v>64</v>
      </c>
      <c r="Q1" s="9" t="s">
        <v>65</v>
      </c>
      <c r="R1" s="9" t="s">
        <v>66</v>
      </c>
      <c r="S1" s="9" t="s">
        <v>67</v>
      </c>
      <c r="T1" s="9" t="s">
        <v>68</v>
      </c>
      <c r="U1" s="9" t="s">
        <v>69</v>
      </c>
      <c r="V1" s="9" t="s">
        <v>70</v>
      </c>
      <c r="W1" s="9" t="s">
        <v>71</v>
      </c>
      <c r="X1" s="9" t="s">
        <v>72</v>
      </c>
      <c r="Y1" s="9" t="s">
        <v>73</v>
      </c>
    </row>
    <row r="2">
      <c r="A2" s="2" t="s">
        <v>99</v>
      </c>
    </row>
    <row r="3">
      <c r="A3" s="2" t="s">
        <v>100</v>
      </c>
      <c r="B3" s="11">
        <f>Collections!B12</f>
        <v>783250</v>
      </c>
      <c r="C3" s="11">
        <f>Collections!C12</f>
        <v>1024250</v>
      </c>
      <c r="D3" s="11">
        <f>Collections!D12</f>
        <v>1205000</v>
      </c>
      <c r="E3" s="11">
        <f>Collections!E12</f>
        <v>1205000</v>
      </c>
      <c r="F3" s="11">
        <f>Collections!F12</f>
        <v>1205000</v>
      </c>
      <c r="G3" s="11">
        <f>Collections!G12</f>
        <v>1205000</v>
      </c>
      <c r="H3" s="11">
        <f>Collections!H12</f>
        <v>1205000</v>
      </c>
      <c r="I3" s="11">
        <f>Collections!I12</f>
        <v>1205000</v>
      </c>
      <c r="J3" s="11">
        <f>Collections!J12</f>
        <v>1205000</v>
      </c>
      <c r="K3" s="11">
        <f>Collections!K12</f>
        <v>1205000</v>
      </c>
      <c r="L3" s="11">
        <f>Collections!L12</f>
        <v>1205000</v>
      </c>
      <c r="M3" s="11">
        <f>Collections!M12</f>
        <v>1205000</v>
      </c>
      <c r="N3" s="11">
        <f>Collections!N12</f>
        <v>1205000</v>
      </c>
      <c r="O3" s="11">
        <f>Collections!O12</f>
        <v>1205000</v>
      </c>
      <c r="P3" s="11">
        <f>Collections!P12</f>
        <v>1205000</v>
      </c>
      <c r="Q3" s="11">
        <f>Collections!Q12</f>
        <v>1205000</v>
      </c>
      <c r="R3" s="11">
        <f>Collections!R12</f>
        <v>1205000</v>
      </c>
      <c r="S3" s="11">
        <f>Collections!S12</f>
        <v>1205000</v>
      </c>
      <c r="T3" s="11">
        <f>Collections!T12</f>
        <v>1205000</v>
      </c>
      <c r="U3" s="11">
        <f>Collections!U12</f>
        <v>1205000</v>
      </c>
      <c r="V3" s="11">
        <f>Collections!V12</f>
        <v>1205000</v>
      </c>
      <c r="W3" s="11">
        <f>Collections!W12</f>
        <v>1205000</v>
      </c>
      <c r="X3" s="11">
        <f>Collections!X12</f>
        <v>1205000</v>
      </c>
      <c r="Y3" s="11">
        <f>Collections!Y12</f>
        <v>1205000</v>
      </c>
    </row>
    <row r="4">
      <c r="A4" s="2" t="s">
        <v>101</v>
      </c>
      <c r="B4" s="11">
        <f t="shared" ref="B4:Y4" si="1">SUM(B3)</f>
        <v>783250</v>
      </c>
      <c r="C4" s="11">
        <f t="shared" si="1"/>
        <v>1024250</v>
      </c>
      <c r="D4" s="11">
        <f t="shared" si="1"/>
        <v>1205000</v>
      </c>
      <c r="E4" s="11">
        <f t="shared" si="1"/>
        <v>1205000</v>
      </c>
      <c r="F4" s="11">
        <f t="shared" si="1"/>
        <v>1205000</v>
      </c>
      <c r="G4" s="11">
        <f t="shared" si="1"/>
        <v>1205000</v>
      </c>
      <c r="H4" s="11">
        <f t="shared" si="1"/>
        <v>1205000</v>
      </c>
      <c r="I4" s="11">
        <f t="shared" si="1"/>
        <v>1205000</v>
      </c>
      <c r="J4" s="11">
        <f t="shared" si="1"/>
        <v>1205000</v>
      </c>
      <c r="K4" s="11">
        <f t="shared" si="1"/>
        <v>1205000</v>
      </c>
      <c r="L4" s="11">
        <f t="shared" si="1"/>
        <v>1205000</v>
      </c>
      <c r="M4" s="11">
        <f t="shared" si="1"/>
        <v>1205000</v>
      </c>
      <c r="N4" s="11">
        <f t="shared" si="1"/>
        <v>1205000</v>
      </c>
      <c r="O4" s="11">
        <f t="shared" si="1"/>
        <v>1205000</v>
      </c>
      <c r="P4" s="11">
        <f t="shared" si="1"/>
        <v>1205000</v>
      </c>
      <c r="Q4" s="11">
        <f t="shared" si="1"/>
        <v>1205000</v>
      </c>
      <c r="R4" s="11">
        <f t="shared" si="1"/>
        <v>1205000</v>
      </c>
      <c r="S4" s="11">
        <f t="shared" si="1"/>
        <v>1205000</v>
      </c>
      <c r="T4" s="11">
        <f t="shared" si="1"/>
        <v>1205000</v>
      </c>
      <c r="U4" s="11">
        <f t="shared" si="1"/>
        <v>1205000</v>
      </c>
      <c r="V4" s="11">
        <f t="shared" si="1"/>
        <v>1205000</v>
      </c>
      <c r="W4" s="11">
        <f t="shared" si="1"/>
        <v>1205000</v>
      </c>
      <c r="X4" s="11">
        <f t="shared" si="1"/>
        <v>1205000</v>
      </c>
      <c r="Y4" s="11">
        <f t="shared" si="1"/>
        <v>1205000</v>
      </c>
    </row>
    <row r="5">
      <c r="A5" s="2"/>
    </row>
    <row r="6">
      <c r="A6" s="2" t="s">
        <v>102</v>
      </c>
    </row>
    <row r="7">
      <c r="A7" s="2" t="s">
        <v>103</v>
      </c>
      <c r="B7" s="11">
        <f>Purchases!B5</f>
        <v>980000</v>
      </c>
      <c r="C7" s="11">
        <f>Purchases!C5</f>
        <v>980000</v>
      </c>
      <c r="D7" s="11">
        <f>Purchases!D5</f>
        <v>980000</v>
      </c>
      <c r="E7" s="11">
        <f>Purchases!E5</f>
        <v>980000</v>
      </c>
      <c r="F7" s="11">
        <f>Purchases!F5</f>
        <v>980000</v>
      </c>
      <c r="G7" s="11">
        <f>Purchases!G5</f>
        <v>980000</v>
      </c>
      <c r="H7" s="11">
        <f>Purchases!H5</f>
        <v>980000</v>
      </c>
      <c r="I7" s="11">
        <f>Purchases!I5</f>
        <v>980000</v>
      </c>
      <c r="J7" s="11">
        <f>Purchases!J5</f>
        <v>980000</v>
      </c>
      <c r="K7" s="11">
        <f>Purchases!K5</f>
        <v>980000</v>
      </c>
      <c r="L7" s="11">
        <f>Purchases!L5</f>
        <v>980000</v>
      </c>
      <c r="M7" s="11">
        <f>Purchases!M5</f>
        <v>980000</v>
      </c>
      <c r="N7" s="11">
        <f>Purchases!N5</f>
        <v>980000</v>
      </c>
      <c r="O7" s="11">
        <f>Purchases!O5</f>
        <v>980000</v>
      </c>
      <c r="P7" s="11">
        <f>Purchases!P5</f>
        <v>980000</v>
      </c>
      <c r="Q7" s="11">
        <f>Purchases!Q5</f>
        <v>980000</v>
      </c>
      <c r="R7" s="11">
        <f>Purchases!R5</f>
        <v>980000</v>
      </c>
      <c r="S7" s="11">
        <f>Purchases!S5</f>
        <v>980000</v>
      </c>
      <c r="T7" s="11">
        <f>Purchases!T5</f>
        <v>980000</v>
      </c>
      <c r="U7" s="11">
        <f>Purchases!U5</f>
        <v>980000</v>
      </c>
      <c r="V7" s="11">
        <f>Purchases!V5</f>
        <v>980000</v>
      </c>
      <c r="W7" s="11">
        <f>Purchases!W5</f>
        <v>980000</v>
      </c>
      <c r="X7" s="11">
        <f>Purchases!X5</f>
        <v>980000</v>
      </c>
      <c r="Y7" s="11">
        <f>Purchases!Y5</f>
        <v>980000</v>
      </c>
    </row>
    <row r="8">
      <c r="A8" s="2" t="s">
        <v>22</v>
      </c>
      <c r="B8" s="11">
        <f>SUM('Sales and Costs'!B13:B15)</f>
        <v>50000</v>
      </c>
      <c r="C8" s="11">
        <f>SUM('Sales and Costs'!C13:C15)</f>
        <v>50000</v>
      </c>
      <c r="D8" s="11">
        <f>SUM('Sales and Costs'!D13:D15)</f>
        <v>50000</v>
      </c>
      <c r="E8" s="11">
        <f>SUM('Sales and Costs'!E13:E15)</f>
        <v>50000</v>
      </c>
      <c r="F8" s="11">
        <f>SUM('Sales and Costs'!F13:F15)</f>
        <v>50000</v>
      </c>
      <c r="G8" s="11">
        <f>SUM('Sales and Costs'!G13:G15)</f>
        <v>50000</v>
      </c>
      <c r="H8" s="11">
        <f>SUM('Sales and Costs'!H13:H15)</f>
        <v>50000</v>
      </c>
      <c r="I8" s="11">
        <f>SUM('Sales and Costs'!I13:I15)</f>
        <v>50000</v>
      </c>
      <c r="J8" s="11">
        <f>SUM('Sales and Costs'!J13:J15)</f>
        <v>50000</v>
      </c>
      <c r="K8" s="11">
        <f>SUM('Sales and Costs'!K13:K15)</f>
        <v>50000</v>
      </c>
      <c r="L8" s="11">
        <f>SUM('Sales and Costs'!L13:L15)</f>
        <v>50000</v>
      </c>
      <c r="M8" s="11">
        <f>SUM('Sales and Costs'!M13:M15)</f>
        <v>50000</v>
      </c>
      <c r="N8" s="11">
        <f>SUM('Sales and Costs'!N13:N15)</f>
        <v>50000</v>
      </c>
      <c r="O8" s="11">
        <f>SUM('Sales and Costs'!O13:O15)</f>
        <v>50000</v>
      </c>
      <c r="P8" s="11">
        <f>SUM('Sales and Costs'!P13:P15)</f>
        <v>50000</v>
      </c>
      <c r="Q8" s="11">
        <f>SUM('Sales and Costs'!Q13:Q15)</f>
        <v>50000</v>
      </c>
      <c r="R8" s="11">
        <f>SUM('Sales and Costs'!R13:R15)</f>
        <v>50000</v>
      </c>
      <c r="S8" s="11">
        <f>SUM('Sales and Costs'!S13:S15)</f>
        <v>50000</v>
      </c>
      <c r="T8" s="11">
        <f>SUM('Sales and Costs'!T13:T15)</f>
        <v>50000</v>
      </c>
      <c r="U8" s="11">
        <f>SUM('Sales and Costs'!U13:U15)</f>
        <v>50000</v>
      </c>
      <c r="V8" s="11">
        <f>SUM('Sales and Costs'!V13:V15)</f>
        <v>50000</v>
      </c>
      <c r="W8" s="11">
        <f>SUM('Sales and Costs'!W13:W15)</f>
        <v>50000</v>
      </c>
      <c r="X8" s="11">
        <f>SUM('Sales and Costs'!X13:X15)</f>
        <v>50000</v>
      </c>
      <c r="Y8" s="11">
        <f>SUM('Sales and Costs'!Y13:Y15)</f>
        <v>50000</v>
      </c>
    </row>
    <row r="9">
      <c r="A9" s="2" t="s">
        <v>104</v>
      </c>
      <c r="B9" s="11">
        <f>'Fixed Asset Balance'!B14</f>
        <v>25000</v>
      </c>
      <c r="C9" s="11">
        <f>'Fixed Asset Balance'!C14</f>
        <v>1200</v>
      </c>
      <c r="D9" s="11">
        <f>'Fixed Asset Balance'!D14</f>
        <v>0</v>
      </c>
      <c r="E9" s="11">
        <f>'Fixed Asset Balance'!E14</f>
        <v>0</v>
      </c>
      <c r="F9" s="11">
        <f>'Fixed Asset Balance'!F14</f>
        <v>0</v>
      </c>
      <c r="G9" s="11">
        <f>'Fixed Asset Balance'!G14</f>
        <v>0</v>
      </c>
      <c r="H9" s="11">
        <f>'Fixed Asset Balance'!H14</f>
        <v>0</v>
      </c>
      <c r="I9" s="11">
        <f>'Fixed Asset Balance'!I14</f>
        <v>0</v>
      </c>
      <c r="J9" s="11">
        <f>'Fixed Asset Balance'!J14</f>
        <v>400000</v>
      </c>
      <c r="K9" s="11">
        <f>'Fixed Asset Balance'!K14</f>
        <v>0</v>
      </c>
      <c r="L9" s="11">
        <f>'Fixed Asset Balance'!L14</f>
        <v>0</v>
      </c>
      <c r="M9" s="11">
        <f>'Fixed Asset Balance'!M14</f>
        <v>0</v>
      </c>
      <c r="N9" s="11">
        <f>'Fixed Asset Balance'!N14</f>
        <v>0</v>
      </c>
      <c r="O9" s="11">
        <f>'Fixed Asset Balance'!O14</f>
        <v>0</v>
      </c>
      <c r="P9" s="11">
        <f>'Fixed Asset Balance'!P14</f>
        <v>0</v>
      </c>
      <c r="Q9" s="11">
        <f>'Fixed Asset Balance'!Q14</f>
        <v>0</v>
      </c>
      <c r="R9" s="11">
        <f>'Fixed Asset Balance'!R14</f>
        <v>0</v>
      </c>
      <c r="S9" s="11">
        <f>'Fixed Asset Balance'!S14</f>
        <v>0</v>
      </c>
      <c r="T9" s="11">
        <f>'Fixed Asset Balance'!T14</f>
        <v>95000</v>
      </c>
      <c r="U9" s="11">
        <f>'Fixed Asset Balance'!U14</f>
        <v>0</v>
      </c>
      <c r="V9" s="11">
        <f>'Fixed Asset Balance'!V14</f>
        <v>0</v>
      </c>
      <c r="W9" s="11">
        <f>'Fixed Asset Balance'!W14</f>
        <v>550000</v>
      </c>
      <c r="X9" s="11">
        <f>'Fixed Asset Balance'!X14</f>
        <v>0</v>
      </c>
      <c r="Y9" s="11">
        <f>'Fixed Asset Balance'!Y14</f>
        <v>0</v>
      </c>
    </row>
    <row r="10">
      <c r="A10" s="2" t="s">
        <v>105</v>
      </c>
      <c r="B10" s="11">
        <f t="shared" ref="B10:Y10" si="2">SUM(B7:B9)</f>
        <v>1055000</v>
      </c>
      <c r="C10" s="11">
        <f t="shared" si="2"/>
        <v>1031200</v>
      </c>
      <c r="D10" s="11">
        <f t="shared" si="2"/>
        <v>1030000</v>
      </c>
      <c r="E10" s="11">
        <f t="shared" si="2"/>
        <v>1030000</v>
      </c>
      <c r="F10" s="11">
        <f t="shared" si="2"/>
        <v>1030000</v>
      </c>
      <c r="G10" s="11">
        <f t="shared" si="2"/>
        <v>1030000</v>
      </c>
      <c r="H10" s="11">
        <f t="shared" si="2"/>
        <v>1030000</v>
      </c>
      <c r="I10" s="11">
        <f t="shared" si="2"/>
        <v>1030000</v>
      </c>
      <c r="J10" s="11">
        <f t="shared" si="2"/>
        <v>1430000</v>
      </c>
      <c r="K10" s="11">
        <f t="shared" si="2"/>
        <v>1030000</v>
      </c>
      <c r="L10" s="11">
        <f t="shared" si="2"/>
        <v>1030000</v>
      </c>
      <c r="M10" s="11">
        <f t="shared" si="2"/>
        <v>1030000</v>
      </c>
      <c r="N10" s="11">
        <f t="shared" si="2"/>
        <v>1030000</v>
      </c>
      <c r="O10" s="11">
        <f t="shared" si="2"/>
        <v>1030000</v>
      </c>
      <c r="P10" s="11">
        <f t="shared" si="2"/>
        <v>1030000</v>
      </c>
      <c r="Q10" s="11">
        <f t="shared" si="2"/>
        <v>1030000</v>
      </c>
      <c r="R10" s="11">
        <f t="shared" si="2"/>
        <v>1030000</v>
      </c>
      <c r="S10" s="11">
        <f t="shared" si="2"/>
        <v>1030000</v>
      </c>
      <c r="T10" s="11">
        <f t="shared" si="2"/>
        <v>1125000</v>
      </c>
      <c r="U10" s="11">
        <f t="shared" si="2"/>
        <v>1030000</v>
      </c>
      <c r="V10" s="11">
        <f t="shared" si="2"/>
        <v>1030000</v>
      </c>
      <c r="W10" s="11">
        <f t="shared" si="2"/>
        <v>1580000</v>
      </c>
      <c r="X10" s="11">
        <f t="shared" si="2"/>
        <v>1030000</v>
      </c>
      <c r="Y10" s="11">
        <f t="shared" si="2"/>
        <v>1030000</v>
      </c>
    </row>
    <row r="11">
      <c r="A11" s="2"/>
    </row>
    <row r="12">
      <c r="A12" s="2" t="s">
        <v>106</v>
      </c>
      <c r="B12" s="11">
        <f t="shared" ref="B12:Y12" si="3">B4-B10</f>
        <v>-271750</v>
      </c>
      <c r="C12" s="11">
        <f t="shared" si="3"/>
        <v>-6950</v>
      </c>
      <c r="D12" s="11">
        <f t="shared" si="3"/>
        <v>175000</v>
      </c>
      <c r="E12" s="11">
        <f t="shared" si="3"/>
        <v>175000</v>
      </c>
      <c r="F12" s="11">
        <f t="shared" si="3"/>
        <v>175000</v>
      </c>
      <c r="G12" s="11">
        <f t="shared" si="3"/>
        <v>175000</v>
      </c>
      <c r="H12" s="11">
        <f t="shared" si="3"/>
        <v>175000</v>
      </c>
      <c r="I12" s="11">
        <f t="shared" si="3"/>
        <v>175000</v>
      </c>
      <c r="J12" s="11">
        <f t="shared" si="3"/>
        <v>-225000</v>
      </c>
      <c r="K12" s="11">
        <f t="shared" si="3"/>
        <v>175000</v>
      </c>
      <c r="L12" s="11">
        <f t="shared" si="3"/>
        <v>175000</v>
      </c>
      <c r="M12" s="11">
        <f t="shared" si="3"/>
        <v>175000</v>
      </c>
      <c r="N12" s="11">
        <f t="shared" si="3"/>
        <v>175000</v>
      </c>
      <c r="O12" s="11">
        <f t="shared" si="3"/>
        <v>175000</v>
      </c>
      <c r="P12" s="11">
        <f t="shared" si="3"/>
        <v>175000</v>
      </c>
      <c r="Q12" s="11">
        <f t="shared" si="3"/>
        <v>175000</v>
      </c>
      <c r="R12" s="11">
        <f t="shared" si="3"/>
        <v>175000</v>
      </c>
      <c r="S12" s="11">
        <f t="shared" si="3"/>
        <v>175000</v>
      </c>
      <c r="T12" s="11">
        <f t="shared" si="3"/>
        <v>80000</v>
      </c>
      <c r="U12" s="11">
        <f t="shared" si="3"/>
        <v>175000</v>
      </c>
      <c r="V12" s="11">
        <f t="shared" si="3"/>
        <v>175000</v>
      </c>
      <c r="W12" s="11">
        <f t="shared" si="3"/>
        <v>-375000</v>
      </c>
      <c r="X12" s="11">
        <f t="shared" si="3"/>
        <v>175000</v>
      </c>
      <c r="Y12" s="11">
        <f t="shared" si="3"/>
        <v>175000</v>
      </c>
    </row>
    <row r="13">
      <c r="A13" s="2"/>
    </row>
    <row r="14">
      <c r="A14" s="2" t="s">
        <v>107</v>
      </c>
      <c r="B14" s="9">
        <v>0.0</v>
      </c>
      <c r="C14" s="11">
        <f t="shared" ref="C14:Y14" si="4">B16</f>
        <v>-271750</v>
      </c>
      <c r="D14" s="11">
        <f t="shared" si="4"/>
        <v>-278700</v>
      </c>
      <c r="E14" s="11">
        <f t="shared" si="4"/>
        <v>-103700</v>
      </c>
      <c r="F14" s="11">
        <f t="shared" si="4"/>
        <v>71300</v>
      </c>
      <c r="G14" s="11">
        <f t="shared" si="4"/>
        <v>246300</v>
      </c>
      <c r="H14" s="11">
        <f t="shared" si="4"/>
        <v>421300</v>
      </c>
      <c r="I14" s="11">
        <f t="shared" si="4"/>
        <v>596300</v>
      </c>
      <c r="J14" s="11">
        <f t="shared" si="4"/>
        <v>771300</v>
      </c>
      <c r="K14" s="11">
        <f t="shared" si="4"/>
        <v>546300</v>
      </c>
      <c r="L14" s="11">
        <f t="shared" si="4"/>
        <v>721300</v>
      </c>
      <c r="M14" s="11">
        <f t="shared" si="4"/>
        <v>896300</v>
      </c>
      <c r="N14" s="11">
        <f t="shared" si="4"/>
        <v>1071300</v>
      </c>
      <c r="O14" s="11">
        <f t="shared" si="4"/>
        <v>1246300</v>
      </c>
      <c r="P14" s="11">
        <f t="shared" si="4"/>
        <v>1421300</v>
      </c>
      <c r="Q14" s="11">
        <f t="shared" si="4"/>
        <v>1596300</v>
      </c>
      <c r="R14" s="11">
        <f t="shared" si="4"/>
        <v>1771300</v>
      </c>
      <c r="S14" s="11">
        <f t="shared" si="4"/>
        <v>1946300</v>
      </c>
      <c r="T14" s="11">
        <f t="shared" si="4"/>
        <v>2121300</v>
      </c>
      <c r="U14" s="11">
        <f t="shared" si="4"/>
        <v>2201300</v>
      </c>
      <c r="V14" s="11">
        <f t="shared" si="4"/>
        <v>2376300</v>
      </c>
      <c r="W14" s="11">
        <f t="shared" si="4"/>
        <v>2551300</v>
      </c>
      <c r="X14" s="11">
        <f t="shared" si="4"/>
        <v>2176300</v>
      </c>
      <c r="Y14" s="11">
        <f t="shared" si="4"/>
        <v>2351300</v>
      </c>
    </row>
    <row r="15">
      <c r="A15" s="2" t="s">
        <v>108</v>
      </c>
      <c r="B15" s="11">
        <f t="shared" ref="B15:Y15" si="5">B12</f>
        <v>-271750</v>
      </c>
      <c r="C15" s="11">
        <f t="shared" si="5"/>
        <v>-6950</v>
      </c>
      <c r="D15" s="11">
        <f t="shared" si="5"/>
        <v>175000</v>
      </c>
      <c r="E15" s="11">
        <f t="shared" si="5"/>
        <v>175000</v>
      </c>
      <c r="F15" s="11">
        <f t="shared" si="5"/>
        <v>175000</v>
      </c>
      <c r="G15" s="11">
        <f t="shared" si="5"/>
        <v>175000</v>
      </c>
      <c r="H15" s="11">
        <f t="shared" si="5"/>
        <v>175000</v>
      </c>
      <c r="I15" s="11">
        <f t="shared" si="5"/>
        <v>175000</v>
      </c>
      <c r="J15" s="11">
        <f t="shared" si="5"/>
        <v>-225000</v>
      </c>
      <c r="K15" s="11">
        <f t="shared" si="5"/>
        <v>175000</v>
      </c>
      <c r="L15" s="11">
        <f t="shared" si="5"/>
        <v>175000</v>
      </c>
      <c r="M15" s="11">
        <f t="shared" si="5"/>
        <v>175000</v>
      </c>
      <c r="N15" s="11">
        <f t="shared" si="5"/>
        <v>175000</v>
      </c>
      <c r="O15" s="11">
        <f t="shared" si="5"/>
        <v>175000</v>
      </c>
      <c r="P15" s="11">
        <f t="shared" si="5"/>
        <v>175000</v>
      </c>
      <c r="Q15" s="11">
        <f t="shared" si="5"/>
        <v>175000</v>
      </c>
      <c r="R15" s="11">
        <f t="shared" si="5"/>
        <v>175000</v>
      </c>
      <c r="S15" s="11">
        <f t="shared" si="5"/>
        <v>175000</v>
      </c>
      <c r="T15" s="11">
        <f t="shared" si="5"/>
        <v>80000</v>
      </c>
      <c r="U15" s="11">
        <f t="shared" si="5"/>
        <v>175000</v>
      </c>
      <c r="V15" s="11">
        <f t="shared" si="5"/>
        <v>175000</v>
      </c>
      <c r="W15" s="11">
        <f t="shared" si="5"/>
        <v>-375000</v>
      </c>
      <c r="X15" s="11">
        <f t="shared" si="5"/>
        <v>175000</v>
      </c>
      <c r="Y15" s="11">
        <f t="shared" si="5"/>
        <v>175000</v>
      </c>
    </row>
    <row r="16">
      <c r="A16" s="2" t="s">
        <v>109</v>
      </c>
      <c r="B16" s="11">
        <f t="shared" ref="B16:Y16" si="6">B14+B15</f>
        <v>-271750</v>
      </c>
      <c r="C16" s="11">
        <f t="shared" si="6"/>
        <v>-278700</v>
      </c>
      <c r="D16" s="11">
        <f t="shared" si="6"/>
        <v>-103700</v>
      </c>
      <c r="E16" s="11">
        <f t="shared" si="6"/>
        <v>71300</v>
      </c>
      <c r="F16" s="11">
        <f t="shared" si="6"/>
        <v>246300</v>
      </c>
      <c r="G16" s="11">
        <f t="shared" si="6"/>
        <v>421300</v>
      </c>
      <c r="H16" s="11">
        <f t="shared" si="6"/>
        <v>596300</v>
      </c>
      <c r="I16" s="11">
        <f t="shared" si="6"/>
        <v>771300</v>
      </c>
      <c r="J16" s="11">
        <f t="shared" si="6"/>
        <v>546300</v>
      </c>
      <c r="K16" s="11">
        <f t="shared" si="6"/>
        <v>721300</v>
      </c>
      <c r="L16" s="11">
        <f t="shared" si="6"/>
        <v>896300</v>
      </c>
      <c r="M16" s="11">
        <f t="shared" si="6"/>
        <v>1071300</v>
      </c>
      <c r="N16" s="11">
        <f t="shared" si="6"/>
        <v>1246300</v>
      </c>
      <c r="O16" s="11">
        <f t="shared" si="6"/>
        <v>1421300</v>
      </c>
      <c r="P16" s="11">
        <f t="shared" si="6"/>
        <v>1596300</v>
      </c>
      <c r="Q16" s="11">
        <f t="shared" si="6"/>
        <v>1771300</v>
      </c>
      <c r="R16" s="11">
        <f t="shared" si="6"/>
        <v>1946300</v>
      </c>
      <c r="S16" s="11">
        <f t="shared" si="6"/>
        <v>2121300</v>
      </c>
      <c r="T16" s="11">
        <f t="shared" si="6"/>
        <v>2201300</v>
      </c>
      <c r="U16" s="11">
        <f t="shared" si="6"/>
        <v>2376300</v>
      </c>
      <c r="V16" s="11">
        <f t="shared" si="6"/>
        <v>2551300</v>
      </c>
      <c r="W16" s="11">
        <f t="shared" si="6"/>
        <v>2176300</v>
      </c>
      <c r="X16" s="11">
        <f t="shared" si="6"/>
        <v>2351300</v>
      </c>
      <c r="Y16" s="11">
        <f t="shared" si="6"/>
        <v>2526300</v>
      </c>
    </row>
    <row r="17">
      <c r="A17" s="2"/>
    </row>
    <row r="18">
      <c r="A18" s="2"/>
    </row>
    <row r="19">
      <c r="A19" s="2"/>
    </row>
    <row r="20">
      <c r="A20" s="2"/>
    </row>
    <row r="21">
      <c r="A21" s="2"/>
    </row>
    <row r="22">
      <c r="A22" s="2"/>
    </row>
    <row r="23">
      <c r="A23" s="2"/>
    </row>
    <row r="24">
      <c r="A24" s="2"/>
    </row>
    <row r="25">
      <c r="A25" s="2"/>
    </row>
    <row r="26">
      <c r="A26" s="2"/>
    </row>
    <row r="27">
      <c r="A27" s="2"/>
    </row>
    <row r="28">
      <c r="A28" s="2"/>
    </row>
    <row r="29">
      <c r="A29" s="2"/>
    </row>
    <row r="30">
      <c r="A30" s="2"/>
    </row>
    <row r="31">
      <c r="A31" s="2"/>
    </row>
    <row r="32">
      <c r="A32" s="2"/>
    </row>
    <row r="33">
      <c r="A33" s="2"/>
    </row>
    <row r="34">
      <c r="A34" s="2"/>
    </row>
    <row r="35">
      <c r="A35" s="2"/>
    </row>
    <row r="36">
      <c r="A36" s="2"/>
    </row>
    <row r="37">
      <c r="A37" s="2"/>
    </row>
    <row r="38">
      <c r="A38" s="2"/>
    </row>
    <row r="39">
      <c r="A39" s="2"/>
    </row>
    <row r="40">
      <c r="A40" s="2"/>
    </row>
    <row r="41">
      <c r="A41" s="2"/>
    </row>
    <row r="42">
      <c r="A42" s="2"/>
    </row>
    <row r="43">
      <c r="A43" s="2"/>
    </row>
    <row r="44">
      <c r="A44" s="2"/>
    </row>
    <row r="45">
      <c r="A45" s="2"/>
    </row>
    <row r="46">
      <c r="A46" s="2"/>
    </row>
    <row r="47">
      <c r="A47" s="2"/>
    </row>
    <row r="48">
      <c r="A48" s="2"/>
    </row>
    <row r="49">
      <c r="A49" s="2"/>
    </row>
    <row r="50">
      <c r="A50" s="2"/>
    </row>
    <row r="51">
      <c r="A51" s="2"/>
    </row>
    <row r="52">
      <c r="A52" s="2"/>
    </row>
    <row r="53">
      <c r="A53" s="2"/>
    </row>
    <row r="54">
      <c r="A54" s="2"/>
    </row>
    <row r="55">
      <c r="A55" s="2"/>
    </row>
    <row r="56">
      <c r="A56" s="2"/>
    </row>
    <row r="57">
      <c r="A57" s="2"/>
    </row>
    <row r="58">
      <c r="A58" s="2"/>
    </row>
    <row r="59">
      <c r="A59" s="2"/>
    </row>
    <row r="60">
      <c r="A60" s="2"/>
    </row>
    <row r="61">
      <c r="A61" s="2"/>
    </row>
    <row r="62">
      <c r="A62" s="2"/>
    </row>
    <row r="63">
      <c r="A63" s="2"/>
    </row>
    <row r="64">
      <c r="A64" s="2"/>
    </row>
    <row r="65">
      <c r="A65" s="2"/>
    </row>
    <row r="66">
      <c r="A66" s="2"/>
    </row>
    <row r="67">
      <c r="A67" s="2"/>
    </row>
    <row r="68">
      <c r="A68" s="2"/>
    </row>
    <row r="69">
      <c r="A69" s="2"/>
    </row>
    <row r="70">
      <c r="A70" s="2"/>
    </row>
    <row r="71">
      <c r="A71" s="2"/>
    </row>
    <row r="72">
      <c r="A72" s="2"/>
    </row>
    <row r="73">
      <c r="A73" s="2"/>
    </row>
    <row r="74">
      <c r="A74" s="2"/>
    </row>
    <row r="75">
      <c r="A75" s="2"/>
    </row>
    <row r="76">
      <c r="A76" s="2"/>
    </row>
    <row r="77">
      <c r="A77" s="2"/>
    </row>
    <row r="78">
      <c r="A78" s="2"/>
    </row>
    <row r="79">
      <c r="A79" s="2"/>
    </row>
    <row r="80">
      <c r="A80" s="2"/>
    </row>
    <row r="81">
      <c r="A81" s="2"/>
    </row>
    <row r="82">
      <c r="A82" s="2"/>
    </row>
    <row r="83">
      <c r="A83" s="2"/>
    </row>
    <row r="84">
      <c r="A84" s="2"/>
    </row>
    <row r="85">
      <c r="A85" s="2"/>
    </row>
    <row r="86">
      <c r="A86" s="2"/>
    </row>
    <row r="87">
      <c r="A87" s="2"/>
    </row>
    <row r="88">
      <c r="A88" s="2"/>
    </row>
    <row r="89">
      <c r="A89" s="2"/>
    </row>
    <row r="90">
      <c r="A90" s="2"/>
    </row>
    <row r="91">
      <c r="A91" s="2"/>
    </row>
    <row r="92">
      <c r="A92" s="2"/>
    </row>
    <row r="93">
      <c r="A93" s="2"/>
    </row>
    <row r="94">
      <c r="A94" s="2"/>
    </row>
    <row r="95">
      <c r="A95" s="2"/>
    </row>
    <row r="96">
      <c r="A96" s="2"/>
    </row>
    <row r="97">
      <c r="A97" s="2"/>
    </row>
    <row r="98">
      <c r="A98" s="2"/>
    </row>
    <row r="99">
      <c r="A99" s="2"/>
    </row>
    <row r="100">
      <c r="A100" s="2"/>
    </row>
    <row r="101">
      <c r="A101" s="2"/>
    </row>
    <row r="102">
      <c r="A102" s="2"/>
    </row>
    <row r="103">
      <c r="A103" s="2"/>
    </row>
    <row r="104">
      <c r="A104" s="2"/>
    </row>
    <row r="105">
      <c r="A105" s="2"/>
    </row>
    <row r="106">
      <c r="A106" s="2"/>
    </row>
    <row r="107">
      <c r="A107" s="2"/>
    </row>
    <row r="108">
      <c r="A108" s="2"/>
    </row>
    <row r="109">
      <c r="A109" s="2"/>
    </row>
    <row r="110">
      <c r="A110" s="2"/>
    </row>
    <row r="111">
      <c r="A111" s="2"/>
    </row>
    <row r="112">
      <c r="A112" s="2"/>
    </row>
    <row r="113">
      <c r="A113" s="2"/>
    </row>
    <row r="114">
      <c r="A114" s="2"/>
    </row>
    <row r="115">
      <c r="A115" s="2"/>
    </row>
    <row r="116">
      <c r="A116" s="2"/>
    </row>
    <row r="117">
      <c r="A117" s="2"/>
    </row>
    <row r="118">
      <c r="A118" s="2"/>
    </row>
    <row r="119">
      <c r="A119" s="2"/>
    </row>
    <row r="120">
      <c r="A120" s="2"/>
    </row>
    <row r="121">
      <c r="A121" s="2"/>
    </row>
    <row r="122">
      <c r="A122" s="2"/>
    </row>
    <row r="123">
      <c r="A123" s="2"/>
    </row>
    <row r="124">
      <c r="A124" s="2"/>
    </row>
    <row r="125">
      <c r="A125" s="2"/>
    </row>
    <row r="126">
      <c r="A126" s="2"/>
    </row>
    <row r="127">
      <c r="A127" s="2"/>
    </row>
    <row r="128">
      <c r="A128" s="2"/>
    </row>
    <row r="129">
      <c r="A129" s="2"/>
    </row>
    <row r="130">
      <c r="A130" s="2"/>
    </row>
    <row r="131">
      <c r="A131" s="2"/>
    </row>
    <row r="132">
      <c r="A132" s="2"/>
    </row>
    <row r="133">
      <c r="A133" s="2"/>
    </row>
    <row r="134">
      <c r="A134" s="2"/>
    </row>
    <row r="135">
      <c r="A135" s="2"/>
    </row>
    <row r="136">
      <c r="A136" s="2"/>
    </row>
    <row r="137">
      <c r="A137" s="2"/>
    </row>
    <row r="138">
      <c r="A138" s="2"/>
    </row>
    <row r="139">
      <c r="A139" s="2"/>
    </row>
    <row r="140">
      <c r="A140" s="2"/>
    </row>
    <row r="141">
      <c r="A141" s="2"/>
    </row>
    <row r="142">
      <c r="A142" s="2"/>
    </row>
    <row r="143">
      <c r="A143" s="2"/>
    </row>
    <row r="144">
      <c r="A144" s="2"/>
    </row>
    <row r="145">
      <c r="A145" s="2"/>
    </row>
    <row r="146">
      <c r="A146" s="2"/>
    </row>
    <row r="147">
      <c r="A147" s="2"/>
    </row>
    <row r="148">
      <c r="A148" s="2"/>
    </row>
    <row r="149">
      <c r="A149" s="2"/>
    </row>
    <row r="150">
      <c r="A150" s="2"/>
    </row>
    <row r="151">
      <c r="A151" s="2"/>
    </row>
    <row r="152">
      <c r="A152" s="2"/>
    </row>
    <row r="153">
      <c r="A153" s="2"/>
    </row>
    <row r="154">
      <c r="A154" s="2"/>
    </row>
    <row r="155">
      <c r="A155" s="2"/>
    </row>
    <row r="156">
      <c r="A156" s="2"/>
    </row>
    <row r="157">
      <c r="A157" s="2"/>
    </row>
    <row r="158">
      <c r="A158" s="2"/>
    </row>
    <row r="159">
      <c r="A159" s="2"/>
    </row>
    <row r="160">
      <c r="A160" s="2"/>
    </row>
    <row r="161">
      <c r="A161" s="2"/>
    </row>
    <row r="162">
      <c r="A162" s="2"/>
    </row>
    <row r="163">
      <c r="A163" s="2"/>
    </row>
    <row r="164">
      <c r="A164" s="2"/>
    </row>
    <row r="165">
      <c r="A165" s="2"/>
    </row>
    <row r="166">
      <c r="A166" s="2"/>
    </row>
    <row r="167">
      <c r="A167" s="2"/>
    </row>
    <row r="168">
      <c r="A168" s="2"/>
    </row>
    <row r="169">
      <c r="A169" s="2"/>
    </row>
    <row r="170">
      <c r="A170" s="2"/>
    </row>
    <row r="171">
      <c r="A171" s="2"/>
    </row>
    <row r="172">
      <c r="A172" s="2"/>
    </row>
    <row r="173">
      <c r="A173" s="2"/>
    </row>
    <row r="174">
      <c r="A174" s="2"/>
    </row>
    <row r="175">
      <c r="A175" s="2"/>
    </row>
    <row r="176">
      <c r="A176" s="2"/>
    </row>
    <row r="177">
      <c r="A177" s="2"/>
    </row>
    <row r="178">
      <c r="A178" s="2"/>
    </row>
    <row r="179">
      <c r="A179" s="2"/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  <row r="191">
      <c r="A191" s="2"/>
    </row>
    <row r="192">
      <c r="A192" s="2"/>
    </row>
    <row r="193">
      <c r="A193" s="2"/>
    </row>
    <row r="194">
      <c r="A194" s="2"/>
    </row>
    <row r="195">
      <c r="A195" s="2"/>
    </row>
    <row r="196">
      <c r="A196" s="2"/>
    </row>
    <row r="197">
      <c r="A197" s="2"/>
    </row>
    <row r="198">
      <c r="A198" s="2"/>
    </row>
    <row r="199">
      <c r="A199" s="2"/>
    </row>
    <row r="200">
      <c r="A200" s="2"/>
    </row>
    <row r="201">
      <c r="A201" s="2"/>
    </row>
    <row r="202">
      <c r="A202" s="2"/>
    </row>
    <row r="203">
      <c r="A203" s="2"/>
    </row>
    <row r="204">
      <c r="A204" s="2"/>
    </row>
    <row r="205">
      <c r="A205" s="2"/>
    </row>
    <row r="206">
      <c r="A206" s="2"/>
    </row>
    <row r="207">
      <c r="A207" s="2"/>
    </row>
    <row r="208">
      <c r="A208" s="2"/>
    </row>
    <row r="209">
      <c r="A209" s="2"/>
    </row>
    <row r="210">
      <c r="A210" s="2"/>
    </row>
    <row r="211">
      <c r="A211" s="2"/>
    </row>
    <row r="212">
      <c r="A212" s="2"/>
    </row>
    <row r="213">
      <c r="A213" s="2"/>
    </row>
    <row r="214">
      <c r="A214" s="2"/>
    </row>
    <row r="215">
      <c r="A215" s="2"/>
    </row>
    <row r="216">
      <c r="A216" s="2"/>
    </row>
    <row r="217">
      <c r="A217" s="2"/>
    </row>
    <row r="218">
      <c r="A218" s="2"/>
    </row>
    <row r="219">
      <c r="A219" s="2"/>
    </row>
    <row r="220">
      <c r="A220" s="2"/>
    </row>
    <row r="221">
      <c r="A221" s="2"/>
    </row>
    <row r="222">
      <c r="A222" s="2"/>
    </row>
    <row r="223">
      <c r="A223" s="2"/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  <row r="247">
      <c r="A247" s="2"/>
    </row>
    <row r="248">
      <c r="A248" s="2"/>
    </row>
    <row r="249">
      <c r="A249" s="2"/>
    </row>
    <row r="250">
      <c r="A250" s="2"/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9" t="s">
        <v>50</v>
      </c>
      <c r="C1" s="9" t="s">
        <v>51</v>
      </c>
      <c r="D1" s="9" t="s">
        <v>52</v>
      </c>
      <c r="E1" s="9" t="s">
        <v>53</v>
      </c>
      <c r="F1" s="9" t="s">
        <v>54</v>
      </c>
      <c r="G1" s="9" t="s">
        <v>55</v>
      </c>
      <c r="H1" s="9" t="s">
        <v>56</v>
      </c>
      <c r="I1" s="9" t="s">
        <v>57</v>
      </c>
      <c r="J1" s="9" t="s">
        <v>58</v>
      </c>
      <c r="K1" s="9" t="s">
        <v>59</v>
      </c>
      <c r="L1" s="9" t="s">
        <v>60</v>
      </c>
      <c r="M1" s="9" t="s">
        <v>61</v>
      </c>
      <c r="N1" s="9" t="s">
        <v>62</v>
      </c>
      <c r="O1" s="9" t="s">
        <v>63</v>
      </c>
      <c r="P1" s="9" t="s">
        <v>64</v>
      </c>
      <c r="Q1" s="9" t="s">
        <v>65</v>
      </c>
      <c r="R1" s="9" t="s">
        <v>66</v>
      </c>
      <c r="S1" s="9" t="s">
        <v>67</v>
      </c>
      <c r="T1" s="9" t="s">
        <v>68</v>
      </c>
      <c r="U1" s="9" t="s">
        <v>69</v>
      </c>
      <c r="V1" s="9" t="s">
        <v>70</v>
      </c>
      <c r="W1" s="9" t="s">
        <v>71</v>
      </c>
      <c r="X1" s="9" t="s">
        <v>72</v>
      </c>
      <c r="Y1" s="9" t="s">
        <v>73</v>
      </c>
    </row>
    <row r="2">
      <c r="A2" s="2" t="s">
        <v>110</v>
      </c>
    </row>
    <row r="3">
      <c r="A3" s="2" t="s">
        <v>111</v>
      </c>
      <c r="B3" s="11">
        <f>'Cash Details'!B16</f>
        <v>-271750</v>
      </c>
      <c r="C3" s="11">
        <f>'Cash Details'!C16</f>
        <v>-278700</v>
      </c>
      <c r="D3" s="11">
        <f>'Cash Details'!D16</f>
        <v>-103700</v>
      </c>
      <c r="E3" s="11">
        <f>'Cash Details'!E16</f>
        <v>71300</v>
      </c>
      <c r="F3" s="11">
        <f>'Cash Details'!F16</f>
        <v>246300</v>
      </c>
      <c r="G3" s="11">
        <f>'Cash Details'!G16</f>
        <v>421300</v>
      </c>
      <c r="H3" s="11">
        <f>'Cash Details'!H16</f>
        <v>596300</v>
      </c>
      <c r="I3" s="11">
        <f>'Cash Details'!I16</f>
        <v>771300</v>
      </c>
      <c r="J3" s="11">
        <f>'Cash Details'!J16</f>
        <v>546300</v>
      </c>
      <c r="K3" s="11">
        <f>'Cash Details'!K16</f>
        <v>721300</v>
      </c>
      <c r="L3" s="11">
        <f>'Cash Details'!L16</f>
        <v>896300</v>
      </c>
      <c r="M3" s="11">
        <f>'Cash Details'!M16</f>
        <v>1071300</v>
      </c>
      <c r="N3" s="11">
        <f>'Cash Details'!N16</f>
        <v>1246300</v>
      </c>
      <c r="O3" s="11">
        <f>'Cash Details'!O16</f>
        <v>1421300</v>
      </c>
      <c r="P3" s="11">
        <f>'Cash Details'!P16</f>
        <v>1596300</v>
      </c>
      <c r="Q3" s="11">
        <f>'Cash Details'!Q16</f>
        <v>1771300</v>
      </c>
      <c r="R3" s="11">
        <f>'Cash Details'!R16</f>
        <v>1946300</v>
      </c>
      <c r="S3" s="11">
        <f>'Cash Details'!S16</f>
        <v>2121300</v>
      </c>
      <c r="T3" s="11">
        <f>'Cash Details'!T16</f>
        <v>2201300</v>
      </c>
      <c r="U3" s="11">
        <f>'Cash Details'!U16</f>
        <v>2376300</v>
      </c>
      <c r="V3" s="11">
        <f>'Cash Details'!V16</f>
        <v>2551300</v>
      </c>
      <c r="W3" s="11">
        <f>'Cash Details'!W16</f>
        <v>2176300</v>
      </c>
      <c r="X3" s="11">
        <f>'Cash Details'!X16</f>
        <v>2351300</v>
      </c>
      <c r="Y3" s="11">
        <f>'Cash Details'!Y16</f>
        <v>2526300</v>
      </c>
    </row>
    <row r="4">
      <c r="A4" s="2" t="s">
        <v>112</v>
      </c>
      <c r="B4" s="11">
        <f>Stocks!B17</f>
        <v>70000</v>
      </c>
      <c r="C4" s="11">
        <f>Stocks!C17</f>
        <v>140000</v>
      </c>
      <c r="D4" s="11">
        <f>Stocks!D17</f>
        <v>210000</v>
      </c>
      <c r="E4" s="11">
        <f>Stocks!E17</f>
        <v>280000</v>
      </c>
      <c r="F4" s="11">
        <f>Stocks!F17</f>
        <v>350000</v>
      </c>
      <c r="G4" s="11">
        <f>Stocks!G17</f>
        <v>420000</v>
      </c>
      <c r="H4" s="11">
        <f>Stocks!H17</f>
        <v>490000</v>
      </c>
      <c r="I4" s="11">
        <f>Stocks!I17</f>
        <v>560000</v>
      </c>
      <c r="J4" s="11">
        <f>Stocks!J17</f>
        <v>630000</v>
      </c>
      <c r="K4" s="11">
        <f>Stocks!K17</f>
        <v>700000</v>
      </c>
      <c r="L4" s="11">
        <f>Stocks!L17</f>
        <v>770000</v>
      </c>
      <c r="M4" s="11">
        <f>Stocks!M17</f>
        <v>840000</v>
      </c>
      <c r="N4" s="11">
        <f>Stocks!N17</f>
        <v>910000</v>
      </c>
      <c r="O4" s="11">
        <f>Stocks!O17</f>
        <v>980000</v>
      </c>
      <c r="P4" s="11">
        <f>Stocks!P17</f>
        <v>1050000</v>
      </c>
      <c r="Q4" s="11">
        <f>Stocks!Q17</f>
        <v>1120000</v>
      </c>
      <c r="R4" s="11">
        <f>Stocks!R17</f>
        <v>1190000</v>
      </c>
      <c r="S4" s="11">
        <f>Stocks!S17</f>
        <v>1260000</v>
      </c>
      <c r="T4" s="11">
        <f>Stocks!T17</f>
        <v>1330000</v>
      </c>
      <c r="U4" s="11">
        <f>Stocks!U17</f>
        <v>1400000</v>
      </c>
      <c r="V4" s="11">
        <f>Stocks!V17</f>
        <v>1470000</v>
      </c>
      <c r="W4" s="11">
        <f>Stocks!W17</f>
        <v>1540000</v>
      </c>
      <c r="X4" s="11">
        <f>Stocks!X17</f>
        <v>1610000</v>
      </c>
      <c r="Y4" s="11">
        <f>Stocks!Y17</f>
        <v>1680000</v>
      </c>
    </row>
    <row r="5">
      <c r="A5" s="2" t="s">
        <v>113</v>
      </c>
      <c r="B5" s="20">
        <f>'Fixed Asset Balance'!B28-Depreciation!B28</f>
        <v>22916.66667</v>
      </c>
      <c r="C5" s="20">
        <f>'Fixed Asset Balance'!C28-Depreciation!C28</f>
        <v>21953.33333</v>
      </c>
      <c r="D5" s="20">
        <f>'Fixed Asset Balance'!D28-Depreciation!D28</f>
        <v>19790</v>
      </c>
      <c r="E5" s="20">
        <f>'Fixed Asset Balance'!E28-Depreciation!E28</f>
        <v>17626.66667</v>
      </c>
      <c r="F5" s="20">
        <f>'Fixed Asset Balance'!F28-Depreciation!F28</f>
        <v>15463.33333</v>
      </c>
      <c r="G5" s="20">
        <f>'Fixed Asset Balance'!G28-Depreciation!G28</f>
        <v>13300</v>
      </c>
      <c r="H5" s="20">
        <f>'Fixed Asset Balance'!H28-Depreciation!H28</f>
        <v>11136.66667</v>
      </c>
      <c r="I5" s="20">
        <f>'Fixed Asset Balance'!I28-Depreciation!I28</f>
        <v>8973.333333</v>
      </c>
      <c r="J5" s="20">
        <f>'Fixed Asset Balance'!J28-Depreciation!J28</f>
        <v>376040.7692</v>
      </c>
      <c r="K5" s="20">
        <f>'Fixed Asset Balance'!K28-Depreciation!K28</f>
        <v>343108.2051</v>
      </c>
      <c r="L5" s="20">
        <f>'Fixed Asset Balance'!L28-Depreciation!L28</f>
        <v>310175.641</v>
      </c>
      <c r="M5" s="20">
        <f>'Fixed Asset Balance'!M28-Depreciation!M28</f>
        <v>277243.0769</v>
      </c>
      <c r="N5" s="20">
        <f>'Fixed Asset Balance'!N28-Depreciation!N28</f>
        <v>246393.8462</v>
      </c>
      <c r="O5" s="20">
        <f>'Fixed Asset Balance'!O28-Depreciation!O28</f>
        <v>215544.6154</v>
      </c>
      <c r="P5" s="20">
        <f>'Fixed Asset Balance'!P28-Depreciation!P28</f>
        <v>184695.3846</v>
      </c>
      <c r="Q5" s="20">
        <f>'Fixed Asset Balance'!Q28-Depreciation!Q28</f>
        <v>153846.1538</v>
      </c>
      <c r="R5" s="20">
        <f>'Fixed Asset Balance'!R28-Depreciation!R28</f>
        <v>123076.9231</v>
      </c>
      <c r="S5" s="20">
        <f>'Fixed Asset Balance'!S28-Depreciation!S28</f>
        <v>92307.69231</v>
      </c>
      <c r="T5" s="20">
        <f>'Fixed Asset Balance'!T28-Depreciation!T28</f>
        <v>150566.2393</v>
      </c>
      <c r="U5" s="20">
        <f>'Fixed Asset Balance'!U28-Depreciation!U28</f>
        <v>113824.7863</v>
      </c>
      <c r="V5" s="20">
        <f>'Fixed Asset Balance'!V28-Depreciation!V28</f>
        <v>77083.33333</v>
      </c>
      <c r="W5" s="20">
        <f>'Fixed Asset Balance'!W28-Depreciation!W28</f>
        <v>578803.4188</v>
      </c>
      <c r="X5" s="20">
        <f>'Fixed Asset Balance'!X28-Depreciation!X28</f>
        <v>530523.5043</v>
      </c>
      <c r="Y5" s="20">
        <f>'Fixed Asset Balance'!Y28-Depreciation!Y28</f>
        <v>482243.5897</v>
      </c>
    </row>
    <row r="6">
      <c r="A6" s="2" t="s">
        <v>114</v>
      </c>
      <c r="B6" s="11">
        <f>Collections!B18</f>
        <v>421750</v>
      </c>
      <c r="C6" s="11">
        <f>Collections!C18</f>
        <v>602500</v>
      </c>
      <c r="D6" s="11">
        <f>Collections!D18</f>
        <v>602500</v>
      </c>
      <c r="E6" s="11">
        <f>Collections!E18</f>
        <v>602500</v>
      </c>
      <c r="F6" s="11">
        <f>Collections!F18</f>
        <v>602500</v>
      </c>
      <c r="G6" s="11">
        <f>Collections!G18</f>
        <v>602500</v>
      </c>
      <c r="H6" s="11">
        <f>Collections!H18</f>
        <v>602500</v>
      </c>
      <c r="I6" s="11">
        <f>Collections!I18</f>
        <v>602500</v>
      </c>
      <c r="J6" s="11">
        <f>Collections!J18</f>
        <v>602500</v>
      </c>
      <c r="K6" s="11">
        <f>Collections!K18</f>
        <v>602500</v>
      </c>
      <c r="L6" s="11">
        <f>Collections!L18</f>
        <v>602500</v>
      </c>
      <c r="M6" s="11">
        <f>Collections!M18</f>
        <v>602500</v>
      </c>
      <c r="N6" s="11">
        <f>Collections!N18</f>
        <v>602500</v>
      </c>
      <c r="O6" s="11">
        <f>Collections!O18</f>
        <v>602500</v>
      </c>
      <c r="P6" s="11">
        <f>Collections!P18</f>
        <v>602500</v>
      </c>
      <c r="Q6" s="11">
        <f>Collections!Q18</f>
        <v>602500</v>
      </c>
      <c r="R6" s="11">
        <f>Collections!R18</f>
        <v>602500</v>
      </c>
      <c r="S6" s="11">
        <f>Collections!S18</f>
        <v>602500</v>
      </c>
      <c r="T6" s="11">
        <f>Collections!T18</f>
        <v>602500</v>
      </c>
      <c r="U6" s="11">
        <f>Collections!U18</f>
        <v>602500</v>
      </c>
      <c r="V6" s="11">
        <f>Collections!V18</f>
        <v>602500</v>
      </c>
      <c r="W6" s="11">
        <f>Collections!W18</f>
        <v>602500</v>
      </c>
      <c r="X6" s="11">
        <f>Collections!X18</f>
        <v>602500</v>
      </c>
      <c r="Y6" s="11">
        <f>Collections!Y18</f>
        <v>602500</v>
      </c>
    </row>
    <row r="7">
      <c r="A7" s="2" t="s">
        <v>115</v>
      </c>
      <c r="B7" s="20">
        <f t="shared" ref="B7:Y7" si="1">SUM(B3:B6)</f>
        <v>242916.6667</v>
      </c>
      <c r="C7" s="20">
        <f t="shared" si="1"/>
        <v>485753.3333</v>
      </c>
      <c r="D7" s="20">
        <f t="shared" si="1"/>
        <v>728590</v>
      </c>
      <c r="E7" s="20">
        <f t="shared" si="1"/>
        <v>971426.6667</v>
      </c>
      <c r="F7" s="20">
        <f t="shared" si="1"/>
        <v>1214263.333</v>
      </c>
      <c r="G7" s="20">
        <f t="shared" si="1"/>
        <v>1457100</v>
      </c>
      <c r="H7" s="20">
        <f t="shared" si="1"/>
        <v>1699936.667</v>
      </c>
      <c r="I7" s="20">
        <f t="shared" si="1"/>
        <v>1942773.333</v>
      </c>
      <c r="J7" s="20">
        <f t="shared" si="1"/>
        <v>2154840.769</v>
      </c>
      <c r="K7" s="20">
        <f t="shared" si="1"/>
        <v>2366908.205</v>
      </c>
      <c r="L7" s="20">
        <f t="shared" si="1"/>
        <v>2578975.641</v>
      </c>
      <c r="M7" s="20">
        <f t="shared" si="1"/>
        <v>2791043.077</v>
      </c>
      <c r="N7" s="20">
        <f t="shared" si="1"/>
        <v>3005193.846</v>
      </c>
      <c r="O7" s="20">
        <f t="shared" si="1"/>
        <v>3219344.615</v>
      </c>
      <c r="P7" s="20">
        <f t="shared" si="1"/>
        <v>3433495.385</v>
      </c>
      <c r="Q7" s="20">
        <f t="shared" si="1"/>
        <v>3647646.154</v>
      </c>
      <c r="R7" s="20">
        <f t="shared" si="1"/>
        <v>3861876.923</v>
      </c>
      <c r="S7" s="20">
        <f t="shared" si="1"/>
        <v>4076107.692</v>
      </c>
      <c r="T7" s="20">
        <f t="shared" si="1"/>
        <v>4284366.239</v>
      </c>
      <c r="U7" s="20">
        <f t="shared" si="1"/>
        <v>4492624.786</v>
      </c>
      <c r="V7" s="20">
        <f t="shared" si="1"/>
        <v>4700883.333</v>
      </c>
      <c r="W7" s="20">
        <f t="shared" si="1"/>
        <v>4897603.419</v>
      </c>
      <c r="X7" s="20">
        <f t="shared" si="1"/>
        <v>5094323.504</v>
      </c>
      <c r="Y7" s="20">
        <f t="shared" si="1"/>
        <v>5291043.59</v>
      </c>
    </row>
    <row r="8">
      <c r="A8" s="2"/>
    </row>
    <row r="9">
      <c r="A9" s="2" t="s">
        <v>116</v>
      </c>
    </row>
    <row r="10">
      <c r="A10" s="2"/>
    </row>
    <row r="11">
      <c r="A11" s="2" t="s">
        <v>117</v>
      </c>
      <c r="B11" s="9">
        <v>0.0</v>
      </c>
      <c r="C11" s="9">
        <v>0.0</v>
      </c>
      <c r="D11" s="9">
        <v>0.0</v>
      </c>
      <c r="E11" s="9">
        <v>0.0</v>
      </c>
      <c r="F11" s="9">
        <v>0.0</v>
      </c>
      <c r="G11" s="9">
        <v>0.0</v>
      </c>
      <c r="H11" s="9">
        <v>0.0</v>
      </c>
      <c r="I11" s="9">
        <v>0.0</v>
      </c>
      <c r="J11" s="9">
        <v>0.0</v>
      </c>
      <c r="K11" s="9">
        <v>0.0</v>
      </c>
      <c r="L11" s="9">
        <v>0.0</v>
      </c>
      <c r="M11" s="9">
        <v>0.0</v>
      </c>
      <c r="N11" s="9">
        <v>0.0</v>
      </c>
      <c r="O11" s="9">
        <v>0.0</v>
      </c>
      <c r="P11" s="9">
        <v>0.0</v>
      </c>
      <c r="Q11" s="9">
        <v>0.0</v>
      </c>
      <c r="R11" s="9">
        <v>0.0</v>
      </c>
      <c r="S11" s="9">
        <v>0.0</v>
      </c>
      <c r="T11" s="9">
        <v>0.0</v>
      </c>
      <c r="U11" s="9">
        <v>0.0</v>
      </c>
      <c r="V11" s="9">
        <v>0.0</v>
      </c>
      <c r="W11" s="9">
        <v>0.0</v>
      </c>
      <c r="X11" s="9">
        <v>0.0</v>
      </c>
      <c r="Y11" s="9">
        <v>0.0</v>
      </c>
    </row>
    <row r="12">
      <c r="A12" s="2"/>
    </row>
    <row r="13">
      <c r="A13" s="2" t="s">
        <v>118</v>
      </c>
      <c r="B13" s="20">
        <f t="shared" ref="B13:Y13" si="2">B7-B11</f>
        <v>242916.6667</v>
      </c>
      <c r="C13" s="20">
        <f t="shared" si="2"/>
        <v>485753.3333</v>
      </c>
      <c r="D13" s="20">
        <f t="shared" si="2"/>
        <v>728590</v>
      </c>
      <c r="E13" s="20">
        <f t="shared" si="2"/>
        <v>971426.6667</v>
      </c>
      <c r="F13" s="20">
        <f t="shared" si="2"/>
        <v>1214263.333</v>
      </c>
      <c r="G13" s="20">
        <f t="shared" si="2"/>
        <v>1457100</v>
      </c>
      <c r="H13" s="20">
        <f t="shared" si="2"/>
        <v>1699936.667</v>
      </c>
      <c r="I13" s="20">
        <f t="shared" si="2"/>
        <v>1942773.333</v>
      </c>
      <c r="J13" s="20">
        <f t="shared" si="2"/>
        <v>2154840.769</v>
      </c>
      <c r="K13" s="20">
        <f t="shared" si="2"/>
        <v>2366908.205</v>
      </c>
      <c r="L13" s="20">
        <f t="shared" si="2"/>
        <v>2578975.641</v>
      </c>
      <c r="M13" s="20">
        <f t="shared" si="2"/>
        <v>2791043.077</v>
      </c>
      <c r="N13" s="20">
        <f t="shared" si="2"/>
        <v>3005193.846</v>
      </c>
      <c r="O13" s="20">
        <f t="shared" si="2"/>
        <v>3219344.615</v>
      </c>
      <c r="P13" s="20">
        <f t="shared" si="2"/>
        <v>3433495.385</v>
      </c>
      <c r="Q13" s="20">
        <f t="shared" si="2"/>
        <v>3647646.154</v>
      </c>
      <c r="R13" s="20">
        <f t="shared" si="2"/>
        <v>3861876.923</v>
      </c>
      <c r="S13" s="20">
        <f t="shared" si="2"/>
        <v>4076107.692</v>
      </c>
      <c r="T13" s="20">
        <f t="shared" si="2"/>
        <v>4284366.239</v>
      </c>
      <c r="U13" s="20">
        <f t="shared" si="2"/>
        <v>4492624.786</v>
      </c>
      <c r="V13" s="20">
        <f t="shared" si="2"/>
        <v>4700883.333</v>
      </c>
      <c r="W13" s="20">
        <f t="shared" si="2"/>
        <v>4897603.419</v>
      </c>
      <c r="X13" s="20">
        <f t="shared" si="2"/>
        <v>5094323.504</v>
      </c>
      <c r="Y13" s="20">
        <f t="shared" si="2"/>
        <v>5291043.59</v>
      </c>
    </row>
    <row r="14">
      <c r="A14" s="2"/>
    </row>
    <row r="15">
      <c r="A15" s="2" t="s">
        <v>119</v>
      </c>
      <c r="B15" s="9">
        <v>0.0</v>
      </c>
      <c r="C15" s="20">
        <f t="shared" ref="C15:Y15" si="3">B17</f>
        <v>242916.6667</v>
      </c>
      <c r="D15" s="20">
        <f t="shared" si="3"/>
        <v>485753.3333</v>
      </c>
      <c r="E15" s="20">
        <f t="shared" si="3"/>
        <v>728590</v>
      </c>
      <c r="F15" s="20">
        <f t="shared" si="3"/>
        <v>971426.6667</v>
      </c>
      <c r="G15" s="20">
        <f t="shared" si="3"/>
        <v>1214263.333</v>
      </c>
      <c r="H15" s="20">
        <f t="shared" si="3"/>
        <v>1457100</v>
      </c>
      <c r="I15" s="20">
        <f t="shared" si="3"/>
        <v>1699936.667</v>
      </c>
      <c r="J15" s="20">
        <f t="shared" si="3"/>
        <v>1942773.333</v>
      </c>
      <c r="K15" s="20">
        <f t="shared" si="3"/>
        <v>2154840.769</v>
      </c>
      <c r="L15" s="20">
        <f t="shared" si="3"/>
        <v>2366908.205</v>
      </c>
      <c r="M15" s="20">
        <f t="shared" si="3"/>
        <v>2578975.641</v>
      </c>
      <c r="N15" s="20">
        <f t="shared" si="3"/>
        <v>2791043.077</v>
      </c>
      <c r="O15" s="20">
        <f t="shared" si="3"/>
        <v>3005193.846</v>
      </c>
      <c r="P15" s="20">
        <f t="shared" si="3"/>
        <v>3219344.615</v>
      </c>
      <c r="Q15" s="20">
        <f t="shared" si="3"/>
        <v>3433495.385</v>
      </c>
      <c r="R15" s="20">
        <f t="shared" si="3"/>
        <v>3647646.154</v>
      </c>
      <c r="S15" s="20">
        <f t="shared" si="3"/>
        <v>3861876.923</v>
      </c>
      <c r="T15" s="20">
        <f t="shared" si="3"/>
        <v>4076107.692</v>
      </c>
      <c r="U15" s="20">
        <f t="shared" si="3"/>
        <v>4284366.239</v>
      </c>
      <c r="V15" s="20">
        <f t="shared" si="3"/>
        <v>4492624.786</v>
      </c>
      <c r="W15" s="20">
        <f t="shared" si="3"/>
        <v>4700883.333</v>
      </c>
      <c r="X15" s="20">
        <f t="shared" si="3"/>
        <v>4897603.419</v>
      </c>
      <c r="Y15" s="20">
        <f t="shared" si="3"/>
        <v>5094323.504</v>
      </c>
    </row>
    <row r="16">
      <c r="A16" s="2" t="s">
        <v>120</v>
      </c>
      <c r="B16" s="20">
        <f>'Sales and Costs'!B20</f>
        <v>242916.6667</v>
      </c>
      <c r="C16" s="20">
        <f>'Sales and Costs'!C20</f>
        <v>242836.6667</v>
      </c>
      <c r="D16" s="20">
        <f>'Sales and Costs'!D20</f>
        <v>242836.6667</v>
      </c>
      <c r="E16" s="20">
        <f>'Sales and Costs'!E20</f>
        <v>242836.6667</v>
      </c>
      <c r="F16" s="20">
        <f>'Sales and Costs'!F20</f>
        <v>242836.6667</v>
      </c>
      <c r="G16" s="20">
        <f>'Sales and Costs'!G20</f>
        <v>242836.6667</v>
      </c>
      <c r="H16" s="20">
        <f>'Sales and Costs'!H20</f>
        <v>242836.6667</v>
      </c>
      <c r="I16" s="20">
        <f>'Sales and Costs'!I20</f>
        <v>242836.6667</v>
      </c>
      <c r="J16" s="20">
        <f>'Sales and Costs'!J20</f>
        <v>212067.4359</v>
      </c>
      <c r="K16" s="20">
        <f>'Sales and Costs'!K20</f>
        <v>212067.4359</v>
      </c>
      <c r="L16" s="20">
        <f>'Sales and Costs'!L20</f>
        <v>212067.4359</v>
      </c>
      <c r="M16" s="20">
        <f>'Sales and Costs'!M20</f>
        <v>212067.4359</v>
      </c>
      <c r="N16" s="20">
        <f>'Sales and Costs'!N20</f>
        <v>214150.7692</v>
      </c>
      <c r="O16" s="20">
        <f>'Sales and Costs'!O20</f>
        <v>214150.7692</v>
      </c>
      <c r="P16" s="20">
        <f>'Sales and Costs'!P20</f>
        <v>214150.7692</v>
      </c>
      <c r="Q16" s="20">
        <f>'Sales and Costs'!Q20</f>
        <v>214150.7692</v>
      </c>
      <c r="R16" s="20">
        <f>'Sales and Costs'!R20</f>
        <v>214230.7692</v>
      </c>
      <c r="S16" s="20">
        <f>'Sales and Costs'!S20</f>
        <v>214230.7692</v>
      </c>
      <c r="T16" s="20">
        <f>'Sales and Costs'!T20</f>
        <v>208258.547</v>
      </c>
      <c r="U16" s="20">
        <f>'Sales and Costs'!U20</f>
        <v>208258.547</v>
      </c>
      <c r="V16" s="20">
        <f>'Sales and Costs'!V20</f>
        <v>208258.547</v>
      </c>
      <c r="W16" s="20">
        <f>'Sales and Costs'!W20</f>
        <v>196720.0855</v>
      </c>
      <c r="X16" s="20">
        <f>'Sales and Costs'!X20</f>
        <v>196720.0855</v>
      </c>
      <c r="Y16" s="20">
        <f>'Sales and Costs'!Y20</f>
        <v>196720.0855</v>
      </c>
    </row>
    <row r="17">
      <c r="A17" s="2" t="s">
        <v>121</v>
      </c>
      <c r="B17" s="20">
        <f t="shared" ref="B17:Y17" si="4">B15+B16</f>
        <v>242916.6667</v>
      </c>
      <c r="C17" s="20">
        <f t="shared" si="4"/>
        <v>485753.3333</v>
      </c>
      <c r="D17" s="20">
        <f t="shared" si="4"/>
        <v>728590</v>
      </c>
      <c r="E17" s="20">
        <f t="shared" si="4"/>
        <v>971426.6667</v>
      </c>
      <c r="F17" s="20">
        <f t="shared" si="4"/>
        <v>1214263.333</v>
      </c>
      <c r="G17" s="20">
        <f t="shared" si="4"/>
        <v>1457100</v>
      </c>
      <c r="H17" s="20">
        <f t="shared" si="4"/>
        <v>1699936.667</v>
      </c>
      <c r="I17" s="20">
        <f t="shared" si="4"/>
        <v>1942773.333</v>
      </c>
      <c r="J17" s="20">
        <f t="shared" si="4"/>
        <v>2154840.769</v>
      </c>
      <c r="K17" s="20">
        <f t="shared" si="4"/>
        <v>2366908.205</v>
      </c>
      <c r="L17" s="20">
        <f t="shared" si="4"/>
        <v>2578975.641</v>
      </c>
      <c r="M17" s="20">
        <f t="shared" si="4"/>
        <v>2791043.077</v>
      </c>
      <c r="N17" s="20">
        <f t="shared" si="4"/>
        <v>3005193.846</v>
      </c>
      <c r="O17" s="20">
        <f t="shared" si="4"/>
        <v>3219344.615</v>
      </c>
      <c r="P17" s="20">
        <f t="shared" si="4"/>
        <v>3433495.385</v>
      </c>
      <c r="Q17" s="20">
        <f t="shared" si="4"/>
        <v>3647646.154</v>
      </c>
      <c r="R17" s="20">
        <f t="shared" si="4"/>
        <v>3861876.923</v>
      </c>
      <c r="S17" s="20">
        <f t="shared" si="4"/>
        <v>4076107.692</v>
      </c>
      <c r="T17" s="20">
        <f t="shared" si="4"/>
        <v>4284366.239</v>
      </c>
      <c r="U17" s="20">
        <f t="shared" si="4"/>
        <v>4492624.786</v>
      </c>
      <c r="V17" s="20">
        <f t="shared" si="4"/>
        <v>4700883.333</v>
      </c>
      <c r="W17" s="20">
        <f t="shared" si="4"/>
        <v>4897603.419</v>
      </c>
      <c r="X17" s="20">
        <f t="shared" si="4"/>
        <v>5094323.504</v>
      </c>
      <c r="Y17" s="20">
        <f t="shared" si="4"/>
        <v>5291043.59</v>
      </c>
    </row>
    <row r="18">
      <c r="A18" s="2"/>
    </row>
    <row r="19">
      <c r="A19" s="2" t="s">
        <v>122</v>
      </c>
      <c r="B19" s="20">
        <f t="shared" ref="B19:Y19" si="5">B17-B13</f>
        <v>0</v>
      </c>
      <c r="C19" s="20">
        <f t="shared" si="5"/>
        <v>0</v>
      </c>
      <c r="D19" s="20">
        <f t="shared" si="5"/>
        <v>-0.0000000001164153218</v>
      </c>
      <c r="E19" s="20">
        <f t="shared" si="5"/>
        <v>-0.0000000002328306437</v>
      </c>
      <c r="F19" s="20">
        <f t="shared" si="5"/>
        <v>-0.0000000004656612873</v>
      </c>
      <c r="G19" s="20">
        <f t="shared" si="5"/>
        <v>-0.0000000004656612873</v>
      </c>
      <c r="H19" s="20">
        <f t="shared" si="5"/>
        <v>-0.000000000698491931</v>
      </c>
      <c r="I19" s="20">
        <f t="shared" si="5"/>
        <v>-0.000000000698491931</v>
      </c>
      <c r="J19" s="20">
        <f t="shared" si="5"/>
        <v>-0.0000000004656612873</v>
      </c>
      <c r="K19" s="20">
        <f t="shared" si="5"/>
        <v>-0.0000000004656612873</v>
      </c>
      <c r="L19" s="20">
        <f t="shared" si="5"/>
        <v>-0.0000000004656612873</v>
      </c>
      <c r="M19" s="20">
        <f t="shared" si="5"/>
        <v>-0.0000000004656612873</v>
      </c>
      <c r="N19" s="20">
        <f t="shared" si="5"/>
        <v>0</v>
      </c>
      <c r="O19" s="20">
        <f t="shared" si="5"/>
        <v>-0.0000000004656612873</v>
      </c>
      <c r="P19" s="20">
        <f t="shared" si="5"/>
        <v>-0.0000000004656612873</v>
      </c>
      <c r="Q19" s="20">
        <f t="shared" si="5"/>
        <v>-0.0000000009313225746</v>
      </c>
      <c r="R19" s="20">
        <f t="shared" si="5"/>
        <v>-0.0000000009313225746</v>
      </c>
      <c r="S19" s="20">
        <f t="shared" si="5"/>
        <v>-0.000000001396983862</v>
      </c>
      <c r="T19" s="20">
        <f t="shared" si="5"/>
        <v>-0.000000001862645149</v>
      </c>
      <c r="U19" s="20">
        <f t="shared" si="5"/>
        <v>-0.0000000009313225746</v>
      </c>
      <c r="V19" s="20">
        <f t="shared" si="5"/>
        <v>-0.000000001862645149</v>
      </c>
      <c r="W19" s="20">
        <f t="shared" si="5"/>
        <v>-0.0000000009313225746</v>
      </c>
      <c r="X19" s="20">
        <f t="shared" si="5"/>
        <v>0</v>
      </c>
      <c r="Y19" s="20">
        <f t="shared" si="5"/>
        <v>0</v>
      </c>
    </row>
    <row r="20">
      <c r="A20" s="2"/>
    </row>
    <row r="21">
      <c r="A21" s="2"/>
    </row>
    <row r="22">
      <c r="A22" s="2"/>
    </row>
    <row r="23">
      <c r="A23" s="2"/>
    </row>
    <row r="24">
      <c r="A24" s="2"/>
    </row>
    <row r="25">
      <c r="A25" s="2"/>
    </row>
    <row r="26">
      <c r="A26" s="2"/>
    </row>
    <row r="27">
      <c r="A27" s="2"/>
    </row>
    <row r="28">
      <c r="A28" s="2"/>
    </row>
    <row r="29">
      <c r="A29" s="2"/>
    </row>
    <row r="30">
      <c r="A30" s="2"/>
    </row>
    <row r="31">
      <c r="A31" s="2"/>
    </row>
    <row r="32">
      <c r="A32" s="2"/>
    </row>
    <row r="33">
      <c r="A33" s="2"/>
    </row>
    <row r="34">
      <c r="A34" s="2"/>
    </row>
    <row r="35">
      <c r="A35" s="2"/>
    </row>
    <row r="36">
      <c r="A36" s="2"/>
    </row>
    <row r="37">
      <c r="A37" s="2"/>
    </row>
    <row r="38">
      <c r="A38" s="2"/>
    </row>
    <row r="39">
      <c r="A39" s="2"/>
    </row>
    <row r="40">
      <c r="A40" s="2"/>
    </row>
    <row r="41">
      <c r="A41" s="2"/>
    </row>
    <row r="42">
      <c r="A42" s="2"/>
    </row>
    <row r="43">
      <c r="A43" s="2"/>
    </row>
    <row r="44">
      <c r="A44" s="2"/>
    </row>
    <row r="45">
      <c r="A45" s="2"/>
    </row>
    <row r="46">
      <c r="A46" s="2"/>
    </row>
    <row r="47">
      <c r="A47" s="2"/>
    </row>
    <row r="48">
      <c r="A48" s="2"/>
    </row>
    <row r="49">
      <c r="A49" s="2"/>
    </row>
    <row r="50">
      <c r="A50" s="2"/>
    </row>
    <row r="51">
      <c r="A51" s="2"/>
    </row>
    <row r="52">
      <c r="A52" s="2"/>
    </row>
    <row r="53">
      <c r="A53" s="2"/>
    </row>
    <row r="54">
      <c r="A54" s="2"/>
    </row>
    <row r="55">
      <c r="A55" s="2"/>
    </row>
    <row r="56">
      <c r="A56" s="2"/>
    </row>
    <row r="57">
      <c r="A57" s="2"/>
    </row>
    <row r="58">
      <c r="A58" s="2"/>
    </row>
    <row r="59">
      <c r="A59" s="2"/>
    </row>
    <row r="60">
      <c r="A60" s="2"/>
    </row>
    <row r="61">
      <c r="A61" s="2"/>
    </row>
    <row r="62">
      <c r="A62" s="2"/>
    </row>
    <row r="63">
      <c r="A63" s="2"/>
    </row>
    <row r="64">
      <c r="A64" s="2"/>
    </row>
    <row r="65">
      <c r="A65" s="2"/>
    </row>
    <row r="66">
      <c r="A66" s="2"/>
    </row>
    <row r="67">
      <c r="A67" s="2"/>
    </row>
    <row r="68">
      <c r="A68" s="2"/>
    </row>
    <row r="69">
      <c r="A69" s="2"/>
    </row>
    <row r="70">
      <c r="A70" s="2"/>
    </row>
    <row r="71">
      <c r="A71" s="2"/>
    </row>
    <row r="72">
      <c r="A72" s="2"/>
    </row>
    <row r="73">
      <c r="A73" s="2"/>
    </row>
    <row r="74">
      <c r="A74" s="2"/>
    </row>
    <row r="75">
      <c r="A75" s="2"/>
    </row>
    <row r="76">
      <c r="A76" s="2"/>
    </row>
    <row r="77">
      <c r="A77" s="2"/>
    </row>
    <row r="78">
      <c r="A78" s="2"/>
    </row>
    <row r="79">
      <c r="A79" s="2"/>
    </row>
    <row r="80">
      <c r="A80" s="2"/>
    </row>
    <row r="81">
      <c r="A81" s="2"/>
    </row>
    <row r="82">
      <c r="A82" s="2"/>
    </row>
    <row r="83">
      <c r="A83" s="2"/>
    </row>
    <row r="84">
      <c r="A84" s="2"/>
    </row>
    <row r="85">
      <c r="A85" s="2"/>
    </row>
    <row r="86">
      <c r="A86" s="2"/>
    </row>
    <row r="87">
      <c r="A87" s="2"/>
    </row>
    <row r="88">
      <c r="A88" s="2"/>
    </row>
    <row r="89">
      <c r="A89" s="2"/>
    </row>
    <row r="90">
      <c r="A90" s="2"/>
    </row>
    <row r="91">
      <c r="A91" s="2"/>
    </row>
    <row r="92">
      <c r="A92" s="2"/>
    </row>
    <row r="93">
      <c r="A93" s="2"/>
    </row>
    <row r="94">
      <c r="A94" s="2"/>
    </row>
    <row r="95">
      <c r="A95" s="2"/>
    </row>
    <row r="96">
      <c r="A96" s="2"/>
    </row>
    <row r="97">
      <c r="A97" s="2"/>
    </row>
    <row r="98">
      <c r="A98" s="2"/>
    </row>
    <row r="99">
      <c r="A99" s="2"/>
    </row>
    <row r="100">
      <c r="A100" s="2"/>
    </row>
    <row r="101">
      <c r="A101" s="2"/>
    </row>
    <row r="102">
      <c r="A102" s="2"/>
    </row>
    <row r="103">
      <c r="A103" s="2"/>
    </row>
    <row r="104">
      <c r="A104" s="2"/>
    </row>
    <row r="105">
      <c r="A105" s="2"/>
    </row>
    <row r="106">
      <c r="A106" s="2"/>
    </row>
    <row r="107">
      <c r="A107" s="2"/>
    </row>
    <row r="108">
      <c r="A108" s="2"/>
    </row>
    <row r="109">
      <c r="A109" s="2"/>
    </row>
    <row r="110">
      <c r="A110" s="2"/>
    </row>
    <row r="111">
      <c r="A111" s="2"/>
    </row>
    <row r="112">
      <c r="A112" s="2"/>
    </row>
    <row r="113">
      <c r="A113" s="2"/>
    </row>
    <row r="114">
      <c r="A114" s="2"/>
    </row>
    <row r="115">
      <c r="A115" s="2"/>
    </row>
    <row r="116">
      <c r="A116" s="2"/>
    </row>
    <row r="117">
      <c r="A117" s="2"/>
    </row>
    <row r="118">
      <c r="A118" s="2"/>
    </row>
    <row r="119">
      <c r="A119" s="2"/>
    </row>
    <row r="120">
      <c r="A120" s="2"/>
    </row>
    <row r="121">
      <c r="A121" s="2"/>
    </row>
    <row r="122">
      <c r="A122" s="2"/>
    </row>
    <row r="123">
      <c r="A123" s="2"/>
    </row>
    <row r="124">
      <c r="A124" s="2"/>
    </row>
    <row r="125">
      <c r="A125" s="2"/>
    </row>
    <row r="126">
      <c r="A126" s="2"/>
    </row>
    <row r="127">
      <c r="A127" s="2"/>
    </row>
    <row r="128">
      <c r="A128" s="2"/>
    </row>
    <row r="129">
      <c r="A129" s="2"/>
    </row>
    <row r="130">
      <c r="A130" s="2"/>
    </row>
    <row r="131">
      <c r="A131" s="2"/>
    </row>
    <row r="132">
      <c r="A132" s="2"/>
    </row>
    <row r="133">
      <c r="A133" s="2"/>
    </row>
    <row r="134">
      <c r="A134" s="2"/>
    </row>
    <row r="135">
      <c r="A135" s="2"/>
    </row>
    <row r="136">
      <c r="A136" s="2"/>
    </row>
    <row r="137">
      <c r="A137" s="2"/>
    </row>
    <row r="138">
      <c r="A138" s="2"/>
    </row>
    <row r="139">
      <c r="A139" s="2"/>
    </row>
    <row r="140">
      <c r="A140" s="2"/>
    </row>
    <row r="141">
      <c r="A141" s="2"/>
    </row>
    <row r="142">
      <c r="A142" s="2"/>
    </row>
    <row r="143">
      <c r="A143" s="2"/>
    </row>
    <row r="144">
      <c r="A144" s="2"/>
    </row>
    <row r="145">
      <c r="A145" s="2"/>
    </row>
    <row r="146">
      <c r="A146" s="2"/>
    </row>
    <row r="147">
      <c r="A147" s="2"/>
    </row>
    <row r="148">
      <c r="A148" s="2"/>
    </row>
    <row r="149">
      <c r="A149" s="2"/>
    </row>
    <row r="150">
      <c r="A150" s="2"/>
    </row>
    <row r="151">
      <c r="A151" s="2"/>
    </row>
    <row r="152">
      <c r="A152" s="2"/>
    </row>
    <row r="153">
      <c r="A153" s="2"/>
    </row>
    <row r="154">
      <c r="A154" s="2"/>
    </row>
    <row r="155">
      <c r="A155" s="2"/>
    </row>
    <row r="156">
      <c r="A156" s="2"/>
    </row>
    <row r="157">
      <c r="A157" s="2"/>
    </row>
    <row r="158">
      <c r="A158" s="2"/>
    </row>
    <row r="159">
      <c r="A159" s="2"/>
    </row>
    <row r="160">
      <c r="A160" s="2"/>
    </row>
    <row r="161">
      <c r="A161" s="2"/>
    </row>
    <row r="162">
      <c r="A162" s="2"/>
    </row>
    <row r="163">
      <c r="A163" s="2"/>
    </row>
    <row r="164">
      <c r="A164" s="2"/>
    </row>
    <row r="165">
      <c r="A165" s="2"/>
    </row>
    <row r="166">
      <c r="A166" s="2"/>
    </row>
    <row r="167">
      <c r="A167" s="2"/>
    </row>
    <row r="168">
      <c r="A168" s="2"/>
    </row>
    <row r="169">
      <c r="A169" s="2"/>
    </row>
    <row r="170">
      <c r="A170" s="2"/>
    </row>
    <row r="171">
      <c r="A171" s="2"/>
    </row>
    <row r="172">
      <c r="A172" s="2"/>
    </row>
    <row r="173">
      <c r="A173" s="2"/>
    </row>
    <row r="174">
      <c r="A174" s="2"/>
    </row>
    <row r="175">
      <c r="A175" s="2"/>
    </row>
    <row r="176">
      <c r="A176" s="2"/>
    </row>
    <row r="177">
      <c r="A177" s="2"/>
    </row>
    <row r="178">
      <c r="A178" s="2"/>
    </row>
    <row r="179">
      <c r="A179" s="2"/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  <row r="191">
      <c r="A191" s="2"/>
    </row>
    <row r="192">
      <c r="A192" s="2"/>
    </row>
    <row r="193">
      <c r="A193" s="2"/>
    </row>
    <row r="194">
      <c r="A194" s="2"/>
    </row>
    <row r="195">
      <c r="A195" s="2"/>
    </row>
    <row r="196">
      <c r="A196" s="2"/>
    </row>
    <row r="197">
      <c r="A197" s="2"/>
    </row>
    <row r="198">
      <c r="A198" s="2"/>
    </row>
    <row r="199">
      <c r="A199" s="2"/>
    </row>
    <row r="200">
      <c r="A200" s="2"/>
    </row>
    <row r="201">
      <c r="A201" s="2"/>
    </row>
    <row r="202">
      <c r="A202" s="2"/>
    </row>
    <row r="203">
      <c r="A203" s="2"/>
    </row>
    <row r="204">
      <c r="A204" s="2"/>
    </row>
    <row r="205">
      <c r="A205" s="2"/>
    </row>
    <row r="206">
      <c r="A206" s="2"/>
    </row>
    <row r="207">
      <c r="A207" s="2"/>
    </row>
    <row r="208">
      <c r="A208" s="2"/>
    </row>
    <row r="209">
      <c r="A209" s="2"/>
    </row>
    <row r="210">
      <c r="A210" s="2"/>
    </row>
    <row r="211">
      <c r="A211" s="2"/>
    </row>
    <row r="212">
      <c r="A212" s="2"/>
    </row>
    <row r="213">
      <c r="A213" s="2"/>
    </row>
    <row r="214">
      <c r="A214" s="2"/>
    </row>
    <row r="215">
      <c r="A215" s="2"/>
    </row>
    <row r="216">
      <c r="A216" s="2"/>
    </row>
    <row r="217">
      <c r="A217" s="2"/>
    </row>
    <row r="218">
      <c r="A218" s="2"/>
    </row>
    <row r="219">
      <c r="A219" s="2"/>
    </row>
    <row r="220">
      <c r="A220" s="2"/>
    </row>
    <row r="221">
      <c r="A221" s="2"/>
    </row>
    <row r="222">
      <c r="A222" s="2"/>
    </row>
    <row r="223">
      <c r="A223" s="2"/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  <row r="247">
      <c r="A247" s="2"/>
    </row>
    <row r="248">
      <c r="A248" s="2"/>
    </row>
    <row r="249">
      <c r="A249" s="2"/>
    </row>
    <row r="250">
      <c r="A250" s="2"/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  <row r="1001">
      <c r="A1001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9" t="s">
        <v>9</v>
      </c>
      <c r="C1" s="9" t="s">
        <v>10</v>
      </c>
      <c r="D1" s="9" t="s">
        <v>11</v>
      </c>
    </row>
    <row r="2">
      <c r="A2" s="9" t="s">
        <v>12</v>
      </c>
      <c r="B2" s="9">
        <v>1000.0</v>
      </c>
      <c r="C2" s="9">
        <v>500.0</v>
      </c>
      <c r="D2" s="9" t="s">
        <v>13</v>
      </c>
    </row>
    <row r="3">
      <c r="A3" s="9" t="s">
        <v>14</v>
      </c>
      <c r="B3" s="9">
        <v>1200.0</v>
      </c>
      <c r="C3" s="9">
        <v>400.0</v>
      </c>
      <c r="D3" s="9" t="s">
        <v>13</v>
      </c>
    </row>
    <row r="5">
      <c r="B5" s="9" t="s">
        <v>15</v>
      </c>
      <c r="C5" s="9" t="s">
        <v>16</v>
      </c>
    </row>
    <row r="6">
      <c r="A6" s="9" t="s">
        <v>12</v>
      </c>
      <c r="B6" s="9">
        <v>900.0</v>
      </c>
      <c r="C6" s="9">
        <v>700.0</v>
      </c>
    </row>
    <row r="7">
      <c r="A7" s="9" t="s">
        <v>14</v>
      </c>
      <c r="B7" s="9">
        <v>1150.0</v>
      </c>
      <c r="C7" s="9">
        <v>500.0</v>
      </c>
    </row>
    <row r="8">
      <c r="B8" s="9"/>
      <c r="C8" s="9"/>
    </row>
    <row r="9">
      <c r="B9" s="9" t="s">
        <v>17</v>
      </c>
      <c r="C9" s="9" t="s">
        <v>18</v>
      </c>
    </row>
    <row r="10">
      <c r="A10" s="9" t="s">
        <v>19</v>
      </c>
      <c r="B10" s="10">
        <v>0.2</v>
      </c>
      <c r="C10" s="9">
        <v>1.0</v>
      </c>
    </row>
    <row r="11">
      <c r="A11" s="9" t="s">
        <v>20</v>
      </c>
      <c r="B11" s="10">
        <v>0.15</v>
      </c>
      <c r="C11" s="9">
        <v>2.0</v>
      </c>
    </row>
    <row r="12">
      <c r="A12" s="9" t="s">
        <v>21</v>
      </c>
      <c r="B12" s="10">
        <v>0.65</v>
      </c>
      <c r="C12" s="9" t="s">
        <v>13</v>
      </c>
    </row>
    <row r="14">
      <c r="A14" s="9" t="s">
        <v>22</v>
      </c>
    </row>
    <row r="15">
      <c r="A15" s="9" t="s">
        <v>23</v>
      </c>
      <c r="B15" s="9">
        <v>18000.0</v>
      </c>
    </row>
    <row r="16">
      <c r="A16" s="9" t="s">
        <v>24</v>
      </c>
      <c r="B16" s="9">
        <v>12000.0</v>
      </c>
    </row>
    <row r="17">
      <c r="A17" s="9" t="s">
        <v>25</v>
      </c>
      <c r="B17" s="9">
        <v>20000.0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26</v>
      </c>
      <c r="B1" s="9" t="s">
        <v>27</v>
      </c>
      <c r="C1" s="9" t="s">
        <v>28</v>
      </c>
      <c r="D1" s="9" t="s">
        <v>29</v>
      </c>
      <c r="E1" s="9" t="s">
        <v>30</v>
      </c>
      <c r="F1" s="9" t="s">
        <v>31</v>
      </c>
      <c r="G1" s="9" t="s">
        <v>32</v>
      </c>
      <c r="H1" s="9" t="s">
        <v>33</v>
      </c>
    </row>
    <row r="2">
      <c r="A2" s="9" t="s">
        <v>34</v>
      </c>
      <c r="B2" s="9" t="s">
        <v>35</v>
      </c>
      <c r="C2" s="9" t="s">
        <v>36</v>
      </c>
      <c r="D2" s="9">
        <v>1.0</v>
      </c>
      <c r="E2" s="9">
        <v>25000.0</v>
      </c>
      <c r="F2" s="9">
        <v>12.0</v>
      </c>
      <c r="G2" s="11">
        <f t="shared" ref="G2:G7" si="1">F2+D2</f>
        <v>13</v>
      </c>
      <c r="H2" s="11">
        <f t="shared" ref="H2:H7" si="2">E2/F2*F2</f>
        <v>25000</v>
      </c>
    </row>
    <row r="3">
      <c r="A3" s="9" t="s">
        <v>37</v>
      </c>
      <c r="B3" s="9" t="s">
        <v>38</v>
      </c>
      <c r="C3" s="9" t="s">
        <v>39</v>
      </c>
      <c r="D3" s="9">
        <v>2.0</v>
      </c>
      <c r="E3" s="9">
        <v>1200.0</v>
      </c>
      <c r="F3" s="9">
        <v>15.0</v>
      </c>
      <c r="G3" s="11">
        <f t="shared" si="1"/>
        <v>17</v>
      </c>
      <c r="H3" s="11">
        <f t="shared" si="2"/>
        <v>1200</v>
      </c>
    </row>
    <row r="4">
      <c r="A4" s="9" t="s">
        <v>40</v>
      </c>
      <c r="B4" s="9" t="s">
        <v>41</v>
      </c>
      <c r="C4" s="9" t="s">
        <v>42</v>
      </c>
      <c r="D4" s="9">
        <v>9.0</v>
      </c>
      <c r="E4" s="9">
        <v>400000.0</v>
      </c>
      <c r="F4" s="9">
        <v>13.0</v>
      </c>
      <c r="G4" s="11">
        <f t="shared" si="1"/>
        <v>22</v>
      </c>
      <c r="H4" s="11">
        <f t="shared" si="2"/>
        <v>400000</v>
      </c>
    </row>
    <row r="5">
      <c r="A5" s="9" t="s">
        <v>43</v>
      </c>
      <c r="B5" s="9" t="s">
        <v>44</v>
      </c>
      <c r="C5" s="9" t="s">
        <v>45</v>
      </c>
      <c r="D5" s="9">
        <v>19.0</v>
      </c>
      <c r="E5" s="9">
        <v>70000.0</v>
      </c>
      <c r="F5" s="9">
        <v>18.0</v>
      </c>
      <c r="G5" s="11">
        <f t="shared" si="1"/>
        <v>37</v>
      </c>
      <c r="H5" s="11">
        <f t="shared" si="2"/>
        <v>70000</v>
      </c>
    </row>
    <row r="6">
      <c r="A6" s="9" t="s">
        <v>46</v>
      </c>
      <c r="B6" s="9" t="s">
        <v>35</v>
      </c>
      <c r="C6" s="9" t="s">
        <v>47</v>
      </c>
      <c r="D6" s="9">
        <v>19.0</v>
      </c>
      <c r="E6" s="9">
        <v>25000.0</v>
      </c>
      <c r="F6" s="9">
        <v>12.0</v>
      </c>
      <c r="G6" s="11">
        <f t="shared" si="1"/>
        <v>31</v>
      </c>
      <c r="H6" s="11">
        <f t="shared" si="2"/>
        <v>25000</v>
      </c>
    </row>
    <row r="7">
      <c r="A7" s="9" t="s">
        <v>48</v>
      </c>
      <c r="B7" s="9" t="s">
        <v>41</v>
      </c>
      <c r="C7" s="9" t="s">
        <v>49</v>
      </c>
      <c r="D7" s="9">
        <v>22.0</v>
      </c>
      <c r="E7" s="9">
        <v>550000.0</v>
      </c>
      <c r="F7" s="9">
        <v>13.0</v>
      </c>
      <c r="G7" s="11">
        <f t="shared" si="1"/>
        <v>35</v>
      </c>
      <c r="H7" s="11">
        <f t="shared" si="2"/>
        <v>550000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2" max="17" width="7.75"/>
    <col customWidth="1" min="18" max="25" width="7.25"/>
  </cols>
  <sheetData>
    <row r="1">
      <c r="A1" s="2"/>
      <c r="B1" s="9" t="s">
        <v>50</v>
      </c>
      <c r="C1" s="9" t="s">
        <v>51</v>
      </c>
      <c r="D1" s="9" t="s">
        <v>52</v>
      </c>
      <c r="E1" s="9" t="s">
        <v>53</v>
      </c>
      <c r="F1" s="9" t="s">
        <v>54</v>
      </c>
      <c r="G1" s="9" t="s">
        <v>55</v>
      </c>
      <c r="H1" s="9" t="s">
        <v>56</v>
      </c>
      <c r="I1" s="9" t="s">
        <v>57</v>
      </c>
      <c r="J1" s="9" t="s">
        <v>58</v>
      </c>
      <c r="K1" s="9" t="s">
        <v>59</v>
      </c>
      <c r="L1" s="9" t="s">
        <v>60</v>
      </c>
      <c r="M1" s="9" t="s">
        <v>61</v>
      </c>
      <c r="N1" s="9" t="s">
        <v>62</v>
      </c>
      <c r="O1" s="9" t="s">
        <v>63</v>
      </c>
      <c r="P1" s="9" t="s">
        <v>64</v>
      </c>
      <c r="Q1" s="9" t="s">
        <v>65</v>
      </c>
      <c r="R1" s="9" t="s">
        <v>66</v>
      </c>
      <c r="S1" s="9" t="s">
        <v>67</v>
      </c>
      <c r="T1" s="9" t="s">
        <v>68</v>
      </c>
      <c r="U1" s="9" t="s">
        <v>69</v>
      </c>
      <c r="V1" s="9" t="s">
        <v>70</v>
      </c>
      <c r="W1" s="9" t="s">
        <v>71</v>
      </c>
      <c r="X1" s="9" t="s">
        <v>72</v>
      </c>
      <c r="Y1" s="9" t="s">
        <v>73</v>
      </c>
    </row>
    <row r="2">
      <c r="A2" s="12" t="s">
        <v>74</v>
      </c>
      <c r="B2" s="2"/>
      <c r="C2" s="2"/>
      <c r="D2" s="2"/>
      <c r="E2" s="2"/>
      <c r="F2" s="2"/>
      <c r="G2" s="2"/>
      <c r="H2" s="2"/>
      <c r="I2" s="2"/>
    </row>
    <row r="3">
      <c r="A3" s="2" t="s">
        <v>75</v>
      </c>
      <c r="B3" s="13">
        <v>0.0</v>
      </c>
      <c r="C3" s="13">
        <f t="shared" ref="C3:Y3" si="1">B24</f>
        <v>25000</v>
      </c>
      <c r="D3" s="13">
        <f t="shared" si="1"/>
        <v>25000</v>
      </c>
      <c r="E3" s="13">
        <f t="shared" si="1"/>
        <v>25000</v>
      </c>
      <c r="F3" s="13">
        <f t="shared" si="1"/>
        <v>25000</v>
      </c>
      <c r="G3" s="13">
        <f t="shared" si="1"/>
        <v>25000</v>
      </c>
      <c r="H3" s="13">
        <f t="shared" si="1"/>
        <v>25000</v>
      </c>
      <c r="I3" s="13">
        <f t="shared" si="1"/>
        <v>25000</v>
      </c>
      <c r="J3" s="13">
        <f t="shared" si="1"/>
        <v>25000</v>
      </c>
      <c r="K3" s="13">
        <f t="shared" si="1"/>
        <v>25000</v>
      </c>
      <c r="L3" s="13">
        <f t="shared" si="1"/>
        <v>25000</v>
      </c>
      <c r="M3" s="13">
        <f t="shared" si="1"/>
        <v>25000</v>
      </c>
      <c r="N3" s="13">
        <f t="shared" si="1"/>
        <v>25000</v>
      </c>
      <c r="O3" s="13">
        <f t="shared" si="1"/>
        <v>0</v>
      </c>
      <c r="P3" s="13">
        <f t="shared" si="1"/>
        <v>0</v>
      </c>
      <c r="Q3" s="13">
        <f t="shared" si="1"/>
        <v>0</v>
      </c>
      <c r="R3" s="13">
        <f t="shared" si="1"/>
        <v>0</v>
      </c>
      <c r="S3" s="13">
        <f t="shared" si="1"/>
        <v>0</v>
      </c>
      <c r="T3" s="13">
        <f t="shared" si="1"/>
        <v>0</v>
      </c>
      <c r="U3" s="13">
        <f t="shared" si="1"/>
        <v>25000</v>
      </c>
      <c r="V3" s="13">
        <f t="shared" si="1"/>
        <v>25000</v>
      </c>
      <c r="W3" s="13">
        <f t="shared" si="1"/>
        <v>25000</v>
      </c>
      <c r="X3" s="13">
        <f t="shared" si="1"/>
        <v>25000</v>
      </c>
      <c r="Y3" s="13">
        <f t="shared" si="1"/>
        <v>25000</v>
      </c>
    </row>
    <row r="4">
      <c r="A4" s="14" t="s">
        <v>38</v>
      </c>
      <c r="B4" s="13">
        <v>0.0</v>
      </c>
      <c r="C4" s="13">
        <f t="shared" ref="C4:Y4" si="2">B25</f>
        <v>0</v>
      </c>
      <c r="D4" s="13">
        <f t="shared" si="2"/>
        <v>1200</v>
      </c>
      <c r="E4" s="13">
        <f t="shared" si="2"/>
        <v>1200</v>
      </c>
      <c r="F4" s="13">
        <f t="shared" si="2"/>
        <v>1200</v>
      </c>
      <c r="G4" s="13">
        <f t="shared" si="2"/>
        <v>1200</v>
      </c>
      <c r="H4" s="13">
        <f t="shared" si="2"/>
        <v>1200</v>
      </c>
      <c r="I4" s="13">
        <f t="shared" si="2"/>
        <v>1200</v>
      </c>
      <c r="J4" s="13">
        <f t="shared" si="2"/>
        <v>1200</v>
      </c>
      <c r="K4" s="13">
        <f t="shared" si="2"/>
        <v>1200</v>
      </c>
      <c r="L4" s="13">
        <f t="shared" si="2"/>
        <v>1200</v>
      </c>
      <c r="M4" s="13">
        <f t="shared" si="2"/>
        <v>1200</v>
      </c>
      <c r="N4" s="13">
        <f t="shared" si="2"/>
        <v>1200</v>
      </c>
      <c r="O4" s="13">
        <f t="shared" si="2"/>
        <v>1200</v>
      </c>
      <c r="P4" s="13">
        <f t="shared" si="2"/>
        <v>1200</v>
      </c>
      <c r="Q4" s="13">
        <f t="shared" si="2"/>
        <v>1200</v>
      </c>
      <c r="R4" s="13">
        <f t="shared" si="2"/>
        <v>1200</v>
      </c>
      <c r="S4" s="13">
        <f t="shared" si="2"/>
        <v>0</v>
      </c>
      <c r="T4" s="13">
        <f t="shared" si="2"/>
        <v>0</v>
      </c>
      <c r="U4" s="13">
        <f t="shared" si="2"/>
        <v>0</v>
      </c>
      <c r="V4" s="13">
        <f t="shared" si="2"/>
        <v>0</v>
      </c>
      <c r="W4" s="13">
        <f t="shared" si="2"/>
        <v>0</v>
      </c>
      <c r="X4" s="13">
        <f t="shared" si="2"/>
        <v>0</v>
      </c>
      <c r="Y4" s="13">
        <f t="shared" si="2"/>
        <v>0</v>
      </c>
    </row>
    <row r="5">
      <c r="A5" s="14" t="s">
        <v>41</v>
      </c>
      <c r="B5" s="15">
        <v>0.0</v>
      </c>
      <c r="C5" s="13">
        <f t="shared" ref="C5:Y5" si="3">B26</f>
        <v>0</v>
      </c>
      <c r="D5" s="13">
        <f t="shared" si="3"/>
        <v>0</v>
      </c>
      <c r="E5" s="13">
        <f t="shared" si="3"/>
        <v>0</v>
      </c>
      <c r="F5" s="13">
        <f t="shared" si="3"/>
        <v>0</v>
      </c>
      <c r="G5" s="13">
        <f t="shared" si="3"/>
        <v>0</v>
      </c>
      <c r="H5" s="13">
        <f t="shared" si="3"/>
        <v>0</v>
      </c>
      <c r="I5" s="13">
        <f t="shared" si="3"/>
        <v>0</v>
      </c>
      <c r="J5" s="13">
        <f t="shared" si="3"/>
        <v>0</v>
      </c>
      <c r="K5" s="13">
        <f t="shared" si="3"/>
        <v>400000</v>
      </c>
      <c r="L5" s="13">
        <f t="shared" si="3"/>
        <v>400000</v>
      </c>
      <c r="M5" s="13">
        <f t="shared" si="3"/>
        <v>400000</v>
      </c>
      <c r="N5" s="13">
        <f t="shared" si="3"/>
        <v>400000</v>
      </c>
      <c r="O5" s="13">
        <f t="shared" si="3"/>
        <v>400000</v>
      </c>
      <c r="P5" s="13">
        <f t="shared" si="3"/>
        <v>400000</v>
      </c>
      <c r="Q5" s="13">
        <f t="shared" si="3"/>
        <v>400000</v>
      </c>
      <c r="R5" s="13">
        <f t="shared" si="3"/>
        <v>400000</v>
      </c>
      <c r="S5" s="13">
        <f t="shared" si="3"/>
        <v>400000</v>
      </c>
      <c r="T5" s="13">
        <f t="shared" si="3"/>
        <v>400000</v>
      </c>
      <c r="U5" s="13">
        <f t="shared" si="3"/>
        <v>400000</v>
      </c>
      <c r="V5" s="13">
        <f t="shared" si="3"/>
        <v>400000</v>
      </c>
      <c r="W5" s="13">
        <f t="shared" si="3"/>
        <v>400000</v>
      </c>
      <c r="X5" s="13">
        <f t="shared" si="3"/>
        <v>550000</v>
      </c>
      <c r="Y5" s="13">
        <f t="shared" si="3"/>
        <v>550000</v>
      </c>
    </row>
    <row r="6">
      <c r="A6" s="14" t="s">
        <v>44</v>
      </c>
      <c r="B6" s="15">
        <v>0.0</v>
      </c>
      <c r="C6" s="13">
        <f t="shared" ref="C6:Y6" si="4">B27</f>
        <v>0</v>
      </c>
      <c r="D6" s="13">
        <f t="shared" si="4"/>
        <v>0</v>
      </c>
      <c r="E6" s="13">
        <f t="shared" si="4"/>
        <v>0</v>
      </c>
      <c r="F6" s="13">
        <f t="shared" si="4"/>
        <v>0</v>
      </c>
      <c r="G6" s="13">
        <f t="shared" si="4"/>
        <v>0</v>
      </c>
      <c r="H6" s="13">
        <f t="shared" si="4"/>
        <v>0</v>
      </c>
      <c r="I6" s="13">
        <f t="shared" si="4"/>
        <v>0</v>
      </c>
      <c r="J6" s="13">
        <f t="shared" si="4"/>
        <v>0</v>
      </c>
      <c r="K6" s="13">
        <f t="shared" si="4"/>
        <v>0</v>
      </c>
      <c r="L6" s="13">
        <f t="shared" si="4"/>
        <v>0</v>
      </c>
      <c r="M6" s="13">
        <f t="shared" si="4"/>
        <v>0</v>
      </c>
      <c r="N6" s="13">
        <f t="shared" si="4"/>
        <v>0</v>
      </c>
      <c r="O6" s="13">
        <f t="shared" si="4"/>
        <v>0</v>
      </c>
      <c r="P6" s="13">
        <f t="shared" si="4"/>
        <v>0</v>
      </c>
      <c r="Q6" s="13">
        <f t="shared" si="4"/>
        <v>0</v>
      </c>
      <c r="R6" s="13">
        <f t="shared" si="4"/>
        <v>0</v>
      </c>
      <c r="S6" s="13">
        <f t="shared" si="4"/>
        <v>0</v>
      </c>
      <c r="T6" s="13">
        <f t="shared" si="4"/>
        <v>0</v>
      </c>
      <c r="U6" s="13">
        <f t="shared" si="4"/>
        <v>70000</v>
      </c>
      <c r="V6" s="13">
        <f t="shared" si="4"/>
        <v>70000</v>
      </c>
      <c r="W6" s="13">
        <f t="shared" si="4"/>
        <v>70000</v>
      </c>
      <c r="X6" s="13">
        <f t="shared" si="4"/>
        <v>70000</v>
      </c>
      <c r="Y6" s="13">
        <f t="shared" si="4"/>
        <v>70000</v>
      </c>
    </row>
    <row r="7">
      <c r="A7" s="2" t="s">
        <v>76</v>
      </c>
      <c r="B7" s="13">
        <f t="shared" ref="B7:Y7" si="5">SUM(B3:B6)</f>
        <v>0</v>
      </c>
      <c r="C7" s="13">
        <f t="shared" si="5"/>
        <v>25000</v>
      </c>
      <c r="D7" s="13">
        <f t="shared" si="5"/>
        <v>26200</v>
      </c>
      <c r="E7" s="13">
        <f t="shared" si="5"/>
        <v>26200</v>
      </c>
      <c r="F7" s="13">
        <f t="shared" si="5"/>
        <v>26200</v>
      </c>
      <c r="G7" s="13">
        <f t="shared" si="5"/>
        <v>26200</v>
      </c>
      <c r="H7" s="13">
        <f t="shared" si="5"/>
        <v>26200</v>
      </c>
      <c r="I7" s="13">
        <f t="shared" si="5"/>
        <v>26200</v>
      </c>
      <c r="J7" s="13">
        <f t="shared" si="5"/>
        <v>26200</v>
      </c>
      <c r="K7" s="13">
        <f t="shared" si="5"/>
        <v>426200</v>
      </c>
      <c r="L7" s="13">
        <f t="shared" si="5"/>
        <v>426200</v>
      </c>
      <c r="M7" s="13">
        <f t="shared" si="5"/>
        <v>426200</v>
      </c>
      <c r="N7" s="13">
        <f t="shared" si="5"/>
        <v>426200</v>
      </c>
      <c r="O7" s="13">
        <f t="shared" si="5"/>
        <v>401200</v>
      </c>
      <c r="P7" s="13">
        <f t="shared" si="5"/>
        <v>401200</v>
      </c>
      <c r="Q7" s="13">
        <f t="shared" si="5"/>
        <v>401200</v>
      </c>
      <c r="R7" s="13">
        <f t="shared" si="5"/>
        <v>401200</v>
      </c>
      <c r="S7" s="13">
        <f t="shared" si="5"/>
        <v>400000</v>
      </c>
      <c r="T7" s="13">
        <f t="shared" si="5"/>
        <v>400000</v>
      </c>
      <c r="U7" s="13">
        <f t="shared" si="5"/>
        <v>495000</v>
      </c>
      <c r="V7" s="13">
        <f t="shared" si="5"/>
        <v>495000</v>
      </c>
      <c r="W7" s="13">
        <f t="shared" si="5"/>
        <v>495000</v>
      </c>
      <c r="X7" s="13">
        <f t="shared" si="5"/>
        <v>645000</v>
      </c>
      <c r="Y7" s="13">
        <f t="shared" si="5"/>
        <v>645000</v>
      </c>
    </row>
    <row r="8">
      <c r="A8" s="2"/>
      <c r="B8" s="2"/>
      <c r="C8" s="2"/>
      <c r="D8" s="2"/>
      <c r="E8" s="2"/>
      <c r="F8" s="2"/>
      <c r="G8" s="2"/>
      <c r="H8" s="2"/>
      <c r="I8" s="2"/>
    </row>
    <row r="9">
      <c r="A9" s="2" t="s">
        <v>77</v>
      </c>
      <c r="B9" s="2"/>
      <c r="C9" s="2"/>
      <c r="D9" s="2"/>
      <c r="E9" s="2"/>
      <c r="F9" s="2"/>
      <c r="G9" s="2"/>
      <c r="H9" s="2"/>
      <c r="I9" s="2"/>
    </row>
    <row r="10">
      <c r="A10" s="2" t="s">
        <v>35</v>
      </c>
      <c r="B10" s="13">
        <f>FAR!E2</f>
        <v>25000</v>
      </c>
      <c r="C10" s="13">
        <v>0.0</v>
      </c>
      <c r="D10" s="13">
        <v>0.0</v>
      </c>
      <c r="E10" s="13">
        <v>0.0</v>
      </c>
      <c r="F10" s="13">
        <v>0.0</v>
      </c>
      <c r="G10" s="13">
        <v>0.0</v>
      </c>
      <c r="H10" s="13">
        <v>0.0</v>
      </c>
      <c r="I10" s="13">
        <v>0.0</v>
      </c>
      <c r="J10" s="13">
        <v>0.0</v>
      </c>
      <c r="K10" s="13">
        <v>0.0</v>
      </c>
      <c r="L10" s="13">
        <v>0.0</v>
      </c>
      <c r="M10" s="13">
        <v>0.0</v>
      </c>
      <c r="N10" s="13">
        <v>0.0</v>
      </c>
      <c r="O10" s="13">
        <v>0.0</v>
      </c>
      <c r="P10" s="13">
        <v>0.0</v>
      </c>
      <c r="Q10" s="13">
        <v>0.0</v>
      </c>
      <c r="R10" s="13">
        <v>0.0</v>
      </c>
      <c r="S10" s="13">
        <v>0.0</v>
      </c>
      <c r="T10" s="13">
        <f>FAR!E6</f>
        <v>25000</v>
      </c>
      <c r="U10" s="13">
        <v>0.0</v>
      </c>
      <c r="V10" s="13">
        <v>0.0</v>
      </c>
      <c r="W10" s="13">
        <v>0.0</v>
      </c>
      <c r="X10" s="13">
        <v>0.0</v>
      </c>
      <c r="Y10" s="13">
        <v>0.0</v>
      </c>
    </row>
    <row r="11">
      <c r="A11" s="14" t="s">
        <v>38</v>
      </c>
      <c r="B11" s="13">
        <v>0.0</v>
      </c>
      <c r="C11" s="13">
        <f>FAR!E3</f>
        <v>1200</v>
      </c>
      <c r="D11" s="13">
        <v>0.0</v>
      </c>
      <c r="E11" s="13">
        <v>0.0</v>
      </c>
      <c r="F11" s="13">
        <v>0.0</v>
      </c>
      <c r="G11" s="13">
        <v>0.0</v>
      </c>
      <c r="H11" s="13">
        <v>0.0</v>
      </c>
      <c r="I11" s="13">
        <v>0.0</v>
      </c>
      <c r="J11" s="13">
        <v>0.0</v>
      </c>
      <c r="K11" s="13">
        <v>0.0</v>
      </c>
      <c r="L11" s="13">
        <v>0.0</v>
      </c>
      <c r="M11" s="13">
        <v>0.0</v>
      </c>
      <c r="N11" s="13">
        <v>0.0</v>
      </c>
      <c r="O11" s="13">
        <v>0.0</v>
      </c>
      <c r="P11" s="13">
        <v>0.0</v>
      </c>
      <c r="Q11" s="13">
        <v>0.0</v>
      </c>
      <c r="R11" s="13">
        <v>0.0</v>
      </c>
      <c r="S11" s="13">
        <v>0.0</v>
      </c>
      <c r="T11" s="13">
        <v>0.0</v>
      </c>
      <c r="U11" s="13">
        <v>0.0</v>
      </c>
      <c r="V11" s="13">
        <v>0.0</v>
      </c>
      <c r="W11" s="13">
        <v>0.0</v>
      </c>
      <c r="X11" s="13">
        <v>0.0</v>
      </c>
      <c r="Y11" s="13">
        <v>0.0</v>
      </c>
    </row>
    <row r="12">
      <c r="A12" s="14" t="s">
        <v>41</v>
      </c>
      <c r="B12" s="15">
        <v>0.0</v>
      </c>
      <c r="C12" s="15">
        <v>0.0</v>
      </c>
      <c r="D12" s="15">
        <v>0.0</v>
      </c>
      <c r="E12" s="15">
        <v>0.0</v>
      </c>
      <c r="F12" s="15">
        <v>0.0</v>
      </c>
      <c r="G12" s="15">
        <v>0.0</v>
      </c>
      <c r="H12" s="15">
        <v>0.0</v>
      </c>
      <c r="I12" s="15">
        <v>0.0</v>
      </c>
      <c r="J12" s="15">
        <v>400000.0</v>
      </c>
      <c r="K12" s="15">
        <v>0.0</v>
      </c>
      <c r="L12" s="15">
        <v>0.0</v>
      </c>
      <c r="M12" s="15">
        <v>0.0</v>
      </c>
      <c r="N12" s="15">
        <v>0.0</v>
      </c>
      <c r="O12" s="15">
        <v>0.0</v>
      </c>
      <c r="P12" s="15">
        <v>0.0</v>
      </c>
      <c r="Q12" s="15">
        <v>0.0</v>
      </c>
      <c r="R12" s="15">
        <v>0.0</v>
      </c>
      <c r="S12" s="15">
        <v>0.0</v>
      </c>
      <c r="T12" s="15">
        <v>0.0</v>
      </c>
      <c r="U12" s="15">
        <v>0.0</v>
      </c>
      <c r="V12" s="15">
        <v>0.0</v>
      </c>
      <c r="W12" s="15">
        <f>FAR!E7</f>
        <v>550000</v>
      </c>
      <c r="X12" s="15">
        <v>0.0</v>
      </c>
      <c r="Y12" s="15">
        <v>0.0</v>
      </c>
    </row>
    <row r="13">
      <c r="A13" s="14" t="s">
        <v>44</v>
      </c>
      <c r="B13" s="15">
        <v>0.0</v>
      </c>
      <c r="C13" s="15">
        <v>0.0</v>
      </c>
      <c r="D13" s="15">
        <v>0.0</v>
      </c>
      <c r="E13" s="15">
        <v>0.0</v>
      </c>
      <c r="F13" s="15">
        <v>0.0</v>
      </c>
      <c r="G13" s="15">
        <v>0.0</v>
      </c>
      <c r="H13" s="15">
        <v>0.0</v>
      </c>
      <c r="I13" s="15">
        <v>0.0</v>
      </c>
      <c r="J13" s="15">
        <v>0.0</v>
      </c>
      <c r="K13" s="15">
        <v>0.0</v>
      </c>
      <c r="L13" s="15">
        <v>0.0</v>
      </c>
      <c r="M13" s="15">
        <v>0.0</v>
      </c>
      <c r="N13" s="15">
        <v>0.0</v>
      </c>
      <c r="O13" s="15">
        <v>0.0</v>
      </c>
      <c r="P13" s="15">
        <v>0.0</v>
      </c>
      <c r="Q13" s="15">
        <v>0.0</v>
      </c>
      <c r="R13" s="15">
        <v>0.0</v>
      </c>
      <c r="S13" s="15">
        <v>0.0</v>
      </c>
      <c r="T13" s="15">
        <f>FAR!E5</f>
        <v>70000</v>
      </c>
      <c r="U13" s="15">
        <v>0.0</v>
      </c>
      <c r="V13" s="15">
        <v>0.0</v>
      </c>
      <c r="W13" s="15">
        <v>0.0</v>
      </c>
      <c r="X13" s="15">
        <v>0.0</v>
      </c>
      <c r="Y13" s="15">
        <v>0.0</v>
      </c>
    </row>
    <row r="14">
      <c r="A14" s="2" t="s">
        <v>76</v>
      </c>
      <c r="B14" s="13">
        <f t="shared" ref="B14:Y14" si="6">SUM(B10:B13)</f>
        <v>25000</v>
      </c>
      <c r="C14" s="13">
        <f t="shared" si="6"/>
        <v>1200</v>
      </c>
      <c r="D14" s="13">
        <f t="shared" si="6"/>
        <v>0</v>
      </c>
      <c r="E14" s="13">
        <f t="shared" si="6"/>
        <v>0</v>
      </c>
      <c r="F14" s="13">
        <f t="shared" si="6"/>
        <v>0</v>
      </c>
      <c r="G14" s="13">
        <f t="shared" si="6"/>
        <v>0</v>
      </c>
      <c r="H14" s="13">
        <f t="shared" si="6"/>
        <v>0</v>
      </c>
      <c r="I14" s="13">
        <f t="shared" si="6"/>
        <v>0</v>
      </c>
      <c r="J14" s="13">
        <f t="shared" si="6"/>
        <v>400000</v>
      </c>
      <c r="K14" s="13">
        <f t="shared" si="6"/>
        <v>0</v>
      </c>
      <c r="L14" s="13">
        <f t="shared" si="6"/>
        <v>0</v>
      </c>
      <c r="M14" s="13">
        <f t="shared" si="6"/>
        <v>0</v>
      </c>
      <c r="N14" s="13">
        <f t="shared" si="6"/>
        <v>0</v>
      </c>
      <c r="O14" s="13">
        <f t="shared" si="6"/>
        <v>0</v>
      </c>
      <c r="P14" s="13">
        <f t="shared" si="6"/>
        <v>0</v>
      </c>
      <c r="Q14" s="13">
        <f t="shared" si="6"/>
        <v>0</v>
      </c>
      <c r="R14" s="13">
        <f t="shared" si="6"/>
        <v>0</v>
      </c>
      <c r="S14" s="13">
        <f t="shared" si="6"/>
        <v>0</v>
      </c>
      <c r="T14" s="13">
        <f t="shared" si="6"/>
        <v>95000</v>
      </c>
      <c r="U14" s="13">
        <f t="shared" si="6"/>
        <v>0</v>
      </c>
      <c r="V14" s="13">
        <f t="shared" si="6"/>
        <v>0</v>
      </c>
      <c r="W14" s="13">
        <f t="shared" si="6"/>
        <v>550000</v>
      </c>
      <c r="X14" s="13">
        <f t="shared" si="6"/>
        <v>0</v>
      </c>
      <c r="Y14" s="13">
        <f t="shared" si="6"/>
        <v>0</v>
      </c>
    </row>
    <row r="15">
      <c r="A15" s="2"/>
      <c r="B15" s="2"/>
      <c r="C15" s="2"/>
      <c r="D15" s="2"/>
      <c r="E15" s="2"/>
      <c r="F15" s="2"/>
      <c r="G15" s="2"/>
      <c r="H15" s="2"/>
      <c r="I15" s="2"/>
    </row>
    <row r="16">
      <c r="A16" s="2" t="s">
        <v>78</v>
      </c>
      <c r="B16" s="2"/>
      <c r="C16" s="2"/>
      <c r="D16" s="2"/>
      <c r="E16" s="2"/>
      <c r="F16" s="2"/>
      <c r="G16" s="2"/>
      <c r="H16" s="2"/>
      <c r="I16" s="2"/>
    </row>
    <row r="17">
      <c r="A17" s="2" t="s">
        <v>35</v>
      </c>
      <c r="B17" s="13">
        <v>0.0</v>
      </c>
      <c r="C17" s="13">
        <v>0.0</v>
      </c>
      <c r="D17" s="13">
        <v>0.0</v>
      </c>
      <c r="E17" s="13">
        <v>0.0</v>
      </c>
      <c r="F17" s="13">
        <v>0.0</v>
      </c>
      <c r="G17" s="13">
        <v>0.0</v>
      </c>
      <c r="H17" s="13">
        <v>0.0</v>
      </c>
      <c r="I17" s="13">
        <v>0.0</v>
      </c>
      <c r="J17" s="13">
        <v>0.0</v>
      </c>
      <c r="K17" s="13">
        <v>0.0</v>
      </c>
      <c r="L17" s="13">
        <v>0.0</v>
      </c>
      <c r="M17" s="13">
        <v>0.0</v>
      </c>
      <c r="N17" s="13">
        <f>FAR!E2</f>
        <v>25000</v>
      </c>
      <c r="O17" s="13">
        <v>0.0</v>
      </c>
      <c r="P17" s="13">
        <v>0.0</v>
      </c>
      <c r="Q17" s="13">
        <v>0.0</v>
      </c>
      <c r="R17" s="13">
        <v>0.0</v>
      </c>
      <c r="S17" s="13">
        <v>0.0</v>
      </c>
      <c r="T17" s="13">
        <v>0.0</v>
      </c>
      <c r="U17" s="13">
        <v>0.0</v>
      </c>
      <c r="V17" s="13">
        <v>0.0</v>
      </c>
      <c r="W17" s="13">
        <v>0.0</v>
      </c>
      <c r="X17" s="13">
        <v>0.0</v>
      </c>
      <c r="Y17" s="13">
        <v>0.0</v>
      </c>
    </row>
    <row r="18">
      <c r="A18" s="14" t="s">
        <v>38</v>
      </c>
      <c r="B18" s="13">
        <v>0.0</v>
      </c>
      <c r="C18" s="13">
        <v>0.0</v>
      </c>
      <c r="D18" s="13">
        <v>0.0</v>
      </c>
      <c r="E18" s="13">
        <v>0.0</v>
      </c>
      <c r="F18" s="13">
        <v>0.0</v>
      </c>
      <c r="G18" s="13">
        <v>0.0</v>
      </c>
      <c r="H18" s="13">
        <v>0.0</v>
      </c>
      <c r="I18" s="13">
        <v>0.0</v>
      </c>
      <c r="J18" s="13">
        <v>0.0</v>
      </c>
      <c r="K18" s="13">
        <v>0.0</v>
      </c>
      <c r="L18" s="13">
        <v>0.0</v>
      </c>
      <c r="M18" s="13">
        <v>0.0</v>
      </c>
      <c r="N18" s="13">
        <v>0.0</v>
      </c>
      <c r="O18" s="13">
        <v>0.0</v>
      </c>
      <c r="P18" s="13">
        <v>0.0</v>
      </c>
      <c r="Q18" s="13">
        <v>0.0</v>
      </c>
      <c r="R18" s="13">
        <f>FAR!E3</f>
        <v>1200</v>
      </c>
      <c r="S18" s="13">
        <v>0.0</v>
      </c>
      <c r="T18" s="13">
        <v>0.0</v>
      </c>
      <c r="U18" s="13">
        <v>0.0</v>
      </c>
      <c r="V18" s="13">
        <v>0.0</v>
      </c>
      <c r="W18" s="13">
        <v>0.0</v>
      </c>
      <c r="X18" s="13">
        <v>0.0</v>
      </c>
      <c r="Y18" s="13">
        <v>0.0</v>
      </c>
    </row>
    <row r="19">
      <c r="A19" s="14" t="s">
        <v>41</v>
      </c>
      <c r="B19" s="15">
        <v>0.0</v>
      </c>
      <c r="C19" s="15">
        <v>0.0</v>
      </c>
      <c r="D19" s="15">
        <v>0.0</v>
      </c>
      <c r="E19" s="15">
        <v>0.0</v>
      </c>
      <c r="F19" s="15">
        <v>0.0</v>
      </c>
      <c r="G19" s="15">
        <v>0.0</v>
      </c>
      <c r="H19" s="15">
        <v>0.0</v>
      </c>
      <c r="I19" s="15">
        <v>0.0</v>
      </c>
      <c r="J19" s="15">
        <v>0.0</v>
      </c>
      <c r="K19" s="15">
        <v>0.0</v>
      </c>
      <c r="L19" s="15">
        <v>0.0</v>
      </c>
      <c r="M19" s="15">
        <v>0.0</v>
      </c>
      <c r="N19" s="15">
        <v>0.0</v>
      </c>
      <c r="O19" s="15">
        <v>0.0</v>
      </c>
      <c r="P19" s="15">
        <v>0.0</v>
      </c>
      <c r="Q19" s="15">
        <v>0.0</v>
      </c>
      <c r="R19" s="15">
        <v>0.0</v>
      </c>
      <c r="S19" s="15">
        <v>0.0</v>
      </c>
      <c r="T19" s="15">
        <v>0.0</v>
      </c>
      <c r="U19" s="15">
        <v>0.0</v>
      </c>
      <c r="V19" s="15">
        <v>0.0</v>
      </c>
      <c r="W19" s="15">
        <f>FAR!E4</f>
        <v>400000</v>
      </c>
      <c r="X19" s="15">
        <v>0.0</v>
      </c>
      <c r="Y19" s="15">
        <v>0.0</v>
      </c>
    </row>
    <row r="20">
      <c r="A20" s="14" t="s">
        <v>44</v>
      </c>
      <c r="B20" s="15">
        <v>0.0</v>
      </c>
      <c r="C20" s="15">
        <v>0.0</v>
      </c>
      <c r="D20" s="15">
        <v>0.0</v>
      </c>
      <c r="E20" s="15">
        <v>0.0</v>
      </c>
      <c r="F20" s="15">
        <v>0.0</v>
      </c>
      <c r="G20" s="15">
        <v>0.0</v>
      </c>
      <c r="H20" s="15">
        <v>0.0</v>
      </c>
      <c r="I20" s="15">
        <v>0.0</v>
      </c>
      <c r="J20" s="15">
        <v>0.0</v>
      </c>
      <c r="K20" s="15">
        <v>0.0</v>
      </c>
      <c r="L20" s="15">
        <v>0.0</v>
      </c>
      <c r="M20" s="15">
        <v>0.0</v>
      </c>
      <c r="N20" s="15">
        <v>0.0</v>
      </c>
      <c r="O20" s="15">
        <v>0.0</v>
      </c>
      <c r="P20" s="15">
        <v>0.0</v>
      </c>
      <c r="Q20" s="15">
        <v>0.0</v>
      </c>
      <c r="R20" s="15">
        <v>0.0</v>
      </c>
      <c r="S20" s="15">
        <v>0.0</v>
      </c>
      <c r="T20" s="15">
        <v>0.0</v>
      </c>
      <c r="U20" s="15">
        <v>0.0</v>
      </c>
      <c r="V20" s="15">
        <v>0.0</v>
      </c>
      <c r="W20" s="15">
        <v>0.0</v>
      </c>
      <c r="X20" s="15">
        <v>0.0</v>
      </c>
      <c r="Y20" s="15">
        <v>0.0</v>
      </c>
    </row>
    <row r="21">
      <c r="A21" s="2" t="s">
        <v>76</v>
      </c>
      <c r="B21" s="13">
        <f t="shared" ref="B21:Y21" si="7">SUM(B17:B20)</f>
        <v>0</v>
      </c>
      <c r="C21" s="13">
        <f t="shared" si="7"/>
        <v>0</v>
      </c>
      <c r="D21" s="13">
        <f t="shared" si="7"/>
        <v>0</v>
      </c>
      <c r="E21" s="13">
        <f t="shared" si="7"/>
        <v>0</v>
      </c>
      <c r="F21" s="13">
        <f t="shared" si="7"/>
        <v>0</v>
      </c>
      <c r="G21" s="13">
        <f t="shared" si="7"/>
        <v>0</v>
      </c>
      <c r="H21" s="13">
        <f t="shared" si="7"/>
        <v>0</v>
      </c>
      <c r="I21" s="13">
        <f t="shared" si="7"/>
        <v>0</v>
      </c>
      <c r="J21" s="13">
        <f t="shared" si="7"/>
        <v>0</v>
      </c>
      <c r="K21" s="13">
        <f t="shared" si="7"/>
        <v>0</v>
      </c>
      <c r="L21" s="13">
        <f t="shared" si="7"/>
        <v>0</v>
      </c>
      <c r="M21" s="13">
        <f t="shared" si="7"/>
        <v>0</v>
      </c>
      <c r="N21" s="13">
        <f t="shared" si="7"/>
        <v>25000</v>
      </c>
      <c r="O21" s="13">
        <f t="shared" si="7"/>
        <v>0</v>
      </c>
      <c r="P21" s="13">
        <f t="shared" si="7"/>
        <v>0</v>
      </c>
      <c r="Q21" s="13">
        <f t="shared" si="7"/>
        <v>0</v>
      </c>
      <c r="R21" s="13">
        <f t="shared" si="7"/>
        <v>1200</v>
      </c>
      <c r="S21" s="13">
        <f t="shared" si="7"/>
        <v>0</v>
      </c>
      <c r="T21" s="13">
        <f t="shared" si="7"/>
        <v>0</v>
      </c>
      <c r="U21" s="13">
        <f t="shared" si="7"/>
        <v>0</v>
      </c>
      <c r="V21" s="13">
        <f t="shared" si="7"/>
        <v>0</v>
      </c>
      <c r="W21" s="13">
        <f t="shared" si="7"/>
        <v>400000</v>
      </c>
      <c r="X21" s="13">
        <f t="shared" si="7"/>
        <v>0</v>
      </c>
      <c r="Y21" s="13">
        <f t="shared" si="7"/>
        <v>0</v>
      </c>
    </row>
    <row r="22">
      <c r="A22" s="2"/>
      <c r="B22" s="2"/>
      <c r="C22" s="2"/>
      <c r="D22" s="2"/>
      <c r="E22" s="2"/>
      <c r="F22" s="2"/>
      <c r="G22" s="2"/>
      <c r="H22" s="2"/>
      <c r="I22" s="2"/>
    </row>
    <row r="23">
      <c r="A23" s="2" t="s">
        <v>79</v>
      </c>
      <c r="B23" s="2"/>
      <c r="C23" s="2"/>
      <c r="D23" s="2"/>
      <c r="E23" s="2"/>
      <c r="F23" s="2"/>
      <c r="G23" s="2"/>
      <c r="H23" s="2"/>
      <c r="I23" s="2"/>
    </row>
    <row r="24">
      <c r="A24" s="2" t="s">
        <v>35</v>
      </c>
      <c r="B24" s="13">
        <f t="shared" ref="B24:Y24" si="8">B3+B10-B17</f>
        <v>25000</v>
      </c>
      <c r="C24" s="13">
        <f t="shared" si="8"/>
        <v>25000</v>
      </c>
      <c r="D24" s="13">
        <f t="shared" si="8"/>
        <v>25000</v>
      </c>
      <c r="E24" s="13">
        <f t="shared" si="8"/>
        <v>25000</v>
      </c>
      <c r="F24" s="13">
        <f t="shared" si="8"/>
        <v>25000</v>
      </c>
      <c r="G24" s="13">
        <f t="shared" si="8"/>
        <v>25000</v>
      </c>
      <c r="H24" s="13">
        <f t="shared" si="8"/>
        <v>25000</v>
      </c>
      <c r="I24" s="13">
        <f t="shared" si="8"/>
        <v>25000</v>
      </c>
      <c r="J24" s="13">
        <f t="shared" si="8"/>
        <v>25000</v>
      </c>
      <c r="K24" s="13">
        <f t="shared" si="8"/>
        <v>25000</v>
      </c>
      <c r="L24" s="13">
        <f t="shared" si="8"/>
        <v>25000</v>
      </c>
      <c r="M24" s="13">
        <f t="shared" si="8"/>
        <v>25000</v>
      </c>
      <c r="N24" s="13">
        <f t="shared" si="8"/>
        <v>0</v>
      </c>
      <c r="O24" s="13">
        <f t="shared" si="8"/>
        <v>0</v>
      </c>
      <c r="P24" s="13">
        <f t="shared" si="8"/>
        <v>0</v>
      </c>
      <c r="Q24" s="13">
        <f t="shared" si="8"/>
        <v>0</v>
      </c>
      <c r="R24" s="13">
        <f t="shared" si="8"/>
        <v>0</v>
      </c>
      <c r="S24" s="13">
        <f t="shared" si="8"/>
        <v>0</v>
      </c>
      <c r="T24" s="13">
        <f t="shared" si="8"/>
        <v>25000</v>
      </c>
      <c r="U24" s="13">
        <f t="shared" si="8"/>
        <v>25000</v>
      </c>
      <c r="V24" s="13">
        <f t="shared" si="8"/>
        <v>25000</v>
      </c>
      <c r="W24" s="13">
        <f t="shared" si="8"/>
        <v>25000</v>
      </c>
      <c r="X24" s="13">
        <f t="shared" si="8"/>
        <v>25000</v>
      </c>
      <c r="Y24" s="13">
        <f t="shared" si="8"/>
        <v>25000</v>
      </c>
    </row>
    <row r="25">
      <c r="A25" s="14" t="s">
        <v>38</v>
      </c>
      <c r="B25" s="13">
        <f t="shared" ref="B25:Y25" si="9">B4+B11-B18</f>
        <v>0</v>
      </c>
      <c r="C25" s="13">
        <f t="shared" si="9"/>
        <v>1200</v>
      </c>
      <c r="D25" s="13">
        <f t="shared" si="9"/>
        <v>1200</v>
      </c>
      <c r="E25" s="13">
        <f t="shared" si="9"/>
        <v>1200</v>
      </c>
      <c r="F25" s="13">
        <f t="shared" si="9"/>
        <v>1200</v>
      </c>
      <c r="G25" s="13">
        <f t="shared" si="9"/>
        <v>1200</v>
      </c>
      <c r="H25" s="13">
        <f t="shared" si="9"/>
        <v>1200</v>
      </c>
      <c r="I25" s="13">
        <f t="shared" si="9"/>
        <v>1200</v>
      </c>
      <c r="J25" s="13">
        <f t="shared" si="9"/>
        <v>1200</v>
      </c>
      <c r="K25" s="13">
        <f t="shared" si="9"/>
        <v>1200</v>
      </c>
      <c r="L25" s="13">
        <f t="shared" si="9"/>
        <v>1200</v>
      </c>
      <c r="M25" s="13">
        <f t="shared" si="9"/>
        <v>1200</v>
      </c>
      <c r="N25" s="13">
        <f t="shared" si="9"/>
        <v>1200</v>
      </c>
      <c r="O25" s="13">
        <f t="shared" si="9"/>
        <v>1200</v>
      </c>
      <c r="P25" s="13">
        <f t="shared" si="9"/>
        <v>1200</v>
      </c>
      <c r="Q25" s="13">
        <f t="shared" si="9"/>
        <v>1200</v>
      </c>
      <c r="R25" s="13">
        <f t="shared" si="9"/>
        <v>0</v>
      </c>
      <c r="S25" s="13">
        <f t="shared" si="9"/>
        <v>0</v>
      </c>
      <c r="T25" s="13">
        <f t="shared" si="9"/>
        <v>0</v>
      </c>
      <c r="U25" s="13">
        <f t="shared" si="9"/>
        <v>0</v>
      </c>
      <c r="V25" s="13">
        <f t="shared" si="9"/>
        <v>0</v>
      </c>
      <c r="W25" s="13">
        <f t="shared" si="9"/>
        <v>0</v>
      </c>
      <c r="X25" s="13">
        <f t="shared" si="9"/>
        <v>0</v>
      </c>
      <c r="Y25" s="13">
        <f t="shared" si="9"/>
        <v>0</v>
      </c>
    </row>
    <row r="26">
      <c r="A26" s="14" t="s">
        <v>41</v>
      </c>
      <c r="B26" s="13">
        <f t="shared" ref="B26:Y26" si="10">B5+B12-B19</f>
        <v>0</v>
      </c>
      <c r="C26" s="13">
        <f t="shared" si="10"/>
        <v>0</v>
      </c>
      <c r="D26" s="13">
        <f t="shared" si="10"/>
        <v>0</v>
      </c>
      <c r="E26" s="13">
        <f t="shared" si="10"/>
        <v>0</v>
      </c>
      <c r="F26" s="13">
        <f t="shared" si="10"/>
        <v>0</v>
      </c>
      <c r="G26" s="13">
        <f t="shared" si="10"/>
        <v>0</v>
      </c>
      <c r="H26" s="13">
        <f t="shared" si="10"/>
        <v>0</v>
      </c>
      <c r="I26" s="13">
        <f t="shared" si="10"/>
        <v>0</v>
      </c>
      <c r="J26" s="13">
        <f t="shared" si="10"/>
        <v>400000</v>
      </c>
      <c r="K26" s="13">
        <f t="shared" si="10"/>
        <v>400000</v>
      </c>
      <c r="L26" s="13">
        <f t="shared" si="10"/>
        <v>400000</v>
      </c>
      <c r="M26" s="13">
        <f t="shared" si="10"/>
        <v>400000</v>
      </c>
      <c r="N26" s="13">
        <f t="shared" si="10"/>
        <v>400000</v>
      </c>
      <c r="O26" s="13">
        <f t="shared" si="10"/>
        <v>400000</v>
      </c>
      <c r="P26" s="13">
        <f t="shared" si="10"/>
        <v>400000</v>
      </c>
      <c r="Q26" s="13">
        <f t="shared" si="10"/>
        <v>400000</v>
      </c>
      <c r="R26" s="13">
        <f t="shared" si="10"/>
        <v>400000</v>
      </c>
      <c r="S26" s="13">
        <f t="shared" si="10"/>
        <v>400000</v>
      </c>
      <c r="T26" s="13">
        <f t="shared" si="10"/>
        <v>400000</v>
      </c>
      <c r="U26" s="13">
        <f t="shared" si="10"/>
        <v>400000</v>
      </c>
      <c r="V26" s="13">
        <f t="shared" si="10"/>
        <v>400000</v>
      </c>
      <c r="W26" s="13">
        <f t="shared" si="10"/>
        <v>550000</v>
      </c>
      <c r="X26" s="13">
        <f t="shared" si="10"/>
        <v>550000</v>
      </c>
      <c r="Y26" s="13">
        <f t="shared" si="10"/>
        <v>550000</v>
      </c>
    </row>
    <row r="27">
      <c r="A27" s="14" t="s">
        <v>44</v>
      </c>
      <c r="B27" s="13">
        <f t="shared" ref="B27:Y27" si="11">B6+B13-B20</f>
        <v>0</v>
      </c>
      <c r="C27" s="13">
        <f t="shared" si="11"/>
        <v>0</v>
      </c>
      <c r="D27" s="13">
        <f t="shared" si="11"/>
        <v>0</v>
      </c>
      <c r="E27" s="13">
        <f t="shared" si="11"/>
        <v>0</v>
      </c>
      <c r="F27" s="13">
        <f t="shared" si="11"/>
        <v>0</v>
      </c>
      <c r="G27" s="13">
        <f t="shared" si="11"/>
        <v>0</v>
      </c>
      <c r="H27" s="13">
        <f t="shared" si="11"/>
        <v>0</v>
      </c>
      <c r="I27" s="13">
        <f t="shared" si="11"/>
        <v>0</v>
      </c>
      <c r="J27" s="13">
        <f t="shared" si="11"/>
        <v>0</v>
      </c>
      <c r="K27" s="13">
        <f t="shared" si="11"/>
        <v>0</v>
      </c>
      <c r="L27" s="13">
        <f t="shared" si="11"/>
        <v>0</v>
      </c>
      <c r="M27" s="13">
        <f t="shared" si="11"/>
        <v>0</v>
      </c>
      <c r="N27" s="13">
        <f t="shared" si="11"/>
        <v>0</v>
      </c>
      <c r="O27" s="13">
        <f t="shared" si="11"/>
        <v>0</v>
      </c>
      <c r="P27" s="13">
        <f t="shared" si="11"/>
        <v>0</v>
      </c>
      <c r="Q27" s="13">
        <f t="shared" si="11"/>
        <v>0</v>
      </c>
      <c r="R27" s="13">
        <f t="shared" si="11"/>
        <v>0</v>
      </c>
      <c r="S27" s="13">
        <f t="shared" si="11"/>
        <v>0</v>
      </c>
      <c r="T27" s="13">
        <f t="shared" si="11"/>
        <v>70000</v>
      </c>
      <c r="U27" s="13">
        <f t="shared" si="11"/>
        <v>70000</v>
      </c>
      <c r="V27" s="13">
        <f t="shared" si="11"/>
        <v>70000</v>
      </c>
      <c r="W27" s="13">
        <f t="shared" si="11"/>
        <v>70000</v>
      </c>
      <c r="X27" s="13">
        <f t="shared" si="11"/>
        <v>70000</v>
      </c>
      <c r="Y27" s="13">
        <f t="shared" si="11"/>
        <v>70000</v>
      </c>
    </row>
    <row r="28">
      <c r="A28" s="2" t="s">
        <v>76</v>
      </c>
      <c r="B28" s="13">
        <f t="shared" ref="B28:Y28" si="12">SUM(B24:B27)</f>
        <v>25000</v>
      </c>
      <c r="C28" s="13">
        <f t="shared" si="12"/>
        <v>26200</v>
      </c>
      <c r="D28" s="13">
        <f t="shared" si="12"/>
        <v>26200</v>
      </c>
      <c r="E28" s="13">
        <f t="shared" si="12"/>
        <v>26200</v>
      </c>
      <c r="F28" s="13">
        <f t="shared" si="12"/>
        <v>26200</v>
      </c>
      <c r="G28" s="13">
        <f t="shared" si="12"/>
        <v>26200</v>
      </c>
      <c r="H28" s="13">
        <f t="shared" si="12"/>
        <v>26200</v>
      </c>
      <c r="I28" s="13">
        <f t="shared" si="12"/>
        <v>26200</v>
      </c>
      <c r="J28" s="13">
        <f t="shared" si="12"/>
        <v>426200</v>
      </c>
      <c r="K28" s="13">
        <f t="shared" si="12"/>
        <v>426200</v>
      </c>
      <c r="L28" s="13">
        <f t="shared" si="12"/>
        <v>426200</v>
      </c>
      <c r="M28" s="13">
        <f t="shared" si="12"/>
        <v>426200</v>
      </c>
      <c r="N28" s="13">
        <f t="shared" si="12"/>
        <v>401200</v>
      </c>
      <c r="O28" s="13">
        <f t="shared" si="12"/>
        <v>401200</v>
      </c>
      <c r="P28" s="13">
        <f t="shared" si="12"/>
        <v>401200</v>
      </c>
      <c r="Q28" s="13">
        <f t="shared" si="12"/>
        <v>401200</v>
      </c>
      <c r="R28" s="13">
        <f t="shared" si="12"/>
        <v>400000</v>
      </c>
      <c r="S28" s="13">
        <f t="shared" si="12"/>
        <v>400000</v>
      </c>
      <c r="T28" s="13">
        <f t="shared" si="12"/>
        <v>495000</v>
      </c>
      <c r="U28" s="13">
        <f t="shared" si="12"/>
        <v>495000</v>
      </c>
      <c r="V28" s="13">
        <f t="shared" si="12"/>
        <v>495000</v>
      </c>
      <c r="W28" s="13">
        <f t="shared" si="12"/>
        <v>645000</v>
      </c>
      <c r="X28" s="13">
        <f t="shared" si="12"/>
        <v>645000</v>
      </c>
      <c r="Y28" s="13">
        <f t="shared" si="12"/>
        <v>645000</v>
      </c>
    </row>
    <row r="29">
      <c r="A29" s="2"/>
    </row>
    <row r="30">
      <c r="A30" s="2"/>
    </row>
    <row r="31">
      <c r="A31" s="2"/>
    </row>
    <row r="32">
      <c r="A32" s="2"/>
    </row>
    <row r="33">
      <c r="A33" s="2"/>
    </row>
    <row r="34">
      <c r="A34" s="2"/>
    </row>
    <row r="35">
      <c r="A35" s="2"/>
    </row>
    <row r="36">
      <c r="A36" s="2"/>
    </row>
    <row r="37">
      <c r="A37" s="2"/>
    </row>
    <row r="38">
      <c r="A38" s="2"/>
    </row>
    <row r="39">
      <c r="A39" s="2"/>
    </row>
    <row r="40">
      <c r="A40" s="2"/>
    </row>
    <row r="41">
      <c r="A41" s="2"/>
    </row>
    <row r="42">
      <c r="A42" s="2"/>
    </row>
    <row r="43">
      <c r="A43" s="2"/>
    </row>
    <row r="44">
      <c r="A44" s="2"/>
    </row>
    <row r="45">
      <c r="A45" s="2"/>
    </row>
    <row r="46">
      <c r="A46" s="2"/>
    </row>
    <row r="47">
      <c r="A47" s="2"/>
    </row>
    <row r="48">
      <c r="A48" s="2"/>
    </row>
    <row r="49">
      <c r="A49" s="2"/>
    </row>
    <row r="50">
      <c r="A50" s="2"/>
    </row>
    <row r="51">
      <c r="A51" s="2"/>
    </row>
    <row r="52">
      <c r="A52" s="2"/>
    </row>
    <row r="53">
      <c r="A53" s="2"/>
    </row>
    <row r="54">
      <c r="A54" s="2"/>
    </row>
    <row r="55">
      <c r="A55" s="2"/>
    </row>
    <row r="56">
      <c r="A56" s="2"/>
    </row>
    <row r="57">
      <c r="A57" s="2"/>
    </row>
    <row r="58">
      <c r="A58" s="2"/>
    </row>
    <row r="59">
      <c r="A59" s="2"/>
    </row>
    <row r="60">
      <c r="A60" s="2"/>
    </row>
    <row r="61">
      <c r="A61" s="2"/>
    </row>
    <row r="62">
      <c r="A62" s="2"/>
    </row>
    <row r="63">
      <c r="A63" s="2"/>
    </row>
    <row r="64">
      <c r="A64" s="2"/>
    </row>
    <row r="65">
      <c r="A65" s="2"/>
    </row>
    <row r="66">
      <c r="A66" s="2"/>
    </row>
    <row r="67">
      <c r="A67" s="2"/>
    </row>
    <row r="68">
      <c r="A68" s="2"/>
    </row>
    <row r="69">
      <c r="A69" s="2"/>
    </row>
    <row r="70">
      <c r="A70" s="2"/>
    </row>
    <row r="71">
      <c r="A71" s="2"/>
    </row>
    <row r="72">
      <c r="A72" s="2"/>
    </row>
    <row r="73">
      <c r="A73" s="2"/>
    </row>
    <row r="74">
      <c r="A74" s="2"/>
    </row>
    <row r="75">
      <c r="A75" s="2"/>
    </row>
    <row r="76">
      <c r="A76" s="2"/>
    </row>
    <row r="77">
      <c r="A77" s="2"/>
    </row>
    <row r="78">
      <c r="A78" s="2"/>
    </row>
    <row r="79">
      <c r="A79" s="2"/>
    </row>
    <row r="80">
      <c r="A80" s="2"/>
    </row>
    <row r="81">
      <c r="A81" s="2"/>
    </row>
    <row r="82">
      <c r="A82" s="2"/>
    </row>
    <row r="83">
      <c r="A83" s="2"/>
    </row>
    <row r="84">
      <c r="A84" s="2"/>
    </row>
    <row r="85">
      <c r="A85" s="2"/>
    </row>
    <row r="86">
      <c r="A86" s="2"/>
    </row>
    <row r="87">
      <c r="A87" s="2"/>
    </row>
    <row r="88">
      <c r="A88" s="2"/>
    </row>
    <row r="89">
      <c r="A89" s="2"/>
    </row>
    <row r="90">
      <c r="A90" s="2"/>
    </row>
    <row r="91">
      <c r="A91" s="2"/>
    </row>
    <row r="92">
      <c r="A92" s="2"/>
    </row>
    <row r="93">
      <c r="A93" s="2"/>
    </row>
    <row r="94">
      <c r="A94" s="2"/>
    </row>
    <row r="95">
      <c r="A95" s="2"/>
    </row>
    <row r="96">
      <c r="A96" s="2"/>
    </row>
    <row r="97">
      <c r="A97" s="2"/>
    </row>
    <row r="98">
      <c r="A98" s="2"/>
    </row>
    <row r="99">
      <c r="A99" s="2"/>
    </row>
    <row r="100">
      <c r="A100" s="2"/>
    </row>
    <row r="101">
      <c r="A101" s="2"/>
    </row>
    <row r="102">
      <c r="A102" s="2"/>
    </row>
    <row r="103">
      <c r="A103" s="2"/>
    </row>
    <row r="104">
      <c r="A104" s="2"/>
    </row>
    <row r="105">
      <c r="A105" s="2"/>
    </row>
    <row r="106">
      <c r="A106" s="2"/>
    </row>
    <row r="107">
      <c r="A107" s="2"/>
    </row>
    <row r="108">
      <c r="A108" s="2"/>
    </row>
    <row r="109">
      <c r="A109" s="2"/>
    </row>
    <row r="110">
      <c r="A110" s="2"/>
    </row>
    <row r="111">
      <c r="A111" s="2"/>
    </row>
    <row r="112">
      <c r="A112" s="2"/>
    </row>
    <row r="113">
      <c r="A113" s="2"/>
    </row>
    <row r="114">
      <c r="A114" s="2"/>
    </row>
    <row r="115">
      <c r="A115" s="2"/>
    </row>
    <row r="116">
      <c r="A116" s="2"/>
    </row>
    <row r="117">
      <c r="A117" s="2"/>
    </row>
    <row r="118">
      <c r="A118" s="2"/>
    </row>
    <row r="119">
      <c r="A119" s="2"/>
    </row>
    <row r="120">
      <c r="A120" s="2"/>
    </row>
    <row r="121">
      <c r="A121" s="2"/>
    </row>
    <row r="122">
      <c r="A122" s="2"/>
    </row>
    <row r="123">
      <c r="A123" s="2"/>
    </row>
    <row r="124">
      <c r="A124" s="2"/>
    </row>
    <row r="125">
      <c r="A125" s="2"/>
    </row>
    <row r="126">
      <c r="A126" s="2"/>
    </row>
    <row r="127">
      <c r="A127" s="2"/>
    </row>
    <row r="128">
      <c r="A128" s="2"/>
    </row>
    <row r="129">
      <c r="A129" s="2"/>
    </row>
    <row r="130">
      <c r="A130" s="2"/>
    </row>
    <row r="131">
      <c r="A131" s="2"/>
    </row>
    <row r="132">
      <c r="A132" s="2"/>
    </row>
    <row r="133">
      <c r="A133" s="2"/>
    </row>
    <row r="134">
      <c r="A134" s="2"/>
    </row>
    <row r="135">
      <c r="A135" s="2"/>
    </row>
    <row r="136">
      <c r="A136" s="2"/>
    </row>
    <row r="137">
      <c r="A137" s="2"/>
    </row>
    <row r="138">
      <c r="A138" s="2"/>
    </row>
    <row r="139">
      <c r="A139" s="2"/>
    </row>
    <row r="140">
      <c r="A140" s="2"/>
    </row>
    <row r="141">
      <c r="A141" s="2"/>
    </row>
    <row r="142">
      <c r="A142" s="2"/>
    </row>
    <row r="143">
      <c r="A143" s="2"/>
    </row>
    <row r="144">
      <c r="A144" s="2"/>
    </row>
    <row r="145">
      <c r="A145" s="2"/>
    </row>
    <row r="146">
      <c r="A146" s="2"/>
    </row>
    <row r="147">
      <c r="A147" s="2"/>
    </row>
    <row r="148">
      <c r="A148" s="2"/>
    </row>
    <row r="149">
      <c r="A149" s="2"/>
    </row>
    <row r="150">
      <c r="A150" s="2"/>
    </row>
    <row r="151">
      <c r="A151" s="2"/>
    </row>
    <row r="152">
      <c r="A152" s="2"/>
    </row>
    <row r="153">
      <c r="A153" s="2"/>
    </row>
    <row r="154">
      <c r="A154" s="2"/>
    </row>
    <row r="155">
      <c r="A155" s="2"/>
    </row>
    <row r="156">
      <c r="A156" s="2"/>
    </row>
    <row r="157">
      <c r="A157" s="2"/>
    </row>
    <row r="158">
      <c r="A158" s="2"/>
    </row>
    <row r="159">
      <c r="A159" s="2"/>
    </row>
    <row r="160">
      <c r="A160" s="2"/>
    </row>
    <row r="161">
      <c r="A161" s="2"/>
    </row>
    <row r="162">
      <c r="A162" s="2"/>
    </row>
    <row r="163">
      <c r="A163" s="2"/>
    </row>
    <row r="164">
      <c r="A164" s="2"/>
    </row>
    <row r="165">
      <c r="A165" s="2"/>
    </row>
    <row r="166">
      <c r="A166" s="2"/>
    </row>
    <row r="167">
      <c r="A167" s="2"/>
    </row>
    <row r="168">
      <c r="A168" s="2"/>
    </row>
    <row r="169">
      <c r="A169" s="2"/>
    </row>
    <row r="170">
      <c r="A170" s="2"/>
    </row>
    <row r="171">
      <c r="A171" s="2"/>
    </row>
    <row r="172">
      <c r="A172" s="2"/>
    </row>
    <row r="173">
      <c r="A173" s="2"/>
    </row>
    <row r="174">
      <c r="A174" s="2"/>
    </row>
    <row r="175">
      <c r="A175" s="2"/>
    </row>
    <row r="176">
      <c r="A176" s="2"/>
    </row>
    <row r="177">
      <c r="A177" s="2"/>
    </row>
    <row r="178">
      <c r="A178" s="2"/>
    </row>
    <row r="179">
      <c r="A179" s="2"/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  <row r="191">
      <c r="A191" s="2"/>
    </row>
    <row r="192">
      <c r="A192" s="2"/>
    </row>
    <row r="193">
      <c r="A193" s="2"/>
    </row>
    <row r="194">
      <c r="A194" s="2"/>
    </row>
    <row r="195">
      <c r="A195" s="2"/>
    </row>
    <row r="196">
      <c r="A196" s="2"/>
    </row>
    <row r="197">
      <c r="A197" s="2"/>
    </row>
    <row r="198">
      <c r="A198" s="2"/>
    </row>
    <row r="199">
      <c r="A199" s="2"/>
    </row>
    <row r="200">
      <c r="A200" s="2"/>
    </row>
    <row r="201">
      <c r="A201" s="2"/>
    </row>
    <row r="202">
      <c r="A202" s="2"/>
    </row>
    <row r="203">
      <c r="A203" s="2"/>
    </row>
    <row r="204">
      <c r="A204" s="2"/>
    </row>
    <row r="205">
      <c r="A205" s="2"/>
    </row>
    <row r="206">
      <c r="A206" s="2"/>
    </row>
    <row r="207">
      <c r="A207" s="2"/>
    </row>
    <row r="208">
      <c r="A208" s="2"/>
    </row>
    <row r="209">
      <c r="A209" s="2"/>
    </row>
    <row r="210">
      <c r="A210" s="2"/>
    </row>
    <row r="211">
      <c r="A211" s="2"/>
    </row>
    <row r="212">
      <c r="A212" s="2"/>
    </row>
    <row r="213">
      <c r="A213" s="2"/>
    </row>
    <row r="214">
      <c r="A214" s="2"/>
    </row>
    <row r="215">
      <c r="A215" s="2"/>
    </row>
    <row r="216">
      <c r="A216" s="2"/>
    </row>
    <row r="217">
      <c r="A217" s="2"/>
    </row>
    <row r="218">
      <c r="A218" s="2"/>
    </row>
    <row r="219">
      <c r="A219" s="2"/>
    </row>
    <row r="220">
      <c r="A220" s="2"/>
    </row>
    <row r="221">
      <c r="A221" s="2"/>
    </row>
    <row r="222">
      <c r="A222" s="2"/>
    </row>
    <row r="223">
      <c r="A223" s="2"/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  <row r="247">
      <c r="A247" s="2"/>
    </row>
    <row r="248">
      <c r="A248" s="2"/>
    </row>
    <row r="249">
      <c r="A249" s="2"/>
    </row>
    <row r="250">
      <c r="A250" s="2"/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  <row r="1001">
      <c r="A1001" s="2"/>
    </row>
    <row r="1002">
      <c r="A1002" s="2"/>
    </row>
    <row r="1003">
      <c r="A1003" s="2"/>
    </row>
    <row r="1004">
      <c r="A1004" s="2"/>
    </row>
    <row r="1005">
      <c r="A1005" s="2"/>
    </row>
    <row r="1006">
      <c r="A1006" s="2"/>
    </row>
    <row r="1007">
      <c r="A1007" s="2"/>
    </row>
    <row r="1008">
      <c r="A1008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2" max="25" width="6.38"/>
  </cols>
  <sheetData>
    <row r="1">
      <c r="A1" s="16"/>
      <c r="B1" s="9" t="s">
        <v>50</v>
      </c>
      <c r="C1" s="9" t="s">
        <v>51</v>
      </c>
      <c r="D1" s="9" t="s">
        <v>52</v>
      </c>
      <c r="E1" s="9" t="s">
        <v>53</v>
      </c>
      <c r="F1" s="9" t="s">
        <v>54</v>
      </c>
      <c r="G1" s="9" t="s">
        <v>55</v>
      </c>
      <c r="H1" s="9" t="s">
        <v>56</v>
      </c>
      <c r="I1" s="9" t="s">
        <v>57</v>
      </c>
      <c r="J1" s="9" t="s">
        <v>58</v>
      </c>
      <c r="K1" s="9" t="s">
        <v>59</v>
      </c>
      <c r="L1" s="9" t="s">
        <v>60</v>
      </c>
      <c r="M1" s="9" t="s">
        <v>61</v>
      </c>
      <c r="N1" s="9" t="s">
        <v>62</v>
      </c>
      <c r="O1" s="9" t="s">
        <v>63</v>
      </c>
      <c r="P1" s="9" t="s">
        <v>64</v>
      </c>
      <c r="Q1" s="9" t="s">
        <v>65</v>
      </c>
      <c r="R1" s="9" t="s">
        <v>66</v>
      </c>
      <c r="S1" s="9" t="s">
        <v>67</v>
      </c>
      <c r="T1" s="9" t="s">
        <v>68</v>
      </c>
      <c r="U1" s="9" t="s">
        <v>69</v>
      </c>
      <c r="V1" s="9" t="s">
        <v>70</v>
      </c>
      <c r="W1" s="9" t="s">
        <v>71</v>
      </c>
      <c r="X1" s="9" t="s">
        <v>72</v>
      </c>
      <c r="Y1" s="9" t="s">
        <v>73</v>
      </c>
    </row>
    <row r="2">
      <c r="A2" s="16" t="s">
        <v>74</v>
      </c>
      <c r="B2" s="2"/>
      <c r="C2" s="2"/>
      <c r="D2" s="2"/>
      <c r="E2" s="2"/>
      <c r="F2" s="2"/>
      <c r="G2" s="2"/>
      <c r="H2" s="2"/>
      <c r="I2" s="2"/>
    </row>
    <row r="3">
      <c r="A3" s="16" t="s">
        <v>75</v>
      </c>
      <c r="B3" s="13">
        <v>0.0</v>
      </c>
      <c r="C3" s="17">
        <f t="shared" ref="C3:Y3" si="1">B24</f>
        <v>2083.333333</v>
      </c>
      <c r="D3" s="17">
        <f t="shared" si="1"/>
        <v>4166.666667</v>
      </c>
      <c r="E3" s="17">
        <f t="shared" si="1"/>
        <v>6250</v>
      </c>
      <c r="F3" s="17">
        <f t="shared" si="1"/>
        <v>8333.333333</v>
      </c>
      <c r="G3" s="17">
        <f t="shared" si="1"/>
        <v>10416.66667</v>
      </c>
      <c r="H3" s="17">
        <f t="shared" si="1"/>
        <v>12500</v>
      </c>
      <c r="I3" s="17">
        <f t="shared" si="1"/>
        <v>14583.33333</v>
      </c>
      <c r="J3" s="17">
        <f t="shared" si="1"/>
        <v>16666.66667</v>
      </c>
      <c r="K3" s="17">
        <f t="shared" si="1"/>
        <v>18750</v>
      </c>
      <c r="L3" s="17">
        <f t="shared" si="1"/>
        <v>20833.33333</v>
      </c>
      <c r="M3" s="17">
        <f t="shared" si="1"/>
        <v>22916.66667</v>
      </c>
      <c r="N3" s="17">
        <f t="shared" si="1"/>
        <v>25000</v>
      </c>
      <c r="O3" s="17">
        <f t="shared" si="1"/>
        <v>0</v>
      </c>
      <c r="P3" s="17">
        <f t="shared" si="1"/>
        <v>0</v>
      </c>
      <c r="Q3" s="17">
        <f t="shared" si="1"/>
        <v>0</v>
      </c>
      <c r="R3" s="17">
        <f t="shared" si="1"/>
        <v>0</v>
      </c>
      <c r="S3" s="17">
        <f t="shared" si="1"/>
        <v>0</v>
      </c>
      <c r="T3" s="17">
        <f t="shared" si="1"/>
        <v>0</v>
      </c>
      <c r="U3" s="17">
        <f t="shared" si="1"/>
        <v>2083.333333</v>
      </c>
      <c r="V3" s="17">
        <f t="shared" si="1"/>
        <v>4166.666667</v>
      </c>
      <c r="W3" s="17">
        <f t="shared" si="1"/>
        <v>6250</v>
      </c>
      <c r="X3" s="17">
        <f t="shared" si="1"/>
        <v>8333.333333</v>
      </c>
      <c r="Y3" s="17">
        <f t="shared" si="1"/>
        <v>10416.66667</v>
      </c>
    </row>
    <row r="4">
      <c r="A4" s="18" t="s">
        <v>38</v>
      </c>
      <c r="B4" s="13">
        <v>0.0</v>
      </c>
      <c r="C4" s="17">
        <f t="shared" ref="C4:Y4" si="2">B25</f>
        <v>0</v>
      </c>
      <c r="D4" s="17">
        <f t="shared" si="2"/>
        <v>80</v>
      </c>
      <c r="E4" s="17">
        <f t="shared" si="2"/>
        <v>160</v>
      </c>
      <c r="F4" s="17">
        <f t="shared" si="2"/>
        <v>240</v>
      </c>
      <c r="G4" s="17">
        <f t="shared" si="2"/>
        <v>320</v>
      </c>
      <c r="H4" s="17">
        <f t="shared" si="2"/>
        <v>400</v>
      </c>
      <c r="I4" s="17">
        <f t="shared" si="2"/>
        <v>480</v>
      </c>
      <c r="J4" s="17">
        <f t="shared" si="2"/>
        <v>560</v>
      </c>
      <c r="K4" s="17">
        <f t="shared" si="2"/>
        <v>640</v>
      </c>
      <c r="L4" s="17">
        <f t="shared" si="2"/>
        <v>720</v>
      </c>
      <c r="M4" s="17">
        <f t="shared" si="2"/>
        <v>800</v>
      </c>
      <c r="N4" s="17">
        <f t="shared" si="2"/>
        <v>880</v>
      </c>
      <c r="O4" s="17">
        <f t="shared" si="2"/>
        <v>960</v>
      </c>
      <c r="P4" s="17">
        <f t="shared" si="2"/>
        <v>1040</v>
      </c>
      <c r="Q4" s="17">
        <f t="shared" si="2"/>
        <v>1120</v>
      </c>
      <c r="R4" s="17">
        <f t="shared" si="2"/>
        <v>1200</v>
      </c>
      <c r="S4" s="17">
        <f t="shared" si="2"/>
        <v>0</v>
      </c>
      <c r="T4" s="17">
        <f t="shared" si="2"/>
        <v>0</v>
      </c>
      <c r="U4" s="17">
        <f t="shared" si="2"/>
        <v>0</v>
      </c>
      <c r="V4" s="17">
        <f t="shared" si="2"/>
        <v>0</v>
      </c>
      <c r="W4" s="17">
        <f t="shared" si="2"/>
        <v>0</v>
      </c>
      <c r="X4" s="17">
        <f t="shared" si="2"/>
        <v>0</v>
      </c>
      <c r="Y4" s="17">
        <f t="shared" si="2"/>
        <v>0</v>
      </c>
    </row>
    <row r="5">
      <c r="A5" s="18" t="s">
        <v>41</v>
      </c>
      <c r="B5" s="15">
        <v>0.0</v>
      </c>
      <c r="C5" s="17">
        <f t="shared" ref="C5:Y5" si="3">B26</f>
        <v>0</v>
      </c>
      <c r="D5" s="17">
        <f t="shared" si="3"/>
        <v>0</v>
      </c>
      <c r="E5" s="17">
        <f t="shared" si="3"/>
        <v>0</v>
      </c>
      <c r="F5" s="17">
        <f t="shared" si="3"/>
        <v>0</v>
      </c>
      <c r="G5" s="17">
        <f t="shared" si="3"/>
        <v>0</v>
      </c>
      <c r="H5" s="17">
        <f t="shared" si="3"/>
        <v>0</v>
      </c>
      <c r="I5" s="17">
        <f t="shared" si="3"/>
        <v>0</v>
      </c>
      <c r="J5" s="17">
        <f t="shared" si="3"/>
        <v>0</v>
      </c>
      <c r="K5" s="17">
        <f t="shared" si="3"/>
        <v>30769.23077</v>
      </c>
      <c r="L5" s="17">
        <f t="shared" si="3"/>
        <v>61538.46154</v>
      </c>
      <c r="M5" s="17">
        <f t="shared" si="3"/>
        <v>92307.69231</v>
      </c>
      <c r="N5" s="17">
        <f t="shared" si="3"/>
        <v>123076.9231</v>
      </c>
      <c r="O5" s="17">
        <f t="shared" si="3"/>
        <v>153846.1538</v>
      </c>
      <c r="P5" s="17">
        <f t="shared" si="3"/>
        <v>184615.3846</v>
      </c>
      <c r="Q5" s="17">
        <f t="shared" si="3"/>
        <v>215384.6154</v>
      </c>
      <c r="R5" s="17">
        <f t="shared" si="3"/>
        <v>246153.8462</v>
      </c>
      <c r="S5" s="17">
        <f t="shared" si="3"/>
        <v>276923.0769</v>
      </c>
      <c r="T5" s="17">
        <f t="shared" si="3"/>
        <v>307692.3077</v>
      </c>
      <c r="U5" s="17">
        <f t="shared" si="3"/>
        <v>338461.5385</v>
      </c>
      <c r="V5" s="17">
        <f t="shared" si="3"/>
        <v>369230.7692</v>
      </c>
      <c r="W5" s="17">
        <f t="shared" si="3"/>
        <v>400000</v>
      </c>
      <c r="X5" s="17">
        <f t="shared" si="3"/>
        <v>42307.69231</v>
      </c>
      <c r="Y5" s="17">
        <f t="shared" si="3"/>
        <v>84615.38462</v>
      </c>
    </row>
    <row r="6">
      <c r="A6" s="18" t="s">
        <v>44</v>
      </c>
      <c r="B6" s="15">
        <v>0.0</v>
      </c>
      <c r="C6" s="17">
        <f t="shared" ref="C6:Y6" si="4">B27</f>
        <v>0</v>
      </c>
      <c r="D6" s="17">
        <f t="shared" si="4"/>
        <v>0</v>
      </c>
      <c r="E6" s="17">
        <f t="shared" si="4"/>
        <v>0</v>
      </c>
      <c r="F6" s="17">
        <f t="shared" si="4"/>
        <v>0</v>
      </c>
      <c r="G6" s="17">
        <f t="shared" si="4"/>
        <v>0</v>
      </c>
      <c r="H6" s="17">
        <f t="shared" si="4"/>
        <v>0</v>
      </c>
      <c r="I6" s="17">
        <f t="shared" si="4"/>
        <v>0</v>
      </c>
      <c r="J6" s="17">
        <f t="shared" si="4"/>
        <v>0</v>
      </c>
      <c r="K6" s="17">
        <f t="shared" si="4"/>
        <v>0</v>
      </c>
      <c r="L6" s="17">
        <f t="shared" si="4"/>
        <v>0</v>
      </c>
      <c r="M6" s="17">
        <f t="shared" si="4"/>
        <v>0</v>
      </c>
      <c r="N6" s="17">
        <f t="shared" si="4"/>
        <v>0</v>
      </c>
      <c r="O6" s="17">
        <f t="shared" si="4"/>
        <v>0</v>
      </c>
      <c r="P6" s="17">
        <f t="shared" si="4"/>
        <v>0</v>
      </c>
      <c r="Q6" s="17">
        <f t="shared" si="4"/>
        <v>0</v>
      </c>
      <c r="R6" s="17">
        <f t="shared" si="4"/>
        <v>0</v>
      </c>
      <c r="S6" s="17">
        <f t="shared" si="4"/>
        <v>0</v>
      </c>
      <c r="T6" s="17">
        <f t="shared" si="4"/>
        <v>0</v>
      </c>
      <c r="U6" s="17">
        <f t="shared" si="4"/>
        <v>3888.888889</v>
      </c>
      <c r="V6" s="17">
        <f t="shared" si="4"/>
        <v>7777.777778</v>
      </c>
      <c r="W6" s="17">
        <f t="shared" si="4"/>
        <v>11666.66667</v>
      </c>
      <c r="X6" s="17">
        <f t="shared" si="4"/>
        <v>15555.55556</v>
      </c>
      <c r="Y6" s="17">
        <f t="shared" si="4"/>
        <v>19444.44444</v>
      </c>
    </row>
    <row r="7">
      <c r="A7" s="16" t="s">
        <v>76</v>
      </c>
      <c r="B7" s="13">
        <f t="shared" ref="B7:Y7" si="5">SUM(B3:B6)</f>
        <v>0</v>
      </c>
      <c r="C7" s="17">
        <f t="shared" si="5"/>
        <v>2083.333333</v>
      </c>
      <c r="D7" s="17">
        <f t="shared" si="5"/>
        <v>4246.666667</v>
      </c>
      <c r="E7" s="17">
        <f t="shared" si="5"/>
        <v>6410</v>
      </c>
      <c r="F7" s="17">
        <f t="shared" si="5"/>
        <v>8573.333333</v>
      </c>
      <c r="G7" s="17">
        <f t="shared" si="5"/>
        <v>10736.66667</v>
      </c>
      <c r="H7" s="17">
        <f t="shared" si="5"/>
        <v>12900</v>
      </c>
      <c r="I7" s="17">
        <f t="shared" si="5"/>
        <v>15063.33333</v>
      </c>
      <c r="J7" s="17">
        <f t="shared" si="5"/>
        <v>17226.66667</v>
      </c>
      <c r="K7" s="17">
        <f t="shared" si="5"/>
        <v>50159.23077</v>
      </c>
      <c r="L7" s="17">
        <f t="shared" si="5"/>
        <v>83091.79487</v>
      </c>
      <c r="M7" s="17">
        <f t="shared" si="5"/>
        <v>116024.359</v>
      </c>
      <c r="N7" s="17">
        <f t="shared" si="5"/>
        <v>148956.9231</v>
      </c>
      <c r="O7" s="17">
        <f t="shared" si="5"/>
        <v>154806.1538</v>
      </c>
      <c r="P7" s="17">
        <f t="shared" si="5"/>
        <v>185655.3846</v>
      </c>
      <c r="Q7" s="17">
        <f t="shared" si="5"/>
        <v>216504.6154</v>
      </c>
      <c r="R7" s="17">
        <f t="shared" si="5"/>
        <v>247353.8462</v>
      </c>
      <c r="S7" s="17">
        <f t="shared" si="5"/>
        <v>276923.0769</v>
      </c>
      <c r="T7" s="17">
        <f t="shared" si="5"/>
        <v>307692.3077</v>
      </c>
      <c r="U7" s="17">
        <f t="shared" si="5"/>
        <v>344433.7607</v>
      </c>
      <c r="V7" s="17">
        <f t="shared" si="5"/>
        <v>381175.2137</v>
      </c>
      <c r="W7" s="17">
        <f t="shared" si="5"/>
        <v>417916.6667</v>
      </c>
      <c r="X7" s="17">
        <f t="shared" si="5"/>
        <v>66196.5812</v>
      </c>
      <c r="Y7" s="17">
        <f t="shared" si="5"/>
        <v>114476.4957</v>
      </c>
    </row>
    <row r="8">
      <c r="A8" s="16"/>
      <c r="B8" s="2"/>
      <c r="C8" s="2"/>
      <c r="D8" s="2"/>
      <c r="E8" s="2"/>
      <c r="F8" s="2"/>
      <c r="G8" s="2"/>
      <c r="H8" s="2"/>
      <c r="I8" s="2"/>
    </row>
    <row r="9">
      <c r="A9" s="16" t="s">
        <v>80</v>
      </c>
      <c r="B9" s="2"/>
      <c r="C9" s="2"/>
      <c r="D9" s="2"/>
      <c r="E9" s="2"/>
      <c r="F9" s="2"/>
      <c r="G9" s="2"/>
      <c r="H9" s="2"/>
      <c r="I9" s="2"/>
    </row>
    <row r="10">
      <c r="A10" s="16" t="s">
        <v>35</v>
      </c>
      <c r="B10" s="17">
        <f>'Fixed Asset Balance'!B24/FAR!$F2</f>
        <v>2083.333333</v>
      </c>
      <c r="C10" s="17">
        <f>'Fixed Asset Balance'!C24/FAR!$F2</f>
        <v>2083.333333</v>
      </c>
      <c r="D10" s="17">
        <f>'Fixed Asset Balance'!D24/FAR!$F2</f>
        <v>2083.333333</v>
      </c>
      <c r="E10" s="17">
        <f>'Fixed Asset Balance'!E24/FAR!$F2</f>
        <v>2083.333333</v>
      </c>
      <c r="F10" s="17">
        <f>'Fixed Asset Balance'!F24/FAR!$F2</f>
        <v>2083.333333</v>
      </c>
      <c r="G10" s="17">
        <f>'Fixed Asset Balance'!G24/FAR!$F2</f>
        <v>2083.333333</v>
      </c>
      <c r="H10" s="17">
        <f>'Fixed Asset Balance'!H24/FAR!$F2</f>
        <v>2083.333333</v>
      </c>
      <c r="I10" s="17">
        <f>'Fixed Asset Balance'!I24/FAR!$F2</f>
        <v>2083.333333</v>
      </c>
      <c r="J10" s="17">
        <f>'Fixed Asset Balance'!J24/FAR!$F2</f>
        <v>2083.333333</v>
      </c>
      <c r="K10" s="17">
        <f>'Fixed Asset Balance'!K24/FAR!$F2</f>
        <v>2083.333333</v>
      </c>
      <c r="L10" s="17">
        <f>'Fixed Asset Balance'!L24/FAR!$F2</f>
        <v>2083.333333</v>
      </c>
      <c r="M10" s="17">
        <f>'Fixed Asset Balance'!M24/FAR!$F2</f>
        <v>2083.333333</v>
      </c>
      <c r="N10" s="17">
        <f>'Fixed Asset Balance'!N24/FAR!$F2</f>
        <v>0</v>
      </c>
      <c r="O10" s="17">
        <f>'Fixed Asset Balance'!O24/FAR!$F2</f>
        <v>0</v>
      </c>
      <c r="P10" s="17">
        <f>'Fixed Asset Balance'!P24/FAR!$F2</f>
        <v>0</v>
      </c>
      <c r="Q10" s="17">
        <f>'Fixed Asset Balance'!Q24/FAR!$F2</f>
        <v>0</v>
      </c>
      <c r="R10" s="17">
        <f>'Fixed Asset Balance'!R24/FAR!$F2</f>
        <v>0</v>
      </c>
      <c r="S10" s="17">
        <f>'Fixed Asset Balance'!S24/FAR!$F2</f>
        <v>0</v>
      </c>
      <c r="T10" s="17">
        <f>'Fixed Asset Balance'!T24/FAR!$F2</f>
        <v>2083.333333</v>
      </c>
      <c r="U10" s="17">
        <f>'Fixed Asset Balance'!U24/FAR!$F2</f>
        <v>2083.333333</v>
      </c>
      <c r="V10" s="17">
        <f>'Fixed Asset Balance'!V24/FAR!$F2</f>
        <v>2083.333333</v>
      </c>
      <c r="W10" s="17">
        <f>'Fixed Asset Balance'!W24/FAR!$F2</f>
        <v>2083.333333</v>
      </c>
      <c r="X10" s="17">
        <f>'Fixed Asset Balance'!X24/FAR!$F2</f>
        <v>2083.333333</v>
      </c>
      <c r="Y10" s="17">
        <f>'Fixed Asset Balance'!Y24/FAR!$F2</f>
        <v>2083.333333</v>
      </c>
    </row>
    <row r="11">
      <c r="A11" s="18" t="s">
        <v>38</v>
      </c>
      <c r="B11" s="17">
        <f>'Fixed Asset Balance'!B25/FAR!$F3</f>
        <v>0</v>
      </c>
      <c r="C11" s="17">
        <f>'Fixed Asset Balance'!C25/FAR!$F3</f>
        <v>80</v>
      </c>
      <c r="D11" s="17">
        <f>'Fixed Asset Balance'!D25/FAR!$F3</f>
        <v>80</v>
      </c>
      <c r="E11" s="17">
        <f>'Fixed Asset Balance'!E25/FAR!$F3</f>
        <v>80</v>
      </c>
      <c r="F11" s="17">
        <f>'Fixed Asset Balance'!F25/FAR!$F3</f>
        <v>80</v>
      </c>
      <c r="G11" s="17">
        <f>'Fixed Asset Balance'!G25/FAR!$F3</f>
        <v>80</v>
      </c>
      <c r="H11" s="17">
        <f>'Fixed Asset Balance'!H25/FAR!$F3</f>
        <v>80</v>
      </c>
      <c r="I11" s="17">
        <f>'Fixed Asset Balance'!I25/FAR!$F3</f>
        <v>80</v>
      </c>
      <c r="J11" s="17">
        <f>'Fixed Asset Balance'!J25/FAR!$F3</f>
        <v>80</v>
      </c>
      <c r="K11" s="17">
        <f>'Fixed Asset Balance'!K25/FAR!$F3</f>
        <v>80</v>
      </c>
      <c r="L11" s="17">
        <f>'Fixed Asset Balance'!L25/FAR!$F3</f>
        <v>80</v>
      </c>
      <c r="M11" s="17">
        <f>'Fixed Asset Balance'!M25/FAR!$F3</f>
        <v>80</v>
      </c>
      <c r="N11" s="17">
        <f>'Fixed Asset Balance'!N25/FAR!$F3</f>
        <v>80</v>
      </c>
      <c r="O11" s="17">
        <f>'Fixed Asset Balance'!O25/FAR!$F3</f>
        <v>80</v>
      </c>
      <c r="P11" s="17">
        <f>'Fixed Asset Balance'!P25/FAR!$F3</f>
        <v>80</v>
      </c>
      <c r="Q11" s="17">
        <f>'Fixed Asset Balance'!Q25/FAR!$F3</f>
        <v>80</v>
      </c>
      <c r="R11" s="17">
        <f>'Fixed Asset Balance'!R25/FAR!$F3</f>
        <v>0</v>
      </c>
      <c r="S11" s="17">
        <f>'Fixed Asset Balance'!S25/FAR!$F3</f>
        <v>0</v>
      </c>
      <c r="T11" s="17">
        <f>'Fixed Asset Balance'!T25/FAR!$F3</f>
        <v>0</v>
      </c>
      <c r="U11" s="17">
        <f>'Fixed Asset Balance'!U25/FAR!$F3</f>
        <v>0</v>
      </c>
      <c r="V11" s="17">
        <f>'Fixed Asset Balance'!V25/FAR!$F3</f>
        <v>0</v>
      </c>
      <c r="W11" s="17">
        <f>'Fixed Asset Balance'!W25/FAR!$F3</f>
        <v>0</v>
      </c>
      <c r="X11" s="17">
        <f>'Fixed Asset Balance'!X25/FAR!$F3</f>
        <v>0</v>
      </c>
      <c r="Y11" s="17">
        <f>'Fixed Asset Balance'!Y25/FAR!$F3</f>
        <v>0</v>
      </c>
    </row>
    <row r="12">
      <c r="A12" s="18" t="s">
        <v>41</v>
      </c>
      <c r="B12" s="19">
        <f>'Fixed Asset Balance'!B26/FAR!$F4</f>
        <v>0</v>
      </c>
      <c r="C12" s="19">
        <f>'Fixed Asset Balance'!C26/FAR!$F4</f>
        <v>0</v>
      </c>
      <c r="D12" s="19">
        <f>'Fixed Asset Balance'!D26/FAR!$F4</f>
        <v>0</v>
      </c>
      <c r="E12" s="19">
        <f>'Fixed Asset Balance'!E26/FAR!$F4</f>
        <v>0</v>
      </c>
      <c r="F12" s="19">
        <f>'Fixed Asset Balance'!F26/FAR!$F4</f>
        <v>0</v>
      </c>
      <c r="G12" s="19">
        <f>'Fixed Asset Balance'!G26/FAR!$F4</f>
        <v>0</v>
      </c>
      <c r="H12" s="19">
        <f>'Fixed Asset Balance'!H26/FAR!$F4</f>
        <v>0</v>
      </c>
      <c r="I12" s="19">
        <f>'Fixed Asset Balance'!I26/FAR!$F4</f>
        <v>0</v>
      </c>
      <c r="J12" s="19">
        <f>'Fixed Asset Balance'!J26/FAR!$F4</f>
        <v>30769.23077</v>
      </c>
      <c r="K12" s="19">
        <f>'Fixed Asset Balance'!K26/FAR!$F4</f>
        <v>30769.23077</v>
      </c>
      <c r="L12" s="19">
        <f>'Fixed Asset Balance'!L26/FAR!$F4</f>
        <v>30769.23077</v>
      </c>
      <c r="M12" s="19">
        <f>'Fixed Asset Balance'!M26/FAR!$F4</f>
        <v>30769.23077</v>
      </c>
      <c r="N12" s="19">
        <f>'Fixed Asset Balance'!N26/FAR!$F4</f>
        <v>30769.23077</v>
      </c>
      <c r="O12" s="19">
        <f>'Fixed Asset Balance'!O26/FAR!$F4</f>
        <v>30769.23077</v>
      </c>
      <c r="P12" s="19">
        <f>'Fixed Asset Balance'!P26/FAR!$F4</f>
        <v>30769.23077</v>
      </c>
      <c r="Q12" s="19">
        <f>'Fixed Asset Balance'!Q26/FAR!$F4</f>
        <v>30769.23077</v>
      </c>
      <c r="R12" s="19">
        <f>'Fixed Asset Balance'!R26/FAR!$F4</f>
        <v>30769.23077</v>
      </c>
      <c r="S12" s="19">
        <f>'Fixed Asset Balance'!S26/FAR!$F4</f>
        <v>30769.23077</v>
      </c>
      <c r="T12" s="19">
        <f>'Fixed Asset Balance'!T26/FAR!$F4</f>
        <v>30769.23077</v>
      </c>
      <c r="U12" s="19">
        <f>'Fixed Asset Balance'!U26/FAR!$F4</f>
        <v>30769.23077</v>
      </c>
      <c r="V12" s="19">
        <f>'Fixed Asset Balance'!V26/FAR!$F4</f>
        <v>30769.23077</v>
      </c>
      <c r="W12" s="19">
        <f>'Fixed Asset Balance'!W26/FAR!$F4</f>
        <v>42307.69231</v>
      </c>
      <c r="X12" s="19">
        <f>'Fixed Asset Balance'!X26/FAR!$F4</f>
        <v>42307.69231</v>
      </c>
      <c r="Y12" s="19">
        <f>'Fixed Asset Balance'!Y26/FAR!$F4</f>
        <v>42307.69231</v>
      </c>
    </row>
    <row r="13">
      <c r="A13" s="18" t="s">
        <v>44</v>
      </c>
      <c r="B13" s="19">
        <f>'Fixed Asset Balance'!B27/FAR!$F5</f>
        <v>0</v>
      </c>
      <c r="C13" s="19">
        <f>'Fixed Asset Balance'!C27/FAR!$F5</f>
        <v>0</v>
      </c>
      <c r="D13" s="19">
        <f>'Fixed Asset Balance'!D27/FAR!$F5</f>
        <v>0</v>
      </c>
      <c r="E13" s="19">
        <f>'Fixed Asset Balance'!E27/FAR!$F5</f>
        <v>0</v>
      </c>
      <c r="F13" s="19">
        <f>'Fixed Asset Balance'!F27/FAR!$F5</f>
        <v>0</v>
      </c>
      <c r="G13" s="19">
        <f>'Fixed Asset Balance'!G27/FAR!$F5</f>
        <v>0</v>
      </c>
      <c r="H13" s="19">
        <f>'Fixed Asset Balance'!H27/FAR!$F5</f>
        <v>0</v>
      </c>
      <c r="I13" s="19">
        <f>'Fixed Asset Balance'!I27/FAR!$F5</f>
        <v>0</v>
      </c>
      <c r="J13" s="19">
        <f>'Fixed Asset Balance'!J27/FAR!$F5</f>
        <v>0</v>
      </c>
      <c r="K13" s="19">
        <f>'Fixed Asset Balance'!K27/FAR!$F5</f>
        <v>0</v>
      </c>
      <c r="L13" s="19">
        <f>'Fixed Asset Balance'!L27/FAR!$F5</f>
        <v>0</v>
      </c>
      <c r="M13" s="19">
        <f>'Fixed Asset Balance'!M27/FAR!$F5</f>
        <v>0</v>
      </c>
      <c r="N13" s="19">
        <f>'Fixed Asset Balance'!N27/FAR!$F5</f>
        <v>0</v>
      </c>
      <c r="O13" s="19">
        <f>'Fixed Asset Balance'!O27/FAR!$F5</f>
        <v>0</v>
      </c>
      <c r="P13" s="19">
        <f>'Fixed Asset Balance'!P27/FAR!$F5</f>
        <v>0</v>
      </c>
      <c r="Q13" s="19">
        <f>'Fixed Asset Balance'!Q27/FAR!$F5</f>
        <v>0</v>
      </c>
      <c r="R13" s="19">
        <f>'Fixed Asset Balance'!R27/FAR!$F5</f>
        <v>0</v>
      </c>
      <c r="S13" s="19">
        <f>'Fixed Asset Balance'!S27/FAR!$F5</f>
        <v>0</v>
      </c>
      <c r="T13" s="19">
        <f>'Fixed Asset Balance'!T27/FAR!$F5</f>
        <v>3888.888889</v>
      </c>
      <c r="U13" s="19">
        <f>'Fixed Asset Balance'!U27/FAR!$F5</f>
        <v>3888.888889</v>
      </c>
      <c r="V13" s="19">
        <f>'Fixed Asset Balance'!V27/FAR!$F5</f>
        <v>3888.888889</v>
      </c>
      <c r="W13" s="19">
        <f>'Fixed Asset Balance'!W27/FAR!$F5</f>
        <v>3888.888889</v>
      </c>
      <c r="X13" s="19">
        <f>'Fixed Asset Balance'!X27/FAR!$F5</f>
        <v>3888.888889</v>
      </c>
      <c r="Y13" s="19">
        <f>'Fixed Asset Balance'!Y27/FAR!$F5</f>
        <v>3888.888889</v>
      </c>
    </row>
    <row r="14">
      <c r="A14" s="16" t="s">
        <v>76</v>
      </c>
      <c r="B14" s="17">
        <f t="shared" ref="B14:Y14" si="6">SUM(B10:B13)</f>
        <v>2083.333333</v>
      </c>
      <c r="C14" s="17">
        <f t="shared" si="6"/>
        <v>2163.333333</v>
      </c>
      <c r="D14" s="17">
        <f t="shared" si="6"/>
        <v>2163.333333</v>
      </c>
      <c r="E14" s="17">
        <f t="shared" si="6"/>
        <v>2163.333333</v>
      </c>
      <c r="F14" s="17">
        <f t="shared" si="6"/>
        <v>2163.333333</v>
      </c>
      <c r="G14" s="17">
        <f t="shared" si="6"/>
        <v>2163.333333</v>
      </c>
      <c r="H14" s="17">
        <f t="shared" si="6"/>
        <v>2163.333333</v>
      </c>
      <c r="I14" s="17">
        <f t="shared" si="6"/>
        <v>2163.333333</v>
      </c>
      <c r="J14" s="17">
        <f t="shared" si="6"/>
        <v>32932.5641</v>
      </c>
      <c r="K14" s="17">
        <f t="shared" si="6"/>
        <v>32932.5641</v>
      </c>
      <c r="L14" s="17">
        <f t="shared" si="6"/>
        <v>32932.5641</v>
      </c>
      <c r="M14" s="17">
        <f t="shared" si="6"/>
        <v>32932.5641</v>
      </c>
      <c r="N14" s="17">
        <f t="shared" si="6"/>
        <v>30849.23077</v>
      </c>
      <c r="O14" s="17">
        <f t="shared" si="6"/>
        <v>30849.23077</v>
      </c>
      <c r="P14" s="17">
        <f t="shared" si="6"/>
        <v>30849.23077</v>
      </c>
      <c r="Q14" s="17">
        <f t="shared" si="6"/>
        <v>30849.23077</v>
      </c>
      <c r="R14" s="17">
        <f t="shared" si="6"/>
        <v>30769.23077</v>
      </c>
      <c r="S14" s="17">
        <f t="shared" si="6"/>
        <v>30769.23077</v>
      </c>
      <c r="T14" s="17">
        <f t="shared" si="6"/>
        <v>36741.45299</v>
      </c>
      <c r="U14" s="17">
        <f t="shared" si="6"/>
        <v>36741.45299</v>
      </c>
      <c r="V14" s="17">
        <f t="shared" si="6"/>
        <v>36741.45299</v>
      </c>
      <c r="W14" s="17">
        <f t="shared" si="6"/>
        <v>48279.91453</v>
      </c>
      <c r="X14" s="17">
        <f t="shared" si="6"/>
        <v>48279.91453</v>
      </c>
      <c r="Y14" s="17">
        <f t="shared" si="6"/>
        <v>48279.91453</v>
      </c>
    </row>
    <row r="15">
      <c r="A15" s="16"/>
      <c r="B15" s="2"/>
      <c r="C15" s="2"/>
      <c r="D15" s="2"/>
      <c r="E15" s="2"/>
      <c r="F15" s="2"/>
      <c r="G15" s="2"/>
      <c r="H15" s="2"/>
      <c r="I15" s="2"/>
    </row>
    <row r="16">
      <c r="A16" s="16" t="s">
        <v>81</v>
      </c>
      <c r="B16" s="2"/>
      <c r="C16" s="2"/>
      <c r="D16" s="2"/>
      <c r="E16" s="2"/>
      <c r="F16" s="2"/>
      <c r="G16" s="2"/>
      <c r="H16" s="2"/>
      <c r="I16" s="2"/>
    </row>
    <row r="17">
      <c r="A17" s="16" t="s">
        <v>35</v>
      </c>
      <c r="B17" s="13">
        <v>0.0</v>
      </c>
      <c r="C17" s="13">
        <v>0.0</v>
      </c>
      <c r="D17" s="13">
        <v>0.0</v>
      </c>
      <c r="E17" s="13">
        <v>0.0</v>
      </c>
      <c r="F17" s="13">
        <v>0.0</v>
      </c>
      <c r="G17" s="13">
        <v>0.0</v>
      </c>
      <c r="H17" s="13">
        <v>0.0</v>
      </c>
      <c r="I17" s="13">
        <v>0.0</v>
      </c>
      <c r="J17" s="13">
        <v>0.0</v>
      </c>
      <c r="K17" s="13">
        <v>0.0</v>
      </c>
      <c r="L17" s="13">
        <v>0.0</v>
      </c>
      <c r="M17" s="13">
        <v>0.0</v>
      </c>
      <c r="N17" s="13">
        <f>FAR!H2</f>
        <v>25000</v>
      </c>
      <c r="O17" s="13">
        <v>0.0</v>
      </c>
      <c r="P17" s="13">
        <v>0.0</v>
      </c>
      <c r="Q17" s="13">
        <v>0.0</v>
      </c>
      <c r="R17" s="13">
        <v>0.0</v>
      </c>
      <c r="S17" s="13">
        <v>0.0</v>
      </c>
      <c r="T17" s="13">
        <v>0.0</v>
      </c>
      <c r="U17" s="13">
        <v>0.0</v>
      </c>
      <c r="V17" s="13">
        <v>0.0</v>
      </c>
      <c r="W17" s="13">
        <v>0.0</v>
      </c>
      <c r="X17" s="13">
        <v>0.0</v>
      </c>
      <c r="Y17" s="13">
        <v>0.0</v>
      </c>
    </row>
    <row r="18">
      <c r="A18" s="18" t="s">
        <v>38</v>
      </c>
      <c r="B18" s="13">
        <v>0.0</v>
      </c>
      <c r="C18" s="13">
        <v>0.0</v>
      </c>
      <c r="D18" s="13">
        <v>0.0</v>
      </c>
      <c r="E18" s="13">
        <v>0.0</v>
      </c>
      <c r="F18" s="13">
        <v>0.0</v>
      </c>
      <c r="G18" s="13">
        <v>0.0</v>
      </c>
      <c r="H18" s="13">
        <v>0.0</v>
      </c>
      <c r="I18" s="13">
        <v>0.0</v>
      </c>
      <c r="J18" s="13">
        <v>0.0</v>
      </c>
      <c r="K18" s="13">
        <v>0.0</v>
      </c>
      <c r="L18" s="13">
        <v>0.0</v>
      </c>
      <c r="M18" s="13">
        <v>0.0</v>
      </c>
      <c r="N18" s="13">
        <v>0.0</v>
      </c>
      <c r="O18" s="13">
        <v>0.0</v>
      </c>
      <c r="P18" s="13">
        <v>0.0</v>
      </c>
      <c r="Q18" s="13">
        <v>0.0</v>
      </c>
      <c r="R18" s="13">
        <f>FAR!H3</f>
        <v>1200</v>
      </c>
      <c r="S18" s="13">
        <v>0.0</v>
      </c>
      <c r="T18" s="13">
        <v>0.0</v>
      </c>
      <c r="U18" s="13">
        <v>0.0</v>
      </c>
      <c r="V18" s="13">
        <v>0.0</v>
      </c>
      <c r="W18" s="13">
        <v>0.0</v>
      </c>
      <c r="X18" s="13">
        <v>0.0</v>
      </c>
      <c r="Y18" s="13">
        <v>0.0</v>
      </c>
    </row>
    <row r="19">
      <c r="A19" s="18" t="s">
        <v>41</v>
      </c>
      <c r="B19" s="15">
        <v>0.0</v>
      </c>
      <c r="C19" s="15">
        <v>0.0</v>
      </c>
      <c r="D19" s="15">
        <v>0.0</v>
      </c>
      <c r="E19" s="15">
        <v>0.0</v>
      </c>
      <c r="F19" s="15">
        <v>0.0</v>
      </c>
      <c r="G19" s="15">
        <v>0.0</v>
      </c>
      <c r="H19" s="15">
        <v>0.0</v>
      </c>
      <c r="I19" s="15">
        <v>0.0</v>
      </c>
      <c r="J19" s="15">
        <v>0.0</v>
      </c>
      <c r="K19" s="15">
        <v>0.0</v>
      </c>
      <c r="L19" s="15">
        <v>0.0</v>
      </c>
      <c r="M19" s="15">
        <v>0.0</v>
      </c>
      <c r="N19" s="15">
        <v>0.0</v>
      </c>
      <c r="O19" s="15">
        <v>0.0</v>
      </c>
      <c r="P19" s="15">
        <v>0.0</v>
      </c>
      <c r="Q19" s="15">
        <v>0.0</v>
      </c>
      <c r="R19" s="15">
        <v>0.0</v>
      </c>
      <c r="S19" s="15">
        <v>0.0</v>
      </c>
      <c r="T19" s="15">
        <v>0.0</v>
      </c>
      <c r="U19" s="15">
        <v>0.0</v>
      </c>
      <c r="V19" s="15">
        <v>0.0</v>
      </c>
      <c r="W19" s="15">
        <f>FAR!H4</f>
        <v>400000</v>
      </c>
      <c r="X19" s="15">
        <v>0.0</v>
      </c>
      <c r="Y19" s="15">
        <v>0.0</v>
      </c>
    </row>
    <row r="20">
      <c r="A20" s="18" t="s">
        <v>44</v>
      </c>
      <c r="B20" s="15">
        <v>0.0</v>
      </c>
      <c r="C20" s="15">
        <v>0.0</v>
      </c>
      <c r="D20" s="15">
        <v>0.0</v>
      </c>
      <c r="E20" s="15">
        <v>0.0</v>
      </c>
      <c r="F20" s="15">
        <v>0.0</v>
      </c>
      <c r="G20" s="15">
        <v>0.0</v>
      </c>
      <c r="H20" s="15">
        <v>0.0</v>
      </c>
      <c r="I20" s="15">
        <v>0.0</v>
      </c>
      <c r="J20" s="15">
        <v>0.0</v>
      </c>
      <c r="K20" s="15">
        <v>0.0</v>
      </c>
      <c r="L20" s="15">
        <v>0.0</v>
      </c>
      <c r="M20" s="15">
        <v>0.0</v>
      </c>
      <c r="N20" s="15">
        <v>0.0</v>
      </c>
      <c r="O20" s="15">
        <v>0.0</v>
      </c>
      <c r="P20" s="15">
        <v>0.0</v>
      </c>
      <c r="Q20" s="15">
        <v>0.0</v>
      </c>
      <c r="R20" s="15">
        <v>0.0</v>
      </c>
      <c r="S20" s="15">
        <v>0.0</v>
      </c>
      <c r="T20" s="15">
        <v>0.0</v>
      </c>
      <c r="U20" s="15">
        <v>0.0</v>
      </c>
      <c r="V20" s="15">
        <v>0.0</v>
      </c>
      <c r="W20" s="15">
        <v>0.0</v>
      </c>
      <c r="X20" s="15">
        <v>0.0</v>
      </c>
      <c r="Y20" s="15">
        <v>0.0</v>
      </c>
    </row>
    <row r="21">
      <c r="A21" s="16" t="s">
        <v>76</v>
      </c>
      <c r="B21" s="13">
        <f t="shared" ref="B21:Y21" si="7">SUM(B17:B20)</f>
        <v>0</v>
      </c>
      <c r="C21" s="13">
        <f t="shared" si="7"/>
        <v>0</v>
      </c>
      <c r="D21" s="13">
        <f t="shared" si="7"/>
        <v>0</v>
      </c>
      <c r="E21" s="13">
        <f t="shared" si="7"/>
        <v>0</v>
      </c>
      <c r="F21" s="13">
        <f t="shared" si="7"/>
        <v>0</v>
      </c>
      <c r="G21" s="13">
        <f t="shared" si="7"/>
        <v>0</v>
      </c>
      <c r="H21" s="13">
        <f t="shared" si="7"/>
        <v>0</v>
      </c>
      <c r="I21" s="13">
        <f t="shared" si="7"/>
        <v>0</v>
      </c>
      <c r="J21" s="13">
        <f t="shared" si="7"/>
        <v>0</v>
      </c>
      <c r="K21" s="13">
        <f t="shared" si="7"/>
        <v>0</v>
      </c>
      <c r="L21" s="13">
        <f t="shared" si="7"/>
        <v>0</v>
      </c>
      <c r="M21" s="13">
        <f t="shared" si="7"/>
        <v>0</v>
      </c>
      <c r="N21" s="13">
        <f t="shared" si="7"/>
        <v>25000</v>
      </c>
      <c r="O21" s="13">
        <f t="shared" si="7"/>
        <v>0</v>
      </c>
      <c r="P21" s="13">
        <f t="shared" si="7"/>
        <v>0</v>
      </c>
      <c r="Q21" s="13">
        <f t="shared" si="7"/>
        <v>0</v>
      </c>
      <c r="R21" s="13">
        <f t="shared" si="7"/>
        <v>1200</v>
      </c>
      <c r="S21" s="13">
        <f t="shared" si="7"/>
        <v>0</v>
      </c>
      <c r="T21" s="13">
        <f t="shared" si="7"/>
        <v>0</v>
      </c>
      <c r="U21" s="13">
        <f t="shared" si="7"/>
        <v>0</v>
      </c>
      <c r="V21" s="13">
        <f t="shared" si="7"/>
        <v>0</v>
      </c>
      <c r="W21" s="13">
        <f t="shared" si="7"/>
        <v>400000</v>
      </c>
      <c r="X21" s="13">
        <f t="shared" si="7"/>
        <v>0</v>
      </c>
      <c r="Y21" s="13">
        <f t="shared" si="7"/>
        <v>0</v>
      </c>
    </row>
    <row r="22">
      <c r="A22" s="16"/>
      <c r="B22" s="2"/>
      <c r="C22" s="2"/>
      <c r="D22" s="2"/>
      <c r="E22" s="2"/>
      <c r="F22" s="2"/>
      <c r="G22" s="2"/>
      <c r="H22" s="2"/>
      <c r="I22" s="2"/>
    </row>
    <row r="23">
      <c r="A23" s="16" t="s">
        <v>79</v>
      </c>
      <c r="B23" s="2"/>
      <c r="C23" s="2"/>
      <c r="D23" s="2"/>
      <c r="E23" s="2"/>
      <c r="F23" s="2"/>
      <c r="G23" s="2"/>
      <c r="H23" s="2"/>
      <c r="I23" s="2"/>
    </row>
    <row r="24">
      <c r="A24" s="16" t="s">
        <v>35</v>
      </c>
      <c r="B24" s="17">
        <f t="shared" ref="B24:Y24" si="8">B3+B10-B17</f>
        <v>2083.333333</v>
      </c>
      <c r="C24" s="17">
        <f t="shared" si="8"/>
        <v>4166.666667</v>
      </c>
      <c r="D24" s="17">
        <f t="shared" si="8"/>
        <v>6250</v>
      </c>
      <c r="E24" s="17">
        <f t="shared" si="8"/>
        <v>8333.333333</v>
      </c>
      <c r="F24" s="17">
        <f t="shared" si="8"/>
        <v>10416.66667</v>
      </c>
      <c r="G24" s="17">
        <f t="shared" si="8"/>
        <v>12500</v>
      </c>
      <c r="H24" s="17">
        <f t="shared" si="8"/>
        <v>14583.33333</v>
      </c>
      <c r="I24" s="17">
        <f t="shared" si="8"/>
        <v>16666.66667</v>
      </c>
      <c r="J24" s="17">
        <f t="shared" si="8"/>
        <v>18750</v>
      </c>
      <c r="K24" s="17">
        <f t="shared" si="8"/>
        <v>20833.33333</v>
      </c>
      <c r="L24" s="17">
        <f t="shared" si="8"/>
        <v>22916.66667</v>
      </c>
      <c r="M24" s="17">
        <f t="shared" si="8"/>
        <v>25000</v>
      </c>
      <c r="N24" s="17">
        <f t="shared" si="8"/>
        <v>0</v>
      </c>
      <c r="O24" s="17">
        <f t="shared" si="8"/>
        <v>0</v>
      </c>
      <c r="P24" s="17">
        <f t="shared" si="8"/>
        <v>0</v>
      </c>
      <c r="Q24" s="17">
        <f t="shared" si="8"/>
        <v>0</v>
      </c>
      <c r="R24" s="17">
        <f t="shared" si="8"/>
        <v>0</v>
      </c>
      <c r="S24" s="17">
        <f t="shared" si="8"/>
        <v>0</v>
      </c>
      <c r="T24" s="17">
        <f t="shared" si="8"/>
        <v>2083.333333</v>
      </c>
      <c r="U24" s="17">
        <f t="shared" si="8"/>
        <v>4166.666667</v>
      </c>
      <c r="V24" s="17">
        <f t="shared" si="8"/>
        <v>6250</v>
      </c>
      <c r="W24" s="17">
        <f t="shared" si="8"/>
        <v>8333.333333</v>
      </c>
      <c r="X24" s="17">
        <f t="shared" si="8"/>
        <v>10416.66667</v>
      </c>
      <c r="Y24" s="17">
        <f t="shared" si="8"/>
        <v>12500</v>
      </c>
    </row>
    <row r="25">
      <c r="A25" s="18" t="s">
        <v>38</v>
      </c>
      <c r="B25" s="17">
        <f t="shared" ref="B25:Y25" si="9">B4+B11-B18</f>
        <v>0</v>
      </c>
      <c r="C25" s="17">
        <f t="shared" si="9"/>
        <v>80</v>
      </c>
      <c r="D25" s="17">
        <f t="shared" si="9"/>
        <v>160</v>
      </c>
      <c r="E25" s="17">
        <f t="shared" si="9"/>
        <v>240</v>
      </c>
      <c r="F25" s="17">
        <f t="shared" si="9"/>
        <v>320</v>
      </c>
      <c r="G25" s="17">
        <f t="shared" si="9"/>
        <v>400</v>
      </c>
      <c r="H25" s="17">
        <f t="shared" si="9"/>
        <v>480</v>
      </c>
      <c r="I25" s="17">
        <f t="shared" si="9"/>
        <v>560</v>
      </c>
      <c r="J25" s="17">
        <f t="shared" si="9"/>
        <v>640</v>
      </c>
      <c r="K25" s="17">
        <f t="shared" si="9"/>
        <v>720</v>
      </c>
      <c r="L25" s="17">
        <f t="shared" si="9"/>
        <v>800</v>
      </c>
      <c r="M25" s="17">
        <f t="shared" si="9"/>
        <v>880</v>
      </c>
      <c r="N25" s="17">
        <f t="shared" si="9"/>
        <v>960</v>
      </c>
      <c r="O25" s="17">
        <f t="shared" si="9"/>
        <v>1040</v>
      </c>
      <c r="P25" s="17">
        <f t="shared" si="9"/>
        <v>1120</v>
      </c>
      <c r="Q25" s="17">
        <f t="shared" si="9"/>
        <v>1200</v>
      </c>
      <c r="R25" s="17">
        <f t="shared" si="9"/>
        <v>0</v>
      </c>
      <c r="S25" s="17">
        <f t="shared" si="9"/>
        <v>0</v>
      </c>
      <c r="T25" s="17">
        <f t="shared" si="9"/>
        <v>0</v>
      </c>
      <c r="U25" s="17">
        <f t="shared" si="9"/>
        <v>0</v>
      </c>
      <c r="V25" s="17">
        <f t="shared" si="9"/>
        <v>0</v>
      </c>
      <c r="W25" s="17">
        <f t="shared" si="9"/>
        <v>0</v>
      </c>
      <c r="X25" s="17">
        <f t="shared" si="9"/>
        <v>0</v>
      </c>
      <c r="Y25" s="17">
        <f t="shared" si="9"/>
        <v>0</v>
      </c>
    </row>
    <row r="26">
      <c r="A26" s="18" t="s">
        <v>82</v>
      </c>
      <c r="B26" s="17">
        <f t="shared" ref="B26:Y26" si="10">B5+B12-B19</f>
        <v>0</v>
      </c>
      <c r="C26" s="17">
        <f t="shared" si="10"/>
        <v>0</v>
      </c>
      <c r="D26" s="17">
        <f t="shared" si="10"/>
        <v>0</v>
      </c>
      <c r="E26" s="17">
        <f t="shared" si="10"/>
        <v>0</v>
      </c>
      <c r="F26" s="17">
        <f t="shared" si="10"/>
        <v>0</v>
      </c>
      <c r="G26" s="17">
        <f t="shared" si="10"/>
        <v>0</v>
      </c>
      <c r="H26" s="17">
        <f t="shared" si="10"/>
        <v>0</v>
      </c>
      <c r="I26" s="17">
        <f t="shared" si="10"/>
        <v>0</v>
      </c>
      <c r="J26" s="17">
        <f t="shared" si="10"/>
        <v>30769.23077</v>
      </c>
      <c r="K26" s="17">
        <f t="shared" si="10"/>
        <v>61538.46154</v>
      </c>
      <c r="L26" s="17">
        <f t="shared" si="10"/>
        <v>92307.69231</v>
      </c>
      <c r="M26" s="17">
        <f t="shared" si="10"/>
        <v>123076.9231</v>
      </c>
      <c r="N26" s="17">
        <f t="shared" si="10"/>
        <v>153846.1538</v>
      </c>
      <c r="O26" s="17">
        <f t="shared" si="10"/>
        <v>184615.3846</v>
      </c>
      <c r="P26" s="17">
        <f t="shared" si="10"/>
        <v>215384.6154</v>
      </c>
      <c r="Q26" s="17">
        <f t="shared" si="10"/>
        <v>246153.8462</v>
      </c>
      <c r="R26" s="17">
        <f t="shared" si="10"/>
        <v>276923.0769</v>
      </c>
      <c r="S26" s="17">
        <f t="shared" si="10"/>
        <v>307692.3077</v>
      </c>
      <c r="T26" s="17">
        <f t="shared" si="10"/>
        <v>338461.5385</v>
      </c>
      <c r="U26" s="17">
        <f t="shared" si="10"/>
        <v>369230.7692</v>
      </c>
      <c r="V26" s="17">
        <f t="shared" si="10"/>
        <v>400000</v>
      </c>
      <c r="W26" s="17">
        <f t="shared" si="10"/>
        <v>42307.69231</v>
      </c>
      <c r="X26" s="17">
        <f t="shared" si="10"/>
        <v>84615.38462</v>
      </c>
      <c r="Y26" s="17">
        <f t="shared" si="10"/>
        <v>126923.0769</v>
      </c>
    </row>
    <row r="27">
      <c r="A27" s="18" t="s">
        <v>44</v>
      </c>
      <c r="B27" s="17">
        <f t="shared" ref="B27:Y27" si="11">B6+B13-B20</f>
        <v>0</v>
      </c>
      <c r="C27" s="17">
        <f t="shared" si="11"/>
        <v>0</v>
      </c>
      <c r="D27" s="17">
        <f t="shared" si="11"/>
        <v>0</v>
      </c>
      <c r="E27" s="17">
        <f t="shared" si="11"/>
        <v>0</v>
      </c>
      <c r="F27" s="17">
        <f t="shared" si="11"/>
        <v>0</v>
      </c>
      <c r="G27" s="17">
        <f t="shared" si="11"/>
        <v>0</v>
      </c>
      <c r="H27" s="17">
        <f t="shared" si="11"/>
        <v>0</v>
      </c>
      <c r="I27" s="17">
        <f t="shared" si="11"/>
        <v>0</v>
      </c>
      <c r="J27" s="17">
        <f t="shared" si="11"/>
        <v>0</v>
      </c>
      <c r="K27" s="17">
        <f t="shared" si="11"/>
        <v>0</v>
      </c>
      <c r="L27" s="17">
        <f t="shared" si="11"/>
        <v>0</v>
      </c>
      <c r="M27" s="17">
        <f t="shared" si="11"/>
        <v>0</v>
      </c>
      <c r="N27" s="17">
        <f t="shared" si="11"/>
        <v>0</v>
      </c>
      <c r="O27" s="17">
        <f t="shared" si="11"/>
        <v>0</v>
      </c>
      <c r="P27" s="17">
        <f t="shared" si="11"/>
        <v>0</v>
      </c>
      <c r="Q27" s="17">
        <f t="shared" si="11"/>
        <v>0</v>
      </c>
      <c r="R27" s="17">
        <f t="shared" si="11"/>
        <v>0</v>
      </c>
      <c r="S27" s="17">
        <f t="shared" si="11"/>
        <v>0</v>
      </c>
      <c r="T27" s="17">
        <f t="shared" si="11"/>
        <v>3888.888889</v>
      </c>
      <c r="U27" s="17">
        <f t="shared" si="11"/>
        <v>7777.777778</v>
      </c>
      <c r="V27" s="17">
        <f t="shared" si="11"/>
        <v>11666.66667</v>
      </c>
      <c r="W27" s="17">
        <f t="shared" si="11"/>
        <v>15555.55556</v>
      </c>
      <c r="X27" s="17">
        <f t="shared" si="11"/>
        <v>19444.44444</v>
      </c>
      <c r="Y27" s="17">
        <f t="shared" si="11"/>
        <v>23333.33333</v>
      </c>
    </row>
    <row r="28">
      <c r="A28" s="16" t="s">
        <v>76</v>
      </c>
      <c r="B28" s="17">
        <f t="shared" ref="B28:Y28" si="12">SUM(B24:B27)</f>
        <v>2083.333333</v>
      </c>
      <c r="C28" s="17">
        <f t="shared" si="12"/>
        <v>4246.666667</v>
      </c>
      <c r="D28" s="17">
        <f t="shared" si="12"/>
        <v>6410</v>
      </c>
      <c r="E28" s="17">
        <f t="shared" si="12"/>
        <v>8573.333333</v>
      </c>
      <c r="F28" s="17">
        <f t="shared" si="12"/>
        <v>10736.66667</v>
      </c>
      <c r="G28" s="17">
        <f t="shared" si="12"/>
        <v>12900</v>
      </c>
      <c r="H28" s="17">
        <f t="shared" si="12"/>
        <v>15063.33333</v>
      </c>
      <c r="I28" s="17">
        <f t="shared" si="12"/>
        <v>17226.66667</v>
      </c>
      <c r="J28" s="17">
        <f t="shared" si="12"/>
        <v>50159.23077</v>
      </c>
      <c r="K28" s="17">
        <f t="shared" si="12"/>
        <v>83091.79487</v>
      </c>
      <c r="L28" s="17">
        <f t="shared" si="12"/>
        <v>116024.359</v>
      </c>
      <c r="M28" s="17">
        <f t="shared" si="12"/>
        <v>148956.9231</v>
      </c>
      <c r="N28" s="17">
        <f t="shared" si="12"/>
        <v>154806.1538</v>
      </c>
      <c r="O28" s="17">
        <f t="shared" si="12"/>
        <v>185655.3846</v>
      </c>
      <c r="P28" s="17">
        <f t="shared" si="12"/>
        <v>216504.6154</v>
      </c>
      <c r="Q28" s="17">
        <f t="shared" si="12"/>
        <v>247353.8462</v>
      </c>
      <c r="R28" s="17">
        <f t="shared" si="12"/>
        <v>276923.0769</v>
      </c>
      <c r="S28" s="17">
        <f t="shared" si="12"/>
        <v>307692.3077</v>
      </c>
      <c r="T28" s="17">
        <f t="shared" si="12"/>
        <v>344433.7607</v>
      </c>
      <c r="U28" s="17">
        <f t="shared" si="12"/>
        <v>381175.2137</v>
      </c>
      <c r="V28" s="17">
        <f t="shared" si="12"/>
        <v>417916.6667</v>
      </c>
      <c r="W28" s="17">
        <f t="shared" si="12"/>
        <v>66196.5812</v>
      </c>
      <c r="X28" s="17">
        <f t="shared" si="12"/>
        <v>114476.4957</v>
      </c>
      <c r="Y28" s="17">
        <f t="shared" si="12"/>
        <v>162756.4103</v>
      </c>
    </row>
    <row r="29">
      <c r="A29" s="16"/>
    </row>
    <row r="30">
      <c r="A30" s="16"/>
    </row>
    <row r="31">
      <c r="A31" s="16"/>
    </row>
    <row r="32">
      <c r="A32" s="16"/>
    </row>
    <row r="33">
      <c r="A33" s="16"/>
    </row>
    <row r="34">
      <c r="A34" s="16"/>
    </row>
    <row r="35">
      <c r="A35" s="16"/>
    </row>
    <row r="36">
      <c r="A36" s="16"/>
    </row>
    <row r="37">
      <c r="A37" s="16"/>
    </row>
    <row r="38">
      <c r="A38" s="16"/>
    </row>
    <row r="39">
      <c r="A39" s="16"/>
    </row>
    <row r="40">
      <c r="A40" s="16"/>
    </row>
    <row r="41">
      <c r="A41" s="16"/>
    </row>
    <row r="42">
      <c r="A42" s="16"/>
    </row>
    <row r="43">
      <c r="A43" s="16"/>
    </row>
    <row r="44">
      <c r="A44" s="16"/>
    </row>
    <row r="45">
      <c r="A45" s="16"/>
    </row>
    <row r="46">
      <c r="A46" s="16"/>
    </row>
    <row r="47">
      <c r="A47" s="16"/>
    </row>
    <row r="48">
      <c r="A48" s="16"/>
    </row>
    <row r="49">
      <c r="A49" s="16"/>
    </row>
    <row r="50">
      <c r="A50" s="16"/>
    </row>
    <row r="51">
      <c r="A51" s="16"/>
    </row>
    <row r="52">
      <c r="A52" s="16"/>
    </row>
    <row r="53">
      <c r="A53" s="16"/>
    </row>
    <row r="54">
      <c r="A54" s="16"/>
    </row>
    <row r="55">
      <c r="A55" s="16"/>
    </row>
    <row r="56">
      <c r="A56" s="16"/>
    </row>
    <row r="57">
      <c r="A57" s="16"/>
    </row>
    <row r="58">
      <c r="A58" s="16"/>
    </row>
    <row r="59">
      <c r="A59" s="16"/>
    </row>
    <row r="60">
      <c r="A60" s="16"/>
    </row>
    <row r="61">
      <c r="A61" s="16"/>
    </row>
    <row r="62">
      <c r="A62" s="16"/>
    </row>
    <row r="63">
      <c r="A63" s="16"/>
    </row>
    <row r="64">
      <c r="A64" s="16"/>
    </row>
    <row r="65">
      <c r="A65" s="16"/>
    </row>
    <row r="66">
      <c r="A66" s="16"/>
    </row>
    <row r="67">
      <c r="A67" s="16"/>
    </row>
    <row r="68">
      <c r="A68" s="16"/>
    </row>
    <row r="69">
      <c r="A69" s="16"/>
    </row>
    <row r="70">
      <c r="A70" s="16"/>
    </row>
    <row r="71">
      <c r="A71" s="16"/>
    </row>
    <row r="72">
      <c r="A72" s="16"/>
    </row>
    <row r="73">
      <c r="A73" s="16"/>
    </row>
    <row r="74">
      <c r="A74" s="16"/>
    </row>
    <row r="75">
      <c r="A75" s="16"/>
    </row>
    <row r="76">
      <c r="A76" s="16"/>
    </row>
    <row r="77">
      <c r="A77" s="16"/>
    </row>
    <row r="78">
      <c r="A78" s="16"/>
    </row>
    <row r="79">
      <c r="A79" s="16"/>
    </row>
    <row r="80">
      <c r="A80" s="16"/>
    </row>
    <row r="81">
      <c r="A81" s="16"/>
    </row>
    <row r="82">
      <c r="A82" s="16"/>
    </row>
    <row r="83">
      <c r="A83" s="16"/>
    </row>
    <row r="84">
      <c r="A84" s="16"/>
    </row>
    <row r="85">
      <c r="A85" s="16"/>
    </row>
    <row r="86">
      <c r="A86" s="16"/>
    </row>
    <row r="87">
      <c r="A87" s="16"/>
    </row>
    <row r="88">
      <c r="A88" s="16"/>
    </row>
    <row r="89">
      <c r="A89" s="16"/>
    </row>
    <row r="90">
      <c r="A90" s="16"/>
    </row>
    <row r="91">
      <c r="A91" s="16"/>
    </row>
    <row r="92">
      <c r="A92" s="16"/>
    </row>
    <row r="93">
      <c r="A93" s="16"/>
    </row>
    <row r="94">
      <c r="A94" s="16"/>
    </row>
    <row r="95">
      <c r="A95" s="16"/>
    </row>
    <row r="96">
      <c r="A96" s="16"/>
    </row>
    <row r="97">
      <c r="A97" s="16"/>
    </row>
    <row r="98">
      <c r="A98" s="16"/>
    </row>
    <row r="99">
      <c r="A99" s="16"/>
    </row>
    <row r="100">
      <c r="A100" s="16"/>
    </row>
    <row r="101">
      <c r="A101" s="16"/>
    </row>
    <row r="102">
      <c r="A102" s="16"/>
    </row>
    <row r="103">
      <c r="A103" s="16"/>
    </row>
    <row r="104">
      <c r="A104" s="16"/>
    </row>
    <row r="105">
      <c r="A105" s="16"/>
    </row>
    <row r="106">
      <c r="A106" s="16"/>
    </row>
    <row r="107">
      <c r="A107" s="16"/>
    </row>
    <row r="108">
      <c r="A108" s="16"/>
    </row>
    <row r="109">
      <c r="A109" s="16"/>
    </row>
    <row r="110">
      <c r="A110" s="16"/>
    </row>
    <row r="111">
      <c r="A111" s="16"/>
    </row>
    <row r="112">
      <c r="A112" s="16"/>
    </row>
    <row r="113">
      <c r="A113" s="16"/>
    </row>
    <row r="114">
      <c r="A114" s="16"/>
    </row>
    <row r="115">
      <c r="A115" s="16"/>
    </row>
    <row r="116">
      <c r="A116" s="16"/>
    </row>
    <row r="117">
      <c r="A117" s="16"/>
    </row>
    <row r="118">
      <c r="A118" s="16"/>
    </row>
    <row r="119">
      <c r="A119" s="16"/>
    </row>
    <row r="120">
      <c r="A120" s="16"/>
    </row>
    <row r="121">
      <c r="A121" s="16"/>
    </row>
    <row r="122">
      <c r="A122" s="16"/>
    </row>
    <row r="123">
      <c r="A123" s="16"/>
    </row>
    <row r="124">
      <c r="A124" s="16"/>
    </row>
    <row r="125">
      <c r="A125" s="16"/>
    </row>
    <row r="126">
      <c r="A126" s="16"/>
    </row>
    <row r="127">
      <c r="A127" s="16"/>
    </row>
    <row r="128">
      <c r="A128" s="16"/>
    </row>
    <row r="129">
      <c r="A129" s="16"/>
    </row>
    <row r="130">
      <c r="A130" s="16"/>
    </row>
    <row r="131">
      <c r="A131" s="16"/>
    </row>
    <row r="132">
      <c r="A132" s="16"/>
    </row>
    <row r="133">
      <c r="A133" s="16"/>
    </row>
    <row r="134">
      <c r="A134" s="16"/>
    </row>
    <row r="135">
      <c r="A135" s="16"/>
    </row>
    <row r="136">
      <c r="A136" s="16"/>
    </row>
    <row r="137">
      <c r="A137" s="16"/>
    </row>
    <row r="138">
      <c r="A138" s="16"/>
    </row>
    <row r="139">
      <c r="A139" s="16"/>
    </row>
    <row r="140">
      <c r="A140" s="16"/>
    </row>
    <row r="141">
      <c r="A141" s="16"/>
    </row>
    <row r="142">
      <c r="A142" s="16"/>
    </row>
    <row r="143">
      <c r="A143" s="16"/>
    </row>
    <row r="144">
      <c r="A144" s="16"/>
    </row>
    <row r="145">
      <c r="A145" s="16"/>
    </row>
    <row r="146">
      <c r="A146" s="16"/>
    </row>
    <row r="147">
      <c r="A147" s="16"/>
    </row>
    <row r="148">
      <c r="A148" s="16"/>
    </row>
    <row r="149">
      <c r="A149" s="16"/>
    </row>
    <row r="150">
      <c r="A150" s="16"/>
    </row>
    <row r="151">
      <c r="A151" s="16"/>
    </row>
    <row r="152">
      <c r="A152" s="16"/>
    </row>
    <row r="153">
      <c r="A153" s="16"/>
    </row>
    <row r="154">
      <c r="A154" s="16"/>
    </row>
    <row r="155">
      <c r="A155" s="16"/>
    </row>
    <row r="156">
      <c r="A156" s="16"/>
    </row>
    <row r="157">
      <c r="A157" s="16"/>
    </row>
    <row r="158">
      <c r="A158" s="16"/>
    </row>
    <row r="159">
      <c r="A159" s="16"/>
    </row>
    <row r="160">
      <c r="A160" s="16"/>
    </row>
    <row r="161">
      <c r="A161" s="16"/>
    </row>
    <row r="162">
      <c r="A162" s="16"/>
    </row>
    <row r="163">
      <c r="A163" s="16"/>
    </row>
    <row r="164">
      <c r="A164" s="16"/>
    </row>
    <row r="165">
      <c r="A165" s="16"/>
    </row>
    <row r="166">
      <c r="A166" s="16"/>
    </row>
    <row r="167">
      <c r="A167" s="16"/>
    </row>
    <row r="168">
      <c r="A168" s="16"/>
    </row>
    <row r="169">
      <c r="A169" s="16"/>
    </row>
    <row r="170">
      <c r="A170" s="16"/>
    </row>
    <row r="171">
      <c r="A171" s="16"/>
    </row>
    <row r="172">
      <c r="A172" s="16"/>
    </row>
    <row r="173">
      <c r="A173" s="16"/>
    </row>
    <row r="174">
      <c r="A174" s="16"/>
    </row>
    <row r="175">
      <c r="A175" s="16"/>
    </row>
    <row r="176">
      <c r="A176" s="16"/>
    </row>
    <row r="177">
      <c r="A177" s="16"/>
    </row>
    <row r="178">
      <c r="A178" s="16"/>
    </row>
    <row r="179">
      <c r="A179" s="16"/>
    </row>
    <row r="180">
      <c r="A180" s="16"/>
    </row>
    <row r="181">
      <c r="A181" s="16"/>
    </row>
    <row r="182">
      <c r="A182" s="16"/>
    </row>
    <row r="183">
      <c r="A183" s="16"/>
    </row>
    <row r="184">
      <c r="A184" s="16"/>
    </row>
    <row r="185">
      <c r="A185" s="16"/>
    </row>
    <row r="186">
      <c r="A186" s="16"/>
    </row>
    <row r="187">
      <c r="A187" s="16"/>
    </row>
    <row r="188">
      <c r="A188" s="16"/>
    </row>
    <row r="189">
      <c r="A189" s="16"/>
    </row>
    <row r="190">
      <c r="A190" s="16"/>
    </row>
    <row r="191">
      <c r="A191" s="16"/>
    </row>
    <row r="192">
      <c r="A192" s="16"/>
    </row>
    <row r="193">
      <c r="A193" s="16"/>
    </row>
    <row r="194">
      <c r="A194" s="16"/>
    </row>
    <row r="195">
      <c r="A195" s="16"/>
    </row>
    <row r="196">
      <c r="A196" s="16"/>
    </row>
    <row r="197">
      <c r="A197" s="16"/>
    </row>
    <row r="198">
      <c r="A198" s="16"/>
    </row>
    <row r="199">
      <c r="A199" s="16"/>
    </row>
    <row r="200">
      <c r="A200" s="16"/>
    </row>
    <row r="201">
      <c r="A201" s="16"/>
    </row>
    <row r="202">
      <c r="A202" s="16"/>
    </row>
    <row r="203">
      <c r="A203" s="16"/>
    </row>
    <row r="204">
      <c r="A204" s="16"/>
    </row>
    <row r="205">
      <c r="A205" s="16"/>
    </row>
    <row r="206">
      <c r="A206" s="16"/>
    </row>
    <row r="207">
      <c r="A207" s="16"/>
    </row>
    <row r="208">
      <c r="A208" s="16"/>
    </row>
    <row r="209">
      <c r="A209" s="16"/>
    </row>
    <row r="210">
      <c r="A210" s="16"/>
    </row>
    <row r="211">
      <c r="A211" s="16"/>
    </row>
    <row r="212">
      <c r="A212" s="16"/>
    </row>
    <row r="213">
      <c r="A213" s="16"/>
    </row>
    <row r="214">
      <c r="A214" s="16"/>
    </row>
    <row r="215">
      <c r="A215" s="16"/>
    </row>
    <row r="216">
      <c r="A216" s="16"/>
    </row>
    <row r="217">
      <c r="A217" s="16"/>
    </row>
    <row r="218">
      <c r="A218" s="16"/>
    </row>
    <row r="219">
      <c r="A219" s="16"/>
    </row>
    <row r="220">
      <c r="A220" s="16"/>
    </row>
    <row r="221">
      <c r="A221" s="16"/>
    </row>
    <row r="222">
      <c r="A222" s="16"/>
    </row>
    <row r="223">
      <c r="A223" s="16"/>
    </row>
    <row r="224">
      <c r="A224" s="16"/>
    </row>
    <row r="225">
      <c r="A225" s="16"/>
    </row>
    <row r="226">
      <c r="A226" s="16"/>
    </row>
    <row r="227">
      <c r="A227" s="16"/>
    </row>
    <row r="228">
      <c r="A228" s="16"/>
    </row>
    <row r="229">
      <c r="A229" s="16"/>
    </row>
    <row r="230">
      <c r="A230" s="16"/>
    </row>
    <row r="231">
      <c r="A231" s="16"/>
    </row>
    <row r="232">
      <c r="A232" s="16"/>
    </row>
    <row r="233">
      <c r="A233" s="16"/>
    </row>
    <row r="234">
      <c r="A234" s="16"/>
    </row>
    <row r="235">
      <c r="A235" s="16"/>
    </row>
    <row r="236">
      <c r="A236" s="16"/>
    </row>
    <row r="237">
      <c r="A237" s="16"/>
    </row>
    <row r="238">
      <c r="A238" s="16"/>
    </row>
    <row r="239">
      <c r="A239" s="16"/>
    </row>
    <row r="240">
      <c r="A240" s="16"/>
    </row>
    <row r="241">
      <c r="A241" s="16"/>
    </row>
    <row r="242">
      <c r="A242" s="16"/>
    </row>
    <row r="243">
      <c r="A243" s="16"/>
    </row>
    <row r="244">
      <c r="A244" s="16"/>
    </row>
    <row r="245">
      <c r="A245" s="16"/>
    </row>
    <row r="246">
      <c r="A246" s="16"/>
    </row>
    <row r="247">
      <c r="A247" s="16"/>
    </row>
    <row r="248">
      <c r="A248" s="16"/>
    </row>
    <row r="249">
      <c r="A249" s="16"/>
    </row>
    <row r="250">
      <c r="A250" s="16"/>
    </row>
    <row r="251">
      <c r="A251" s="16"/>
    </row>
    <row r="252">
      <c r="A252" s="16"/>
    </row>
    <row r="253">
      <c r="A253" s="16"/>
    </row>
    <row r="254">
      <c r="A254" s="16"/>
    </row>
    <row r="255">
      <c r="A255" s="16"/>
    </row>
    <row r="256">
      <c r="A256" s="16"/>
    </row>
    <row r="257">
      <c r="A257" s="16"/>
    </row>
    <row r="258">
      <c r="A258" s="16"/>
    </row>
    <row r="259">
      <c r="A259" s="16"/>
    </row>
    <row r="260">
      <c r="A260" s="16"/>
    </row>
    <row r="261">
      <c r="A261" s="16"/>
    </row>
    <row r="262">
      <c r="A262" s="16"/>
    </row>
    <row r="263">
      <c r="A263" s="16"/>
    </row>
    <row r="264">
      <c r="A264" s="16"/>
    </row>
    <row r="265">
      <c r="A265" s="16"/>
    </row>
    <row r="266">
      <c r="A266" s="16"/>
    </row>
    <row r="267">
      <c r="A267" s="16"/>
    </row>
    <row r="268">
      <c r="A268" s="16"/>
    </row>
    <row r="269">
      <c r="A269" s="16"/>
    </row>
    <row r="270">
      <c r="A270" s="16"/>
    </row>
    <row r="271">
      <c r="A271" s="16"/>
    </row>
    <row r="272">
      <c r="A272" s="16"/>
    </row>
    <row r="273">
      <c r="A273" s="16"/>
    </row>
    <row r="274">
      <c r="A274" s="16"/>
    </row>
    <row r="275">
      <c r="A275" s="16"/>
    </row>
    <row r="276">
      <c r="A276" s="16"/>
    </row>
    <row r="277">
      <c r="A277" s="16"/>
    </row>
    <row r="278">
      <c r="A278" s="16"/>
    </row>
    <row r="279">
      <c r="A279" s="16"/>
    </row>
    <row r="280">
      <c r="A280" s="16"/>
    </row>
    <row r="281">
      <c r="A281" s="16"/>
    </row>
    <row r="282">
      <c r="A282" s="16"/>
    </row>
    <row r="283">
      <c r="A283" s="16"/>
    </row>
    <row r="284">
      <c r="A284" s="16"/>
    </row>
    <row r="285">
      <c r="A285" s="16"/>
    </row>
    <row r="286">
      <c r="A286" s="16"/>
    </row>
    <row r="287">
      <c r="A287" s="16"/>
    </row>
    <row r="288">
      <c r="A288" s="16"/>
    </row>
    <row r="289">
      <c r="A289" s="16"/>
    </row>
    <row r="290">
      <c r="A290" s="16"/>
    </row>
    <row r="291">
      <c r="A291" s="16"/>
    </row>
    <row r="292">
      <c r="A292" s="16"/>
    </row>
    <row r="293">
      <c r="A293" s="16"/>
    </row>
    <row r="294">
      <c r="A294" s="16"/>
    </row>
    <row r="295">
      <c r="A295" s="16"/>
    </row>
    <row r="296">
      <c r="A296" s="16"/>
    </row>
    <row r="297">
      <c r="A297" s="16"/>
    </row>
    <row r="298">
      <c r="A298" s="16"/>
    </row>
    <row r="299">
      <c r="A299" s="16"/>
    </row>
    <row r="300">
      <c r="A300" s="16"/>
    </row>
    <row r="301">
      <c r="A301" s="16"/>
    </row>
    <row r="302">
      <c r="A302" s="16"/>
    </row>
    <row r="303">
      <c r="A303" s="16"/>
    </row>
    <row r="304">
      <c r="A304" s="16"/>
    </row>
    <row r="305">
      <c r="A305" s="16"/>
    </row>
    <row r="306">
      <c r="A306" s="16"/>
    </row>
    <row r="307">
      <c r="A307" s="16"/>
    </row>
    <row r="308">
      <c r="A308" s="16"/>
    </row>
    <row r="309">
      <c r="A309" s="16"/>
    </row>
    <row r="310">
      <c r="A310" s="16"/>
    </row>
    <row r="311">
      <c r="A311" s="16"/>
    </row>
    <row r="312">
      <c r="A312" s="16"/>
    </row>
    <row r="313">
      <c r="A313" s="16"/>
    </row>
    <row r="314">
      <c r="A314" s="16"/>
    </row>
    <row r="315">
      <c r="A315" s="16"/>
    </row>
    <row r="316">
      <c r="A316" s="16"/>
    </row>
    <row r="317">
      <c r="A317" s="16"/>
    </row>
    <row r="318">
      <c r="A318" s="16"/>
    </row>
    <row r="319">
      <c r="A319" s="16"/>
    </row>
    <row r="320">
      <c r="A320" s="16"/>
    </row>
    <row r="321">
      <c r="A321" s="16"/>
    </row>
    <row r="322">
      <c r="A322" s="16"/>
    </row>
    <row r="323">
      <c r="A323" s="16"/>
    </row>
    <row r="324">
      <c r="A324" s="16"/>
    </row>
    <row r="325">
      <c r="A325" s="16"/>
    </row>
    <row r="326">
      <c r="A326" s="16"/>
    </row>
    <row r="327">
      <c r="A327" s="16"/>
    </row>
    <row r="328">
      <c r="A328" s="16"/>
    </row>
    <row r="329">
      <c r="A329" s="16"/>
    </row>
    <row r="330">
      <c r="A330" s="16"/>
    </row>
    <row r="331">
      <c r="A331" s="16"/>
    </row>
    <row r="332">
      <c r="A332" s="16"/>
    </row>
    <row r="333">
      <c r="A333" s="16"/>
    </row>
    <row r="334">
      <c r="A334" s="16"/>
    </row>
    <row r="335">
      <c r="A335" s="16"/>
    </row>
    <row r="336">
      <c r="A336" s="16"/>
    </row>
    <row r="337">
      <c r="A337" s="16"/>
    </row>
    <row r="338">
      <c r="A338" s="16"/>
    </row>
    <row r="339">
      <c r="A339" s="16"/>
    </row>
    <row r="340">
      <c r="A340" s="16"/>
    </row>
    <row r="341">
      <c r="A341" s="16"/>
    </row>
    <row r="342">
      <c r="A342" s="16"/>
    </row>
    <row r="343">
      <c r="A343" s="16"/>
    </row>
    <row r="344">
      <c r="A344" s="16"/>
    </row>
    <row r="345">
      <c r="A345" s="16"/>
    </row>
    <row r="346">
      <c r="A346" s="16"/>
    </row>
    <row r="347">
      <c r="A347" s="16"/>
    </row>
    <row r="348">
      <c r="A348" s="16"/>
    </row>
    <row r="349">
      <c r="A349" s="16"/>
    </row>
    <row r="350">
      <c r="A350" s="16"/>
    </row>
    <row r="351">
      <c r="A351" s="16"/>
    </row>
    <row r="352">
      <c r="A352" s="16"/>
    </row>
    <row r="353">
      <c r="A353" s="16"/>
    </row>
    <row r="354">
      <c r="A354" s="16"/>
    </row>
    <row r="355">
      <c r="A355" s="16"/>
    </row>
    <row r="356">
      <c r="A356" s="16"/>
    </row>
    <row r="357">
      <c r="A357" s="16"/>
    </row>
    <row r="358">
      <c r="A358" s="16"/>
    </row>
    <row r="359">
      <c r="A359" s="16"/>
    </row>
    <row r="360">
      <c r="A360" s="16"/>
    </row>
    <row r="361">
      <c r="A361" s="16"/>
    </row>
    <row r="362">
      <c r="A362" s="16"/>
    </row>
    <row r="363">
      <c r="A363" s="16"/>
    </row>
    <row r="364">
      <c r="A364" s="16"/>
    </row>
    <row r="365">
      <c r="A365" s="16"/>
    </row>
    <row r="366">
      <c r="A366" s="16"/>
    </row>
    <row r="367">
      <c r="A367" s="16"/>
    </row>
    <row r="368">
      <c r="A368" s="16"/>
    </row>
    <row r="369">
      <c r="A369" s="16"/>
    </row>
    <row r="370">
      <c r="A370" s="16"/>
    </row>
    <row r="371">
      <c r="A371" s="16"/>
    </row>
    <row r="372">
      <c r="A372" s="16"/>
    </row>
    <row r="373">
      <c r="A373" s="16"/>
    </row>
    <row r="374">
      <c r="A374" s="16"/>
    </row>
    <row r="375">
      <c r="A375" s="16"/>
    </row>
    <row r="376">
      <c r="A376" s="16"/>
    </row>
    <row r="377">
      <c r="A377" s="16"/>
    </row>
    <row r="378">
      <c r="A378" s="16"/>
    </row>
    <row r="379">
      <c r="A379" s="16"/>
    </row>
    <row r="380">
      <c r="A380" s="16"/>
    </row>
    <row r="381">
      <c r="A381" s="16"/>
    </row>
    <row r="382">
      <c r="A382" s="16"/>
    </row>
    <row r="383">
      <c r="A383" s="16"/>
    </row>
    <row r="384">
      <c r="A384" s="16"/>
    </row>
    <row r="385">
      <c r="A385" s="16"/>
    </row>
    <row r="386">
      <c r="A386" s="16"/>
    </row>
    <row r="387">
      <c r="A387" s="16"/>
    </row>
    <row r="388">
      <c r="A388" s="16"/>
    </row>
    <row r="389">
      <c r="A389" s="16"/>
    </row>
    <row r="390">
      <c r="A390" s="16"/>
    </row>
    <row r="391">
      <c r="A391" s="16"/>
    </row>
    <row r="392">
      <c r="A392" s="16"/>
    </row>
    <row r="393">
      <c r="A393" s="16"/>
    </row>
    <row r="394">
      <c r="A394" s="16"/>
    </row>
    <row r="395">
      <c r="A395" s="16"/>
    </row>
    <row r="396">
      <c r="A396" s="16"/>
    </row>
    <row r="397">
      <c r="A397" s="16"/>
    </row>
    <row r="398">
      <c r="A398" s="16"/>
    </row>
    <row r="399">
      <c r="A399" s="16"/>
    </row>
    <row r="400">
      <c r="A400" s="16"/>
    </row>
    <row r="401">
      <c r="A401" s="16"/>
    </row>
    <row r="402">
      <c r="A402" s="16"/>
    </row>
    <row r="403">
      <c r="A403" s="16"/>
    </row>
    <row r="404">
      <c r="A404" s="16"/>
    </row>
    <row r="405">
      <c r="A405" s="16"/>
    </row>
    <row r="406">
      <c r="A406" s="16"/>
    </row>
    <row r="407">
      <c r="A407" s="16"/>
    </row>
    <row r="408">
      <c r="A408" s="16"/>
    </row>
    <row r="409">
      <c r="A409" s="16"/>
    </row>
    <row r="410">
      <c r="A410" s="16"/>
    </row>
    <row r="411">
      <c r="A411" s="16"/>
    </row>
    <row r="412">
      <c r="A412" s="16"/>
    </row>
    <row r="413">
      <c r="A413" s="16"/>
    </row>
    <row r="414">
      <c r="A414" s="16"/>
    </row>
    <row r="415">
      <c r="A415" s="16"/>
    </row>
    <row r="416">
      <c r="A416" s="16"/>
    </row>
    <row r="417">
      <c r="A417" s="16"/>
    </row>
    <row r="418">
      <c r="A418" s="16"/>
    </row>
    <row r="419">
      <c r="A419" s="16"/>
    </row>
    <row r="420">
      <c r="A420" s="16"/>
    </row>
    <row r="421">
      <c r="A421" s="16"/>
    </row>
    <row r="422">
      <c r="A422" s="16"/>
    </row>
    <row r="423">
      <c r="A423" s="16"/>
    </row>
    <row r="424">
      <c r="A424" s="16"/>
    </row>
    <row r="425">
      <c r="A425" s="16"/>
    </row>
    <row r="426">
      <c r="A426" s="16"/>
    </row>
    <row r="427">
      <c r="A427" s="16"/>
    </row>
    <row r="428">
      <c r="A428" s="16"/>
    </row>
    <row r="429">
      <c r="A429" s="16"/>
    </row>
    <row r="430">
      <c r="A430" s="16"/>
    </row>
    <row r="431">
      <c r="A431" s="16"/>
    </row>
    <row r="432">
      <c r="A432" s="16"/>
    </row>
    <row r="433">
      <c r="A433" s="16"/>
    </row>
    <row r="434">
      <c r="A434" s="16"/>
    </row>
    <row r="435">
      <c r="A435" s="16"/>
    </row>
    <row r="436">
      <c r="A436" s="16"/>
    </row>
    <row r="437">
      <c r="A437" s="16"/>
    </row>
    <row r="438">
      <c r="A438" s="16"/>
    </row>
    <row r="439">
      <c r="A439" s="16"/>
    </row>
    <row r="440">
      <c r="A440" s="16"/>
    </row>
    <row r="441">
      <c r="A441" s="16"/>
    </row>
    <row r="442">
      <c r="A442" s="16"/>
    </row>
    <row r="443">
      <c r="A443" s="16"/>
    </row>
    <row r="444">
      <c r="A444" s="16"/>
    </row>
    <row r="445">
      <c r="A445" s="16"/>
    </row>
    <row r="446">
      <c r="A446" s="16"/>
    </row>
    <row r="447">
      <c r="A447" s="16"/>
    </row>
    <row r="448">
      <c r="A448" s="16"/>
    </row>
    <row r="449">
      <c r="A449" s="16"/>
    </row>
    <row r="450">
      <c r="A450" s="16"/>
    </row>
    <row r="451">
      <c r="A451" s="16"/>
    </row>
    <row r="452">
      <c r="A452" s="16"/>
    </row>
    <row r="453">
      <c r="A453" s="16"/>
    </row>
    <row r="454">
      <c r="A454" s="16"/>
    </row>
    <row r="455">
      <c r="A455" s="16"/>
    </row>
    <row r="456">
      <c r="A456" s="16"/>
    </row>
    <row r="457">
      <c r="A457" s="16"/>
    </row>
    <row r="458">
      <c r="A458" s="16"/>
    </row>
    <row r="459">
      <c r="A459" s="16"/>
    </row>
    <row r="460">
      <c r="A460" s="16"/>
    </row>
    <row r="461">
      <c r="A461" s="16"/>
    </row>
    <row r="462">
      <c r="A462" s="16"/>
    </row>
    <row r="463">
      <c r="A463" s="16"/>
    </row>
    <row r="464">
      <c r="A464" s="16"/>
    </row>
    <row r="465">
      <c r="A465" s="16"/>
    </row>
    <row r="466">
      <c r="A466" s="16"/>
    </row>
    <row r="467">
      <c r="A467" s="16"/>
    </row>
    <row r="468">
      <c r="A468" s="16"/>
    </row>
    <row r="469">
      <c r="A469" s="16"/>
    </row>
    <row r="470">
      <c r="A470" s="16"/>
    </row>
    <row r="471">
      <c r="A471" s="16"/>
    </row>
    <row r="472">
      <c r="A472" s="16"/>
    </row>
    <row r="473">
      <c r="A473" s="16"/>
    </row>
    <row r="474">
      <c r="A474" s="16"/>
    </row>
    <row r="475">
      <c r="A475" s="16"/>
    </row>
    <row r="476">
      <c r="A476" s="16"/>
    </row>
    <row r="477">
      <c r="A477" s="16"/>
    </row>
    <row r="478">
      <c r="A478" s="16"/>
    </row>
    <row r="479">
      <c r="A479" s="16"/>
    </row>
    <row r="480">
      <c r="A480" s="16"/>
    </row>
    <row r="481">
      <c r="A481" s="16"/>
    </row>
    <row r="482">
      <c r="A482" s="16"/>
    </row>
    <row r="483">
      <c r="A483" s="16"/>
    </row>
    <row r="484">
      <c r="A484" s="16"/>
    </row>
    <row r="485">
      <c r="A485" s="16"/>
    </row>
    <row r="486">
      <c r="A486" s="16"/>
    </row>
    <row r="487">
      <c r="A487" s="16"/>
    </row>
    <row r="488">
      <c r="A488" s="16"/>
    </row>
    <row r="489">
      <c r="A489" s="16"/>
    </row>
    <row r="490">
      <c r="A490" s="16"/>
    </row>
    <row r="491">
      <c r="A491" s="16"/>
    </row>
    <row r="492">
      <c r="A492" s="16"/>
    </row>
    <row r="493">
      <c r="A493" s="16"/>
    </row>
    <row r="494">
      <c r="A494" s="16"/>
    </row>
    <row r="495">
      <c r="A495" s="16"/>
    </row>
    <row r="496">
      <c r="A496" s="16"/>
    </row>
    <row r="497">
      <c r="A497" s="16"/>
    </row>
    <row r="498">
      <c r="A498" s="16"/>
    </row>
    <row r="499">
      <c r="A499" s="16"/>
    </row>
    <row r="500">
      <c r="A500" s="16"/>
    </row>
    <row r="501">
      <c r="A501" s="16"/>
    </row>
    <row r="502">
      <c r="A502" s="16"/>
    </row>
    <row r="503">
      <c r="A503" s="16"/>
    </row>
    <row r="504">
      <c r="A504" s="16"/>
    </row>
    <row r="505">
      <c r="A505" s="16"/>
    </row>
    <row r="506">
      <c r="A506" s="16"/>
    </row>
    <row r="507">
      <c r="A507" s="16"/>
    </row>
    <row r="508">
      <c r="A508" s="16"/>
    </row>
    <row r="509">
      <c r="A509" s="16"/>
    </row>
    <row r="510">
      <c r="A510" s="16"/>
    </row>
    <row r="511">
      <c r="A511" s="16"/>
    </row>
    <row r="512">
      <c r="A512" s="16"/>
    </row>
    <row r="513">
      <c r="A513" s="16"/>
    </row>
    <row r="514">
      <c r="A514" s="16"/>
    </row>
    <row r="515">
      <c r="A515" s="16"/>
    </row>
    <row r="516">
      <c r="A516" s="16"/>
    </row>
    <row r="517">
      <c r="A517" s="16"/>
    </row>
    <row r="518">
      <c r="A518" s="16"/>
    </row>
    <row r="519">
      <c r="A519" s="16"/>
    </row>
    <row r="520">
      <c r="A520" s="16"/>
    </row>
    <row r="521">
      <c r="A521" s="16"/>
    </row>
    <row r="522">
      <c r="A522" s="16"/>
    </row>
    <row r="523">
      <c r="A523" s="16"/>
    </row>
    <row r="524">
      <c r="A524" s="16"/>
    </row>
    <row r="525">
      <c r="A525" s="16"/>
    </row>
    <row r="526">
      <c r="A526" s="16"/>
    </row>
    <row r="527">
      <c r="A527" s="16"/>
    </row>
    <row r="528">
      <c r="A528" s="16"/>
    </row>
    <row r="529">
      <c r="A529" s="16"/>
    </row>
    <row r="530">
      <c r="A530" s="16"/>
    </row>
    <row r="531">
      <c r="A531" s="16"/>
    </row>
    <row r="532">
      <c r="A532" s="16"/>
    </row>
    <row r="533">
      <c r="A533" s="16"/>
    </row>
    <row r="534">
      <c r="A534" s="16"/>
    </row>
    <row r="535">
      <c r="A535" s="16"/>
    </row>
    <row r="536">
      <c r="A536" s="16"/>
    </row>
    <row r="537">
      <c r="A537" s="16"/>
    </row>
    <row r="538">
      <c r="A538" s="16"/>
    </row>
    <row r="539">
      <c r="A539" s="16"/>
    </row>
    <row r="540">
      <c r="A540" s="16"/>
    </row>
    <row r="541">
      <c r="A541" s="16"/>
    </row>
    <row r="542">
      <c r="A542" s="16"/>
    </row>
    <row r="543">
      <c r="A543" s="16"/>
    </row>
    <row r="544">
      <c r="A544" s="16"/>
    </row>
    <row r="545">
      <c r="A545" s="16"/>
    </row>
    <row r="546">
      <c r="A546" s="16"/>
    </row>
    <row r="547">
      <c r="A547" s="16"/>
    </row>
    <row r="548">
      <c r="A548" s="16"/>
    </row>
    <row r="549">
      <c r="A549" s="16"/>
    </row>
    <row r="550">
      <c r="A550" s="16"/>
    </row>
    <row r="551">
      <c r="A551" s="16"/>
    </row>
    <row r="552">
      <c r="A552" s="16"/>
    </row>
    <row r="553">
      <c r="A553" s="16"/>
    </row>
    <row r="554">
      <c r="A554" s="16"/>
    </row>
    <row r="555">
      <c r="A555" s="16"/>
    </row>
    <row r="556">
      <c r="A556" s="16"/>
    </row>
    <row r="557">
      <c r="A557" s="16"/>
    </row>
    <row r="558">
      <c r="A558" s="16"/>
    </row>
    <row r="559">
      <c r="A559" s="16"/>
    </row>
    <row r="560">
      <c r="A560" s="16"/>
    </row>
    <row r="561">
      <c r="A561" s="16"/>
    </row>
    <row r="562">
      <c r="A562" s="16"/>
    </row>
    <row r="563">
      <c r="A563" s="16"/>
    </row>
    <row r="564">
      <c r="A564" s="16"/>
    </row>
    <row r="565">
      <c r="A565" s="16"/>
    </row>
    <row r="566">
      <c r="A566" s="16"/>
    </row>
    <row r="567">
      <c r="A567" s="16"/>
    </row>
    <row r="568">
      <c r="A568" s="16"/>
    </row>
    <row r="569">
      <c r="A569" s="16"/>
    </row>
    <row r="570">
      <c r="A570" s="16"/>
    </row>
    <row r="571">
      <c r="A571" s="16"/>
    </row>
    <row r="572">
      <c r="A572" s="16"/>
    </row>
    <row r="573">
      <c r="A573" s="16"/>
    </row>
    <row r="574">
      <c r="A574" s="16"/>
    </row>
    <row r="575">
      <c r="A575" s="16"/>
    </row>
    <row r="576">
      <c r="A576" s="16"/>
    </row>
    <row r="577">
      <c r="A577" s="16"/>
    </row>
    <row r="578">
      <c r="A578" s="16"/>
    </row>
    <row r="579">
      <c r="A579" s="16"/>
    </row>
    <row r="580">
      <c r="A580" s="16"/>
    </row>
    <row r="581">
      <c r="A581" s="16"/>
    </row>
    <row r="582">
      <c r="A582" s="16"/>
    </row>
    <row r="583">
      <c r="A583" s="16"/>
    </row>
    <row r="584">
      <c r="A584" s="16"/>
    </row>
    <row r="585">
      <c r="A585" s="16"/>
    </row>
    <row r="586">
      <c r="A586" s="16"/>
    </row>
    <row r="587">
      <c r="A587" s="16"/>
    </row>
    <row r="588">
      <c r="A588" s="16"/>
    </row>
    <row r="589">
      <c r="A589" s="16"/>
    </row>
    <row r="590">
      <c r="A590" s="16"/>
    </row>
    <row r="591">
      <c r="A591" s="16"/>
    </row>
    <row r="592">
      <c r="A592" s="16"/>
    </row>
    <row r="593">
      <c r="A593" s="16"/>
    </row>
    <row r="594">
      <c r="A594" s="16"/>
    </row>
    <row r="595">
      <c r="A595" s="16"/>
    </row>
    <row r="596">
      <c r="A596" s="16"/>
    </row>
    <row r="597">
      <c r="A597" s="16"/>
    </row>
    <row r="598">
      <c r="A598" s="16"/>
    </row>
    <row r="599">
      <c r="A599" s="16"/>
    </row>
    <row r="600">
      <c r="A600" s="16"/>
    </row>
    <row r="601">
      <c r="A601" s="16"/>
    </row>
    <row r="602">
      <c r="A602" s="16"/>
    </row>
    <row r="603">
      <c r="A603" s="16"/>
    </row>
    <row r="604">
      <c r="A604" s="16"/>
    </row>
    <row r="605">
      <c r="A605" s="16"/>
    </row>
    <row r="606">
      <c r="A606" s="16"/>
    </row>
    <row r="607">
      <c r="A607" s="16"/>
    </row>
    <row r="608">
      <c r="A608" s="16"/>
    </row>
    <row r="609">
      <c r="A609" s="16"/>
    </row>
    <row r="610">
      <c r="A610" s="16"/>
    </row>
    <row r="611">
      <c r="A611" s="16"/>
    </row>
    <row r="612">
      <c r="A612" s="16"/>
    </row>
    <row r="613">
      <c r="A613" s="16"/>
    </row>
    <row r="614">
      <c r="A614" s="16"/>
    </row>
    <row r="615">
      <c r="A615" s="16"/>
    </row>
    <row r="616">
      <c r="A616" s="16"/>
    </row>
    <row r="617">
      <c r="A617" s="16"/>
    </row>
    <row r="618">
      <c r="A618" s="16"/>
    </row>
    <row r="619">
      <c r="A619" s="16"/>
    </row>
    <row r="620">
      <c r="A620" s="16"/>
    </row>
    <row r="621">
      <c r="A621" s="16"/>
    </row>
    <row r="622">
      <c r="A622" s="16"/>
    </row>
    <row r="623">
      <c r="A623" s="16"/>
    </row>
    <row r="624">
      <c r="A624" s="16"/>
    </row>
    <row r="625">
      <c r="A625" s="16"/>
    </row>
    <row r="626">
      <c r="A626" s="16"/>
    </row>
    <row r="627">
      <c r="A627" s="16"/>
    </row>
    <row r="628">
      <c r="A628" s="16"/>
    </row>
    <row r="629">
      <c r="A629" s="16"/>
    </row>
    <row r="630">
      <c r="A630" s="16"/>
    </row>
    <row r="631">
      <c r="A631" s="16"/>
    </row>
    <row r="632">
      <c r="A632" s="16"/>
    </row>
    <row r="633">
      <c r="A633" s="16"/>
    </row>
    <row r="634">
      <c r="A634" s="16"/>
    </row>
    <row r="635">
      <c r="A635" s="16"/>
    </row>
    <row r="636">
      <c r="A636" s="16"/>
    </row>
    <row r="637">
      <c r="A637" s="16"/>
    </row>
    <row r="638">
      <c r="A638" s="16"/>
    </row>
    <row r="639">
      <c r="A639" s="16"/>
    </row>
    <row r="640">
      <c r="A640" s="16"/>
    </row>
    <row r="641">
      <c r="A641" s="16"/>
    </row>
    <row r="642">
      <c r="A642" s="16"/>
    </row>
    <row r="643">
      <c r="A643" s="16"/>
    </row>
    <row r="644">
      <c r="A644" s="16"/>
    </row>
    <row r="645">
      <c r="A645" s="16"/>
    </row>
    <row r="646">
      <c r="A646" s="16"/>
    </row>
    <row r="647">
      <c r="A647" s="16"/>
    </row>
    <row r="648">
      <c r="A648" s="16"/>
    </row>
    <row r="649">
      <c r="A649" s="16"/>
    </row>
    <row r="650">
      <c r="A650" s="16"/>
    </row>
    <row r="651">
      <c r="A651" s="16"/>
    </row>
    <row r="652">
      <c r="A652" s="16"/>
    </row>
    <row r="653">
      <c r="A653" s="16"/>
    </row>
    <row r="654">
      <c r="A654" s="16"/>
    </row>
    <row r="655">
      <c r="A655" s="16"/>
    </row>
    <row r="656">
      <c r="A656" s="16"/>
    </row>
    <row r="657">
      <c r="A657" s="16"/>
    </row>
    <row r="658">
      <c r="A658" s="16"/>
    </row>
    <row r="659">
      <c r="A659" s="16"/>
    </row>
    <row r="660">
      <c r="A660" s="16"/>
    </row>
    <row r="661">
      <c r="A661" s="16"/>
    </row>
    <row r="662">
      <c r="A662" s="16"/>
    </row>
    <row r="663">
      <c r="A663" s="16"/>
    </row>
    <row r="664">
      <c r="A664" s="16"/>
    </row>
    <row r="665">
      <c r="A665" s="16"/>
    </row>
    <row r="666">
      <c r="A666" s="16"/>
    </row>
    <row r="667">
      <c r="A667" s="16"/>
    </row>
    <row r="668">
      <c r="A668" s="16"/>
    </row>
    <row r="669">
      <c r="A669" s="16"/>
    </row>
    <row r="670">
      <c r="A670" s="16"/>
    </row>
    <row r="671">
      <c r="A671" s="16"/>
    </row>
    <row r="672">
      <c r="A672" s="16"/>
    </row>
    <row r="673">
      <c r="A673" s="16"/>
    </row>
    <row r="674">
      <c r="A674" s="16"/>
    </row>
    <row r="675">
      <c r="A675" s="16"/>
    </row>
    <row r="676">
      <c r="A676" s="16"/>
    </row>
    <row r="677">
      <c r="A677" s="16"/>
    </row>
    <row r="678">
      <c r="A678" s="16"/>
    </row>
    <row r="679">
      <c r="A679" s="16"/>
    </row>
    <row r="680">
      <c r="A680" s="16"/>
    </row>
    <row r="681">
      <c r="A681" s="16"/>
    </row>
    <row r="682">
      <c r="A682" s="16"/>
    </row>
    <row r="683">
      <c r="A683" s="16"/>
    </row>
    <row r="684">
      <c r="A684" s="16"/>
    </row>
    <row r="685">
      <c r="A685" s="16"/>
    </row>
    <row r="686">
      <c r="A686" s="16"/>
    </row>
    <row r="687">
      <c r="A687" s="16"/>
    </row>
    <row r="688">
      <c r="A688" s="16"/>
    </row>
    <row r="689">
      <c r="A689" s="16"/>
    </row>
    <row r="690">
      <c r="A690" s="16"/>
    </row>
    <row r="691">
      <c r="A691" s="16"/>
    </row>
    <row r="692">
      <c r="A692" s="16"/>
    </row>
    <row r="693">
      <c r="A693" s="16"/>
    </row>
    <row r="694">
      <c r="A694" s="16"/>
    </row>
    <row r="695">
      <c r="A695" s="16"/>
    </row>
    <row r="696">
      <c r="A696" s="16"/>
    </row>
    <row r="697">
      <c r="A697" s="16"/>
    </row>
    <row r="698">
      <c r="A698" s="16"/>
    </row>
    <row r="699">
      <c r="A699" s="16"/>
    </row>
    <row r="700">
      <c r="A700" s="16"/>
    </row>
    <row r="701">
      <c r="A701" s="16"/>
    </row>
    <row r="702">
      <c r="A702" s="16"/>
    </row>
    <row r="703">
      <c r="A703" s="16"/>
    </row>
    <row r="704">
      <c r="A704" s="16"/>
    </row>
    <row r="705">
      <c r="A705" s="16"/>
    </row>
    <row r="706">
      <c r="A706" s="16"/>
    </row>
    <row r="707">
      <c r="A707" s="16"/>
    </row>
    <row r="708">
      <c r="A708" s="16"/>
    </row>
    <row r="709">
      <c r="A709" s="16"/>
    </row>
    <row r="710">
      <c r="A710" s="16"/>
    </row>
    <row r="711">
      <c r="A711" s="16"/>
    </row>
    <row r="712">
      <c r="A712" s="16"/>
    </row>
    <row r="713">
      <c r="A713" s="16"/>
    </row>
    <row r="714">
      <c r="A714" s="16"/>
    </row>
    <row r="715">
      <c r="A715" s="16"/>
    </row>
    <row r="716">
      <c r="A716" s="16"/>
    </row>
    <row r="717">
      <c r="A717" s="16"/>
    </row>
    <row r="718">
      <c r="A718" s="16"/>
    </row>
    <row r="719">
      <c r="A719" s="16"/>
    </row>
    <row r="720">
      <c r="A720" s="16"/>
    </row>
    <row r="721">
      <c r="A721" s="16"/>
    </row>
    <row r="722">
      <c r="A722" s="16"/>
    </row>
    <row r="723">
      <c r="A723" s="16"/>
    </row>
    <row r="724">
      <c r="A724" s="16"/>
    </row>
    <row r="725">
      <c r="A725" s="16"/>
    </row>
    <row r="726">
      <c r="A726" s="16"/>
    </row>
    <row r="727">
      <c r="A727" s="16"/>
    </row>
    <row r="728">
      <c r="A728" s="16"/>
    </row>
    <row r="729">
      <c r="A729" s="16"/>
    </row>
    <row r="730">
      <c r="A730" s="16"/>
    </row>
    <row r="731">
      <c r="A731" s="16"/>
    </row>
    <row r="732">
      <c r="A732" s="16"/>
    </row>
    <row r="733">
      <c r="A733" s="16"/>
    </row>
    <row r="734">
      <c r="A734" s="16"/>
    </row>
    <row r="735">
      <c r="A735" s="16"/>
    </row>
    <row r="736">
      <c r="A736" s="16"/>
    </row>
    <row r="737">
      <c r="A737" s="16"/>
    </row>
    <row r="738">
      <c r="A738" s="16"/>
    </row>
    <row r="739">
      <c r="A739" s="16"/>
    </row>
    <row r="740">
      <c r="A740" s="16"/>
    </row>
    <row r="741">
      <c r="A741" s="16"/>
    </row>
    <row r="742">
      <c r="A742" s="16"/>
    </row>
    <row r="743">
      <c r="A743" s="16"/>
    </row>
    <row r="744">
      <c r="A744" s="16"/>
    </row>
    <row r="745">
      <c r="A745" s="16"/>
    </row>
    <row r="746">
      <c r="A746" s="16"/>
    </row>
    <row r="747">
      <c r="A747" s="16"/>
    </row>
    <row r="748">
      <c r="A748" s="16"/>
    </row>
    <row r="749">
      <c r="A749" s="16"/>
    </row>
    <row r="750">
      <c r="A750" s="16"/>
    </row>
    <row r="751">
      <c r="A751" s="16"/>
    </row>
    <row r="752">
      <c r="A752" s="16"/>
    </row>
    <row r="753">
      <c r="A753" s="16"/>
    </row>
    <row r="754">
      <c r="A754" s="16"/>
    </row>
    <row r="755">
      <c r="A755" s="16"/>
    </row>
    <row r="756">
      <c r="A756" s="16"/>
    </row>
    <row r="757">
      <c r="A757" s="16"/>
    </row>
    <row r="758">
      <c r="A758" s="16"/>
    </row>
    <row r="759">
      <c r="A759" s="16"/>
    </row>
    <row r="760">
      <c r="A760" s="16"/>
    </row>
    <row r="761">
      <c r="A761" s="16"/>
    </row>
    <row r="762">
      <c r="A762" s="16"/>
    </row>
    <row r="763">
      <c r="A763" s="16"/>
    </row>
    <row r="764">
      <c r="A764" s="16"/>
    </row>
    <row r="765">
      <c r="A765" s="16"/>
    </row>
    <row r="766">
      <c r="A766" s="16"/>
    </row>
    <row r="767">
      <c r="A767" s="16"/>
    </row>
    <row r="768">
      <c r="A768" s="16"/>
    </row>
    <row r="769">
      <c r="A769" s="16"/>
    </row>
    <row r="770">
      <c r="A770" s="16"/>
    </row>
    <row r="771">
      <c r="A771" s="16"/>
    </row>
    <row r="772">
      <c r="A772" s="16"/>
    </row>
    <row r="773">
      <c r="A773" s="16"/>
    </row>
    <row r="774">
      <c r="A774" s="16"/>
    </row>
    <row r="775">
      <c r="A775" s="16"/>
    </row>
    <row r="776">
      <c r="A776" s="16"/>
    </row>
    <row r="777">
      <c r="A777" s="16"/>
    </row>
    <row r="778">
      <c r="A778" s="16"/>
    </row>
    <row r="779">
      <c r="A779" s="16"/>
    </row>
    <row r="780">
      <c r="A780" s="16"/>
    </row>
    <row r="781">
      <c r="A781" s="16"/>
    </row>
    <row r="782">
      <c r="A782" s="16"/>
    </row>
    <row r="783">
      <c r="A783" s="16"/>
    </row>
    <row r="784">
      <c r="A784" s="16"/>
    </row>
    <row r="785">
      <c r="A785" s="16"/>
    </row>
    <row r="786">
      <c r="A786" s="16"/>
    </row>
    <row r="787">
      <c r="A787" s="16"/>
    </row>
    <row r="788">
      <c r="A788" s="16"/>
    </row>
    <row r="789">
      <c r="A789" s="16"/>
    </row>
    <row r="790">
      <c r="A790" s="16"/>
    </row>
    <row r="791">
      <c r="A791" s="16"/>
    </row>
    <row r="792">
      <c r="A792" s="16"/>
    </row>
    <row r="793">
      <c r="A793" s="16"/>
    </row>
    <row r="794">
      <c r="A794" s="16"/>
    </row>
    <row r="795">
      <c r="A795" s="16"/>
    </row>
    <row r="796">
      <c r="A796" s="16"/>
    </row>
    <row r="797">
      <c r="A797" s="16"/>
    </row>
    <row r="798">
      <c r="A798" s="16"/>
    </row>
    <row r="799">
      <c r="A799" s="16"/>
    </row>
    <row r="800">
      <c r="A800" s="16"/>
    </row>
    <row r="801">
      <c r="A801" s="16"/>
    </row>
    <row r="802">
      <c r="A802" s="16"/>
    </row>
    <row r="803">
      <c r="A803" s="16"/>
    </row>
    <row r="804">
      <c r="A804" s="16"/>
    </row>
    <row r="805">
      <c r="A805" s="16"/>
    </row>
    <row r="806">
      <c r="A806" s="16"/>
    </row>
    <row r="807">
      <c r="A807" s="16"/>
    </row>
    <row r="808">
      <c r="A808" s="16"/>
    </row>
    <row r="809">
      <c r="A809" s="16"/>
    </row>
    <row r="810">
      <c r="A810" s="16"/>
    </row>
    <row r="811">
      <c r="A811" s="16"/>
    </row>
    <row r="812">
      <c r="A812" s="16"/>
    </row>
    <row r="813">
      <c r="A813" s="16"/>
    </row>
    <row r="814">
      <c r="A814" s="16"/>
    </row>
    <row r="815">
      <c r="A815" s="16"/>
    </row>
    <row r="816">
      <c r="A816" s="16"/>
    </row>
    <row r="817">
      <c r="A817" s="16"/>
    </row>
    <row r="818">
      <c r="A818" s="16"/>
    </row>
    <row r="819">
      <c r="A819" s="16"/>
    </row>
    <row r="820">
      <c r="A820" s="16"/>
    </row>
    <row r="821">
      <c r="A821" s="16"/>
    </row>
    <row r="822">
      <c r="A822" s="16"/>
    </row>
    <row r="823">
      <c r="A823" s="16"/>
    </row>
    <row r="824">
      <c r="A824" s="16"/>
    </row>
    <row r="825">
      <c r="A825" s="16"/>
    </row>
    <row r="826">
      <c r="A826" s="16"/>
    </row>
    <row r="827">
      <c r="A827" s="16"/>
    </row>
    <row r="828">
      <c r="A828" s="16"/>
    </row>
    <row r="829">
      <c r="A829" s="16"/>
    </row>
    <row r="830">
      <c r="A830" s="16"/>
    </row>
    <row r="831">
      <c r="A831" s="16"/>
    </row>
    <row r="832">
      <c r="A832" s="16"/>
    </row>
    <row r="833">
      <c r="A833" s="16"/>
    </row>
    <row r="834">
      <c r="A834" s="16"/>
    </row>
    <row r="835">
      <c r="A835" s="16"/>
    </row>
    <row r="836">
      <c r="A836" s="16"/>
    </row>
    <row r="837">
      <c r="A837" s="16"/>
    </row>
    <row r="838">
      <c r="A838" s="16"/>
    </row>
    <row r="839">
      <c r="A839" s="16"/>
    </row>
    <row r="840">
      <c r="A840" s="16"/>
    </row>
    <row r="841">
      <c r="A841" s="16"/>
    </row>
    <row r="842">
      <c r="A842" s="16"/>
    </row>
    <row r="843">
      <c r="A843" s="16"/>
    </row>
    <row r="844">
      <c r="A844" s="16"/>
    </row>
    <row r="845">
      <c r="A845" s="16"/>
    </row>
    <row r="846">
      <c r="A846" s="16"/>
    </row>
    <row r="847">
      <c r="A847" s="16"/>
    </row>
    <row r="848">
      <c r="A848" s="16"/>
    </row>
    <row r="849">
      <c r="A849" s="16"/>
    </row>
    <row r="850">
      <c r="A850" s="16"/>
    </row>
    <row r="851">
      <c r="A851" s="16"/>
    </row>
    <row r="852">
      <c r="A852" s="16"/>
    </row>
    <row r="853">
      <c r="A853" s="16"/>
    </row>
    <row r="854">
      <c r="A854" s="16"/>
    </row>
    <row r="855">
      <c r="A855" s="16"/>
    </row>
    <row r="856">
      <c r="A856" s="16"/>
    </row>
    <row r="857">
      <c r="A857" s="16"/>
    </row>
    <row r="858">
      <c r="A858" s="16"/>
    </row>
    <row r="859">
      <c r="A859" s="16"/>
    </row>
    <row r="860">
      <c r="A860" s="16"/>
    </row>
    <row r="861">
      <c r="A861" s="16"/>
    </row>
    <row r="862">
      <c r="A862" s="16"/>
    </row>
    <row r="863">
      <c r="A863" s="16"/>
    </row>
    <row r="864">
      <c r="A864" s="16"/>
    </row>
    <row r="865">
      <c r="A865" s="16"/>
    </row>
    <row r="866">
      <c r="A866" s="16"/>
    </row>
    <row r="867">
      <c r="A867" s="16"/>
    </row>
    <row r="868">
      <c r="A868" s="16"/>
    </row>
    <row r="869">
      <c r="A869" s="16"/>
    </row>
    <row r="870">
      <c r="A870" s="16"/>
    </row>
    <row r="871">
      <c r="A871" s="16"/>
    </row>
    <row r="872">
      <c r="A872" s="16"/>
    </row>
    <row r="873">
      <c r="A873" s="16"/>
    </row>
    <row r="874">
      <c r="A874" s="16"/>
    </row>
    <row r="875">
      <c r="A875" s="16"/>
    </row>
    <row r="876">
      <c r="A876" s="16"/>
    </row>
    <row r="877">
      <c r="A877" s="16"/>
    </row>
    <row r="878">
      <c r="A878" s="16"/>
    </row>
    <row r="879">
      <c r="A879" s="16"/>
    </row>
    <row r="880">
      <c r="A880" s="16"/>
    </row>
    <row r="881">
      <c r="A881" s="16"/>
    </row>
    <row r="882">
      <c r="A882" s="16"/>
    </row>
    <row r="883">
      <c r="A883" s="16"/>
    </row>
    <row r="884">
      <c r="A884" s="16"/>
    </row>
    <row r="885">
      <c r="A885" s="16"/>
    </row>
    <row r="886">
      <c r="A886" s="16"/>
    </row>
    <row r="887">
      <c r="A887" s="16"/>
    </row>
    <row r="888">
      <c r="A888" s="16"/>
    </row>
    <row r="889">
      <c r="A889" s="16"/>
    </row>
    <row r="890">
      <c r="A890" s="16"/>
    </row>
    <row r="891">
      <c r="A891" s="16"/>
    </row>
    <row r="892">
      <c r="A892" s="16"/>
    </row>
    <row r="893">
      <c r="A893" s="16"/>
    </row>
    <row r="894">
      <c r="A894" s="16"/>
    </row>
    <row r="895">
      <c r="A895" s="16"/>
    </row>
    <row r="896">
      <c r="A896" s="16"/>
    </row>
    <row r="897">
      <c r="A897" s="16"/>
    </row>
    <row r="898">
      <c r="A898" s="16"/>
    </row>
    <row r="899">
      <c r="A899" s="16"/>
    </row>
    <row r="900">
      <c r="A900" s="16"/>
    </row>
    <row r="901">
      <c r="A901" s="16"/>
    </row>
    <row r="902">
      <c r="A902" s="16"/>
    </row>
    <row r="903">
      <c r="A903" s="16"/>
    </row>
    <row r="904">
      <c r="A904" s="16"/>
    </row>
    <row r="905">
      <c r="A905" s="16"/>
    </row>
    <row r="906">
      <c r="A906" s="16"/>
    </row>
    <row r="907">
      <c r="A907" s="16"/>
    </row>
    <row r="908">
      <c r="A908" s="16"/>
    </row>
    <row r="909">
      <c r="A909" s="16"/>
    </row>
    <row r="910">
      <c r="A910" s="16"/>
    </row>
    <row r="911">
      <c r="A911" s="16"/>
    </row>
    <row r="912">
      <c r="A912" s="16"/>
    </row>
    <row r="913">
      <c r="A913" s="16"/>
    </row>
    <row r="914">
      <c r="A914" s="16"/>
    </row>
    <row r="915">
      <c r="A915" s="16"/>
    </row>
    <row r="916">
      <c r="A916" s="16"/>
    </row>
    <row r="917">
      <c r="A917" s="16"/>
    </row>
    <row r="918">
      <c r="A918" s="16"/>
    </row>
    <row r="919">
      <c r="A919" s="16"/>
    </row>
    <row r="920">
      <c r="A920" s="16"/>
    </row>
    <row r="921">
      <c r="A921" s="16"/>
    </row>
    <row r="922">
      <c r="A922" s="16"/>
    </row>
    <row r="923">
      <c r="A923" s="16"/>
    </row>
    <row r="924">
      <c r="A924" s="16"/>
    </row>
    <row r="925">
      <c r="A925" s="16"/>
    </row>
    <row r="926">
      <c r="A926" s="16"/>
    </row>
    <row r="927">
      <c r="A927" s="16"/>
    </row>
    <row r="928">
      <c r="A928" s="16"/>
    </row>
    <row r="929">
      <c r="A929" s="16"/>
    </row>
    <row r="930">
      <c r="A930" s="16"/>
    </row>
    <row r="931">
      <c r="A931" s="16"/>
    </row>
    <row r="932">
      <c r="A932" s="16"/>
    </row>
    <row r="933">
      <c r="A933" s="16"/>
    </row>
    <row r="934">
      <c r="A934" s="16"/>
    </row>
    <row r="935">
      <c r="A935" s="16"/>
    </row>
    <row r="936">
      <c r="A936" s="16"/>
    </row>
    <row r="937">
      <c r="A937" s="16"/>
    </row>
    <row r="938">
      <c r="A938" s="16"/>
    </row>
    <row r="939">
      <c r="A939" s="16"/>
    </row>
    <row r="940">
      <c r="A940" s="16"/>
    </row>
    <row r="941">
      <c r="A941" s="16"/>
    </row>
    <row r="942">
      <c r="A942" s="16"/>
    </row>
    <row r="943">
      <c r="A943" s="16"/>
    </row>
    <row r="944">
      <c r="A944" s="16"/>
    </row>
    <row r="945">
      <c r="A945" s="16"/>
    </row>
    <row r="946">
      <c r="A946" s="16"/>
    </row>
    <row r="947">
      <c r="A947" s="16"/>
    </row>
    <row r="948">
      <c r="A948" s="16"/>
    </row>
    <row r="949">
      <c r="A949" s="16"/>
    </row>
    <row r="950">
      <c r="A950" s="16"/>
    </row>
    <row r="951">
      <c r="A951" s="16"/>
    </row>
    <row r="952">
      <c r="A952" s="16"/>
    </row>
    <row r="953">
      <c r="A953" s="16"/>
    </row>
    <row r="954">
      <c r="A954" s="16"/>
    </row>
    <row r="955">
      <c r="A955" s="16"/>
    </row>
    <row r="956">
      <c r="A956" s="16"/>
    </row>
    <row r="957">
      <c r="A957" s="16"/>
    </row>
    <row r="958">
      <c r="A958" s="16"/>
    </row>
    <row r="959">
      <c r="A959" s="16"/>
    </row>
    <row r="960">
      <c r="A960" s="16"/>
    </row>
    <row r="961">
      <c r="A961" s="16"/>
    </row>
    <row r="962">
      <c r="A962" s="16"/>
    </row>
    <row r="963">
      <c r="A963" s="16"/>
    </row>
    <row r="964">
      <c r="A964" s="16"/>
    </row>
    <row r="965">
      <c r="A965" s="16"/>
    </row>
    <row r="966">
      <c r="A966" s="16"/>
    </row>
    <row r="967">
      <c r="A967" s="16"/>
    </row>
    <row r="968">
      <c r="A968" s="16"/>
    </row>
    <row r="969">
      <c r="A969" s="16"/>
    </row>
    <row r="970">
      <c r="A970" s="16"/>
    </row>
    <row r="971">
      <c r="A971" s="16"/>
    </row>
    <row r="972">
      <c r="A972" s="16"/>
    </row>
    <row r="973">
      <c r="A973" s="16"/>
    </row>
    <row r="974">
      <c r="A974" s="16"/>
    </row>
    <row r="975">
      <c r="A975" s="16"/>
    </row>
    <row r="976">
      <c r="A976" s="16"/>
    </row>
    <row r="977">
      <c r="A977" s="16"/>
    </row>
    <row r="978">
      <c r="A978" s="16"/>
    </row>
    <row r="979">
      <c r="A979" s="16"/>
    </row>
    <row r="980">
      <c r="A980" s="16"/>
    </row>
    <row r="981">
      <c r="A981" s="16"/>
    </row>
    <row r="982">
      <c r="A982" s="16"/>
    </row>
    <row r="983">
      <c r="A983" s="16"/>
    </row>
    <row r="984">
      <c r="A984" s="16"/>
    </row>
    <row r="985">
      <c r="A985" s="16"/>
    </row>
    <row r="986">
      <c r="A986" s="16"/>
    </row>
    <row r="987">
      <c r="A987" s="16"/>
    </row>
    <row r="988">
      <c r="A988" s="16"/>
    </row>
    <row r="989">
      <c r="A989" s="16"/>
    </row>
    <row r="990">
      <c r="A990" s="16"/>
    </row>
    <row r="991">
      <c r="A991" s="16"/>
    </row>
    <row r="992">
      <c r="A992" s="16"/>
    </row>
    <row r="993">
      <c r="A993" s="16"/>
    </row>
    <row r="994">
      <c r="A994" s="16"/>
    </row>
    <row r="995">
      <c r="A995" s="16"/>
    </row>
    <row r="996">
      <c r="A996" s="16"/>
    </row>
    <row r="997">
      <c r="A997" s="16"/>
    </row>
    <row r="998">
      <c r="A998" s="16"/>
    </row>
    <row r="999">
      <c r="A999" s="16"/>
    </row>
    <row r="1000">
      <c r="A1000" s="16"/>
    </row>
    <row r="1001">
      <c r="A1001" s="16"/>
    </row>
    <row r="1002">
      <c r="A1002" s="16"/>
    </row>
    <row r="1003">
      <c r="A1003" s="16"/>
    </row>
    <row r="1004">
      <c r="A1004" s="16"/>
    </row>
    <row r="1005">
      <c r="A1005" s="16"/>
    </row>
    <row r="1006">
      <c r="A1006" s="16"/>
    </row>
    <row r="1007">
      <c r="A1007" s="16"/>
    </row>
    <row r="1008">
      <c r="A1008" s="1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5" width="8.13"/>
  </cols>
  <sheetData>
    <row r="1">
      <c r="B1" s="9" t="s">
        <v>50</v>
      </c>
      <c r="C1" s="9" t="s">
        <v>51</v>
      </c>
      <c r="D1" s="9" t="s">
        <v>52</v>
      </c>
      <c r="E1" s="9" t="s">
        <v>53</v>
      </c>
      <c r="F1" s="9" t="s">
        <v>54</v>
      </c>
      <c r="G1" s="9" t="s">
        <v>55</v>
      </c>
      <c r="H1" s="9" t="s">
        <v>56</v>
      </c>
      <c r="I1" s="9" t="s">
        <v>57</v>
      </c>
      <c r="J1" s="9" t="s">
        <v>58</v>
      </c>
      <c r="K1" s="9" t="s">
        <v>59</v>
      </c>
      <c r="L1" s="9" t="s">
        <v>60</v>
      </c>
      <c r="M1" s="9" t="s">
        <v>61</v>
      </c>
      <c r="N1" s="9" t="s">
        <v>62</v>
      </c>
      <c r="O1" s="9" t="s">
        <v>63</v>
      </c>
      <c r="P1" s="9" t="s">
        <v>64</v>
      </c>
      <c r="Q1" s="9" t="s">
        <v>65</v>
      </c>
      <c r="R1" s="9" t="s">
        <v>66</v>
      </c>
      <c r="S1" s="9" t="s">
        <v>67</v>
      </c>
      <c r="T1" s="9" t="s">
        <v>68</v>
      </c>
      <c r="U1" s="9" t="s">
        <v>69</v>
      </c>
      <c r="V1" s="9" t="s">
        <v>70</v>
      </c>
      <c r="W1" s="9" t="s">
        <v>71</v>
      </c>
      <c r="X1" s="9" t="s">
        <v>72</v>
      </c>
      <c r="Y1" s="9" t="s">
        <v>73</v>
      </c>
    </row>
    <row r="2">
      <c r="A2" s="9" t="s">
        <v>83</v>
      </c>
    </row>
    <row r="3">
      <c r="A3" s="9" t="s">
        <v>12</v>
      </c>
      <c r="B3" s="11">
        <f>Assumptions!$B2</f>
        <v>1000</v>
      </c>
      <c r="C3" s="11">
        <f>Assumptions!$B2</f>
        <v>1000</v>
      </c>
      <c r="D3" s="11">
        <f>Assumptions!$B2</f>
        <v>1000</v>
      </c>
      <c r="E3" s="11">
        <f>Assumptions!$B2</f>
        <v>1000</v>
      </c>
      <c r="F3" s="11">
        <f>Assumptions!$B2</f>
        <v>1000</v>
      </c>
      <c r="G3" s="11">
        <f>Assumptions!$B2</f>
        <v>1000</v>
      </c>
      <c r="H3" s="11">
        <f>Assumptions!$B2</f>
        <v>1000</v>
      </c>
      <c r="I3" s="11">
        <f>Assumptions!$B2</f>
        <v>1000</v>
      </c>
      <c r="J3" s="11">
        <f>Assumptions!$B2</f>
        <v>1000</v>
      </c>
      <c r="K3" s="11">
        <f>Assumptions!$B2</f>
        <v>1000</v>
      </c>
      <c r="L3" s="11">
        <f>Assumptions!$B2</f>
        <v>1000</v>
      </c>
      <c r="M3" s="11">
        <f>Assumptions!$B2</f>
        <v>1000</v>
      </c>
      <c r="N3" s="11">
        <f>Assumptions!$B2</f>
        <v>1000</v>
      </c>
      <c r="O3" s="11">
        <f>Assumptions!$B2</f>
        <v>1000</v>
      </c>
      <c r="P3" s="11">
        <f>Assumptions!$B2</f>
        <v>1000</v>
      </c>
      <c r="Q3" s="11">
        <f>Assumptions!$B2</f>
        <v>1000</v>
      </c>
      <c r="R3" s="11">
        <f>Assumptions!$B2</f>
        <v>1000</v>
      </c>
      <c r="S3" s="11">
        <f>Assumptions!$B2</f>
        <v>1000</v>
      </c>
      <c r="T3" s="11">
        <f>Assumptions!$B2</f>
        <v>1000</v>
      </c>
      <c r="U3" s="11">
        <f>Assumptions!$B2</f>
        <v>1000</v>
      </c>
      <c r="V3" s="11">
        <f>Assumptions!$B2</f>
        <v>1000</v>
      </c>
      <c r="W3" s="11">
        <f>Assumptions!$B2</f>
        <v>1000</v>
      </c>
      <c r="X3" s="11">
        <f>Assumptions!$B2</f>
        <v>1000</v>
      </c>
      <c r="Y3" s="11">
        <f>Assumptions!$B2</f>
        <v>1000</v>
      </c>
    </row>
    <row r="4">
      <c r="A4" s="9" t="s">
        <v>14</v>
      </c>
      <c r="B4" s="11">
        <f>Assumptions!$B3</f>
        <v>1200</v>
      </c>
      <c r="C4" s="11">
        <f>Assumptions!$B3</f>
        <v>1200</v>
      </c>
      <c r="D4" s="11">
        <f>Assumptions!$B3</f>
        <v>1200</v>
      </c>
      <c r="E4" s="11">
        <f>Assumptions!$B3</f>
        <v>1200</v>
      </c>
      <c r="F4" s="11">
        <f>Assumptions!$B3</f>
        <v>1200</v>
      </c>
      <c r="G4" s="11">
        <f>Assumptions!$B3</f>
        <v>1200</v>
      </c>
      <c r="H4" s="11">
        <f>Assumptions!$B3</f>
        <v>1200</v>
      </c>
      <c r="I4" s="11">
        <f>Assumptions!$B3</f>
        <v>1200</v>
      </c>
      <c r="J4" s="11">
        <f>Assumptions!$B3</f>
        <v>1200</v>
      </c>
      <c r="K4" s="11">
        <f>Assumptions!$B3</f>
        <v>1200</v>
      </c>
      <c r="L4" s="11">
        <f>Assumptions!$B3</f>
        <v>1200</v>
      </c>
      <c r="M4" s="11">
        <f>Assumptions!$B3</f>
        <v>1200</v>
      </c>
      <c r="N4" s="11">
        <f>Assumptions!$B3</f>
        <v>1200</v>
      </c>
      <c r="O4" s="11">
        <f>Assumptions!$B3</f>
        <v>1200</v>
      </c>
      <c r="P4" s="11">
        <f>Assumptions!$B3</f>
        <v>1200</v>
      </c>
      <c r="Q4" s="11">
        <f>Assumptions!$B3</f>
        <v>1200</v>
      </c>
      <c r="R4" s="11">
        <f>Assumptions!$B3</f>
        <v>1200</v>
      </c>
      <c r="S4" s="11">
        <f>Assumptions!$B3</f>
        <v>1200</v>
      </c>
      <c r="T4" s="11">
        <f>Assumptions!$B3</f>
        <v>1200</v>
      </c>
      <c r="U4" s="11">
        <f>Assumptions!$B3</f>
        <v>1200</v>
      </c>
      <c r="V4" s="11">
        <f>Assumptions!$B3</f>
        <v>1200</v>
      </c>
      <c r="W4" s="11">
        <f>Assumptions!$B3</f>
        <v>1200</v>
      </c>
      <c r="X4" s="11">
        <f>Assumptions!$B3</f>
        <v>1200</v>
      </c>
      <c r="Y4" s="11">
        <f>Assumptions!$B3</f>
        <v>1200</v>
      </c>
    </row>
    <row r="6">
      <c r="A6" s="9" t="s">
        <v>84</v>
      </c>
    </row>
    <row r="7">
      <c r="A7" s="2" t="s">
        <v>12</v>
      </c>
      <c r="B7" s="11">
        <f>Assumptions!$B6</f>
        <v>900</v>
      </c>
      <c r="C7" s="11">
        <f>Assumptions!$B6</f>
        <v>900</v>
      </c>
      <c r="D7" s="11">
        <f>Assumptions!$B6</f>
        <v>900</v>
      </c>
      <c r="E7" s="11">
        <f>Assumptions!$B6</f>
        <v>900</v>
      </c>
      <c r="F7" s="11">
        <f>Assumptions!$B6</f>
        <v>900</v>
      </c>
      <c r="G7" s="11">
        <f>Assumptions!$B6</f>
        <v>900</v>
      </c>
      <c r="H7" s="11">
        <f>Assumptions!$B6</f>
        <v>900</v>
      </c>
      <c r="I7" s="11">
        <f>Assumptions!$B6</f>
        <v>900</v>
      </c>
      <c r="J7" s="11">
        <f>Assumptions!$B6</f>
        <v>900</v>
      </c>
      <c r="K7" s="11">
        <f>Assumptions!$B6</f>
        <v>900</v>
      </c>
      <c r="L7" s="11">
        <f>Assumptions!$B6</f>
        <v>900</v>
      </c>
      <c r="M7" s="11">
        <f>Assumptions!$B6</f>
        <v>900</v>
      </c>
      <c r="N7" s="11">
        <f>Assumptions!$B6</f>
        <v>900</v>
      </c>
      <c r="O7" s="11">
        <f>Assumptions!$B6</f>
        <v>900</v>
      </c>
      <c r="P7" s="11">
        <f>Assumptions!$B6</f>
        <v>900</v>
      </c>
      <c r="Q7" s="11">
        <f>Assumptions!$B6</f>
        <v>900</v>
      </c>
      <c r="R7" s="11">
        <f>Assumptions!$B6</f>
        <v>900</v>
      </c>
      <c r="S7" s="11">
        <f>Assumptions!$B6</f>
        <v>900</v>
      </c>
      <c r="T7" s="11">
        <f>Assumptions!$B6</f>
        <v>900</v>
      </c>
      <c r="U7" s="11">
        <f>Assumptions!$B6</f>
        <v>900</v>
      </c>
      <c r="V7" s="11">
        <f>Assumptions!$B6</f>
        <v>900</v>
      </c>
      <c r="W7" s="11">
        <f>Assumptions!$B6</f>
        <v>900</v>
      </c>
      <c r="X7" s="11">
        <f>Assumptions!$B6</f>
        <v>900</v>
      </c>
      <c r="Y7" s="11">
        <f>Assumptions!$B6</f>
        <v>900</v>
      </c>
    </row>
    <row r="8">
      <c r="A8" s="2" t="s">
        <v>14</v>
      </c>
      <c r="B8" s="11">
        <f>Assumptions!$B7</f>
        <v>1150</v>
      </c>
      <c r="C8" s="11">
        <f>Assumptions!$B7</f>
        <v>1150</v>
      </c>
      <c r="D8" s="11">
        <f>Assumptions!$B7</f>
        <v>1150</v>
      </c>
      <c r="E8" s="11">
        <f>Assumptions!$B7</f>
        <v>1150</v>
      </c>
      <c r="F8" s="11">
        <f>Assumptions!$B7</f>
        <v>1150</v>
      </c>
      <c r="G8" s="11">
        <f>Assumptions!$B7</f>
        <v>1150</v>
      </c>
      <c r="H8" s="11">
        <f>Assumptions!$B7</f>
        <v>1150</v>
      </c>
      <c r="I8" s="11">
        <f>Assumptions!$B7</f>
        <v>1150</v>
      </c>
      <c r="J8" s="11">
        <f>Assumptions!$B7</f>
        <v>1150</v>
      </c>
      <c r="K8" s="11">
        <f>Assumptions!$B7</f>
        <v>1150</v>
      </c>
      <c r="L8" s="11">
        <f>Assumptions!$B7</f>
        <v>1150</v>
      </c>
      <c r="M8" s="11">
        <f>Assumptions!$B7</f>
        <v>1150</v>
      </c>
      <c r="N8" s="11">
        <f>Assumptions!$B7</f>
        <v>1150</v>
      </c>
      <c r="O8" s="11">
        <f>Assumptions!$B7</f>
        <v>1150</v>
      </c>
      <c r="P8" s="11">
        <f>Assumptions!$B7</f>
        <v>1150</v>
      </c>
      <c r="Q8" s="11">
        <f>Assumptions!$B7</f>
        <v>1150</v>
      </c>
      <c r="R8" s="11">
        <f>Assumptions!$B7</f>
        <v>1150</v>
      </c>
      <c r="S8" s="11">
        <f>Assumptions!$B7</f>
        <v>1150</v>
      </c>
      <c r="T8" s="11">
        <f>Assumptions!$B7</f>
        <v>1150</v>
      </c>
      <c r="U8" s="11">
        <f>Assumptions!$B7</f>
        <v>1150</v>
      </c>
      <c r="V8" s="11">
        <f>Assumptions!$B7</f>
        <v>1150</v>
      </c>
      <c r="W8" s="11">
        <f>Assumptions!$B7</f>
        <v>1150</v>
      </c>
      <c r="X8" s="11">
        <f>Assumptions!$B7</f>
        <v>1150</v>
      </c>
      <c r="Y8" s="11">
        <f>Assumptions!$B7</f>
        <v>1150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9" t="s">
        <v>50</v>
      </c>
      <c r="C1" s="9" t="s">
        <v>51</v>
      </c>
      <c r="D1" s="9" t="s">
        <v>52</v>
      </c>
      <c r="E1" s="9" t="s">
        <v>53</v>
      </c>
      <c r="F1" s="9" t="s">
        <v>54</v>
      </c>
      <c r="G1" s="9" t="s">
        <v>55</v>
      </c>
      <c r="H1" s="9" t="s">
        <v>56</v>
      </c>
      <c r="I1" s="9" t="s">
        <v>57</v>
      </c>
      <c r="J1" s="9" t="s">
        <v>58</v>
      </c>
      <c r="K1" s="9" t="s">
        <v>59</v>
      </c>
      <c r="L1" s="9" t="s">
        <v>60</v>
      </c>
      <c r="M1" s="9" t="s">
        <v>61</v>
      </c>
      <c r="N1" s="9" t="s">
        <v>62</v>
      </c>
      <c r="O1" s="9" t="s">
        <v>63</v>
      </c>
      <c r="P1" s="9" t="s">
        <v>64</v>
      </c>
      <c r="Q1" s="9" t="s">
        <v>65</v>
      </c>
      <c r="R1" s="9" t="s">
        <v>66</v>
      </c>
      <c r="S1" s="9" t="s">
        <v>67</v>
      </c>
      <c r="T1" s="9" t="s">
        <v>68</v>
      </c>
      <c r="U1" s="9" t="s">
        <v>69</v>
      </c>
      <c r="V1" s="9" t="s">
        <v>70</v>
      </c>
      <c r="W1" s="9" t="s">
        <v>71</v>
      </c>
      <c r="X1" s="9" t="s">
        <v>72</v>
      </c>
      <c r="Y1" s="9" t="s">
        <v>73</v>
      </c>
    </row>
    <row r="2">
      <c r="A2" s="9" t="s">
        <v>85</v>
      </c>
    </row>
    <row r="3">
      <c r="A3" s="2" t="s">
        <v>12</v>
      </c>
      <c r="B3" s="11">
        <f>'Calcs-1'!B7*Assumptions!$C6</f>
        <v>630000</v>
      </c>
      <c r="C3" s="11">
        <f>'Calcs-1'!C7*Assumptions!$C6</f>
        <v>630000</v>
      </c>
      <c r="D3" s="11">
        <f>'Calcs-1'!D7*Assumptions!$C6</f>
        <v>630000</v>
      </c>
      <c r="E3" s="11">
        <f>'Calcs-1'!E7*Assumptions!$C6</f>
        <v>630000</v>
      </c>
      <c r="F3" s="11">
        <f>'Calcs-1'!F7*Assumptions!$C6</f>
        <v>630000</v>
      </c>
      <c r="G3" s="11">
        <f>'Calcs-1'!G7*Assumptions!$C6</f>
        <v>630000</v>
      </c>
      <c r="H3" s="11">
        <f>'Calcs-1'!H7*Assumptions!$C6</f>
        <v>630000</v>
      </c>
      <c r="I3" s="11">
        <f>'Calcs-1'!I7*Assumptions!$C6</f>
        <v>630000</v>
      </c>
      <c r="J3" s="11">
        <f>'Calcs-1'!J7*Assumptions!$C6</f>
        <v>630000</v>
      </c>
      <c r="K3" s="11">
        <f>'Calcs-1'!K7*Assumptions!$C6</f>
        <v>630000</v>
      </c>
      <c r="L3" s="11">
        <f>'Calcs-1'!L7*Assumptions!$C6</f>
        <v>630000</v>
      </c>
      <c r="M3" s="11">
        <f>'Calcs-1'!M7*Assumptions!$C6</f>
        <v>630000</v>
      </c>
      <c r="N3" s="11">
        <f>'Calcs-1'!N7*Assumptions!$C6</f>
        <v>630000</v>
      </c>
      <c r="O3" s="11">
        <f>'Calcs-1'!O7*Assumptions!$C6</f>
        <v>630000</v>
      </c>
      <c r="P3" s="11">
        <f>'Calcs-1'!P7*Assumptions!$C6</f>
        <v>630000</v>
      </c>
      <c r="Q3" s="11">
        <f>'Calcs-1'!Q7*Assumptions!$C6</f>
        <v>630000</v>
      </c>
      <c r="R3" s="11">
        <f>'Calcs-1'!R7*Assumptions!$C6</f>
        <v>630000</v>
      </c>
      <c r="S3" s="11">
        <f>'Calcs-1'!S7*Assumptions!$C6</f>
        <v>630000</v>
      </c>
      <c r="T3" s="11">
        <f>'Calcs-1'!T7*Assumptions!$C6</f>
        <v>630000</v>
      </c>
      <c r="U3" s="11">
        <f>'Calcs-1'!U7*Assumptions!$C6</f>
        <v>630000</v>
      </c>
      <c r="V3" s="11">
        <f>'Calcs-1'!V7*Assumptions!$C6</f>
        <v>630000</v>
      </c>
      <c r="W3" s="11">
        <f>'Calcs-1'!W7*Assumptions!$C6</f>
        <v>630000</v>
      </c>
      <c r="X3" s="11">
        <f>'Calcs-1'!X7*Assumptions!$C6</f>
        <v>630000</v>
      </c>
      <c r="Y3" s="11">
        <f>'Calcs-1'!Y7*Assumptions!$C6</f>
        <v>630000</v>
      </c>
    </row>
    <row r="4">
      <c r="A4" s="2" t="s">
        <v>14</v>
      </c>
      <c r="B4" s="11">
        <f>'Calcs-1'!B8*Assumptions!$C7</f>
        <v>575000</v>
      </c>
      <c r="C4" s="11">
        <f>'Calcs-1'!C8*Assumptions!$C7</f>
        <v>575000</v>
      </c>
      <c r="D4" s="11">
        <f>'Calcs-1'!D8*Assumptions!$C7</f>
        <v>575000</v>
      </c>
      <c r="E4" s="11">
        <f>'Calcs-1'!E8*Assumptions!$C7</f>
        <v>575000</v>
      </c>
      <c r="F4" s="11">
        <f>'Calcs-1'!F8*Assumptions!$C7</f>
        <v>575000</v>
      </c>
      <c r="G4" s="11">
        <f>'Calcs-1'!G8*Assumptions!$C7</f>
        <v>575000</v>
      </c>
      <c r="H4" s="11">
        <f>'Calcs-1'!H8*Assumptions!$C7</f>
        <v>575000</v>
      </c>
      <c r="I4" s="11">
        <f>'Calcs-1'!I8*Assumptions!$C7</f>
        <v>575000</v>
      </c>
      <c r="J4" s="11">
        <f>'Calcs-1'!J8*Assumptions!$C7</f>
        <v>575000</v>
      </c>
      <c r="K4" s="11">
        <f>'Calcs-1'!K8*Assumptions!$C7</f>
        <v>575000</v>
      </c>
      <c r="L4" s="11">
        <f>'Calcs-1'!L8*Assumptions!$C7</f>
        <v>575000</v>
      </c>
      <c r="M4" s="11">
        <f>'Calcs-1'!M8*Assumptions!$C7</f>
        <v>575000</v>
      </c>
      <c r="N4" s="11">
        <f>'Calcs-1'!N8*Assumptions!$C7</f>
        <v>575000</v>
      </c>
      <c r="O4" s="11">
        <f>'Calcs-1'!O8*Assumptions!$C7</f>
        <v>575000</v>
      </c>
      <c r="P4" s="11">
        <f>'Calcs-1'!P8*Assumptions!$C7</f>
        <v>575000</v>
      </c>
      <c r="Q4" s="11">
        <f>'Calcs-1'!Q8*Assumptions!$C7</f>
        <v>575000</v>
      </c>
      <c r="R4" s="11">
        <f>'Calcs-1'!R8*Assumptions!$C7</f>
        <v>575000</v>
      </c>
      <c r="S4" s="11">
        <f>'Calcs-1'!S8*Assumptions!$C7</f>
        <v>575000</v>
      </c>
      <c r="T4" s="11">
        <f>'Calcs-1'!T8*Assumptions!$C7</f>
        <v>575000</v>
      </c>
      <c r="U4" s="11">
        <f>'Calcs-1'!U8*Assumptions!$C7</f>
        <v>575000</v>
      </c>
      <c r="V4" s="11">
        <f>'Calcs-1'!V8*Assumptions!$C7</f>
        <v>575000</v>
      </c>
      <c r="W4" s="11">
        <f>'Calcs-1'!W8*Assumptions!$C7</f>
        <v>575000</v>
      </c>
      <c r="X4" s="11">
        <f>'Calcs-1'!X8*Assumptions!$C7</f>
        <v>575000</v>
      </c>
      <c r="Y4" s="11">
        <f>'Calcs-1'!Y8*Assumptions!$C7</f>
        <v>575000</v>
      </c>
    </row>
    <row r="5">
      <c r="A5" s="9" t="s">
        <v>86</v>
      </c>
      <c r="B5" s="11">
        <f t="shared" ref="B5:Y5" si="1">SUM(B3:B4)</f>
        <v>1205000</v>
      </c>
      <c r="C5" s="11">
        <f t="shared" si="1"/>
        <v>1205000</v>
      </c>
      <c r="D5" s="11">
        <f t="shared" si="1"/>
        <v>1205000</v>
      </c>
      <c r="E5" s="11">
        <f t="shared" si="1"/>
        <v>1205000</v>
      </c>
      <c r="F5" s="11">
        <f t="shared" si="1"/>
        <v>1205000</v>
      </c>
      <c r="G5" s="11">
        <f t="shared" si="1"/>
        <v>1205000</v>
      </c>
      <c r="H5" s="11">
        <f t="shared" si="1"/>
        <v>1205000</v>
      </c>
      <c r="I5" s="11">
        <f t="shared" si="1"/>
        <v>1205000</v>
      </c>
      <c r="J5" s="11">
        <f t="shared" si="1"/>
        <v>1205000</v>
      </c>
      <c r="K5" s="11">
        <f t="shared" si="1"/>
        <v>1205000</v>
      </c>
      <c r="L5" s="11">
        <f t="shared" si="1"/>
        <v>1205000</v>
      </c>
      <c r="M5" s="11">
        <f t="shared" si="1"/>
        <v>1205000</v>
      </c>
      <c r="N5" s="11">
        <f t="shared" si="1"/>
        <v>1205000</v>
      </c>
      <c r="O5" s="11">
        <f t="shared" si="1"/>
        <v>1205000</v>
      </c>
      <c r="P5" s="11">
        <f t="shared" si="1"/>
        <v>1205000</v>
      </c>
      <c r="Q5" s="11">
        <f t="shared" si="1"/>
        <v>1205000</v>
      </c>
      <c r="R5" s="11">
        <f t="shared" si="1"/>
        <v>1205000</v>
      </c>
      <c r="S5" s="11">
        <f t="shared" si="1"/>
        <v>1205000</v>
      </c>
      <c r="T5" s="11">
        <f t="shared" si="1"/>
        <v>1205000</v>
      </c>
      <c r="U5" s="11">
        <f t="shared" si="1"/>
        <v>1205000</v>
      </c>
      <c r="V5" s="11">
        <f t="shared" si="1"/>
        <v>1205000</v>
      </c>
      <c r="W5" s="11">
        <f t="shared" si="1"/>
        <v>1205000</v>
      </c>
      <c r="X5" s="11">
        <f t="shared" si="1"/>
        <v>1205000</v>
      </c>
      <c r="Y5" s="11">
        <f t="shared" si="1"/>
        <v>1205000</v>
      </c>
    </row>
    <row r="7">
      <c r="A7" s="9" t="s">
        <v>87</v>
      </c>
    </row>
    <row r="8">
      <c r="A8" s="2" t="s">
        <v>12</v>
      </c>
      <c r="B8" s="11">
        <f>'Calcs-1'!B7*Assumptions!$C2</f>
        <v>450000</v>
      </c>
      <c r="C8" s="11">
        <f>'Calcs-1'!C7*Assumptions!$C2</f>
        <v>450000</v>
      </c>
      <c r="D8" s="11">
        <f>'Calcs-1'!D7*Assumptions!$C2</f>
        <v>450000</v>
      </c>
      <c r="E8" s="11">
        <f>'Calcs-1'!E7*Assumptions!$C2</f>
        <v>450000</v>
      </c>
      <c r="F8" s="11">
        <f>'Calcs-1'!F7*Assumptions!$C2</f>
        <v>450000</v>
      </c>
      <c r="G8" s="11">
        <f>'Calcs-1'!G7*Assumptions!$C2</f>
        <v>450000</v>
      </c>
      <c r="H8" s="11">
        <f>'Calcs-1'!H7*Assumptions!$C2</f>
        <v>450000</v>
      </c>
      <c r="I8" s="11">
        <f>'Calcs-1'!I7*Assumptions!$C2</f>
        <v>450000</v>
      </c>
      <c r="J8" s="11">
        <f>'Calcs-1'!J7*Assumptions!$C2</f>
        <v>450000</v>
      </c>
      <c r="K8" s="11">
        <f>'Calcs-1'!K7*Assumptions!$C2</f>
        <v>450000</v>
      </c>
      <c r="L8" s="11">
        <f>'Calcs-1'!L7*Assumptions!$C2</f>
        <v>450000</v>
      </c>
      <c r="M8" s="11">
        <f>'Calcs-1'!M7*Assumptions!$C2</f>
        <v>450000</v>
      </c>
      <c r="N8" s="11">
        <f>'Calcs-1'!N7*Assumptions!$C2</f>
        <v>450000</v>
      </c>
      <c r="O8" s="11">
        <f>'Calcs-1'!O7*Assumptions!$C2</f>
        <v>450000</v>
      </c>
      <c r="P8" s="11">
        <f>'Calcs-1'!P7*Assumptions!$C2</f>
        <v>450000</v>
      </c>
      <c r="Q8" s="11">
        <f>'Calcs-1'!Q7*Assumptions!$C2</f>
        <v>450000</v>
      </c>
      <c r="R8" s="11">
        <f>'Calcs-1'!R7*Assumptions!$C2</f>
        <v>450000</v>
      </c>
      <c r="S8" s="11">
        <f>'Calcs-1'!S7*Assumptions!$C2</f>
        <v>450000</v>
      </c>
      <c r="T8" s="11">
        <f>'Calcs-1'!T7*Assumptions!$C2</f>
        <v>450000</v>
      </c>
      <c r="U8" s="11">
        <f>'Calcs-1'!U7*Assumptions!$C2</f>
        <v>450000</v>
      </c>
      <c r="V8" s="11">
        <f>'Calcs-1'!V7*Assumptions!$C2</f>
        <v>450000</v>
      </c>
      <c r="W8" s="11">
        <f>'Calcs-1'!W7*Assumptions!$C2</f>
        <v>450000</v>
      </c>
      <c r="X8" s="11">
        <f>'Calcs-1'!X7*Assumptions!$C2</f>
        <v>450000</v>
      </c>
      <c r="Y8" s="11">
        <f>'Calcs-1'!Y7*Assumptions!$C2</f>
        <v>450000</v>
      </c>
    </row>
    <row r="9">
      <c r="A9" s="2" t="s">
        <v>14</v>
      </c>
      <c r="B9" s="11">
        <f>'Calcs-1'!B8*Assumptions!$C3</f>
        <v>460000</v>
      </c>
      <c r="C9" s="11">
        <f>'Calcs-1'!C8*Assumptions!$C3</f>
        <v>460000</v>
      </c>
      <c r="D9" s="11">
        <f>'Calcs-1'!D8*Assumptions!$C3</f>
        <v>460000</v>
      </c>
      <c r="E9" s="11">
        <f>'Calcs-1'!E8*Assumptions!$C3</f>
        <v>460000</v>
      </c>
      <c r="F9" s="11">
        <f>'Calcs-1'!F8*Assumptions!$C3</f>
        <v>460000</v>
      </c>
      <c r="G9" s="11">
        <f>'Calcs-1'!G8*Assumptions!$C3</f>
        <v>460000</v>
      </c>
      <c r="H9" s="11">
        <f>'Calcs-1'!H8*Assumptions!$C3</f>
        <v>460000</v>
      </c>
      <c r="I9" s="11">
        <f>'Calcs-1'!I8*Assumptions!$C3</f>
        <v>460000</v>
      </c>
      <c r="J9" s="11">
        <f>'Calcs-1'!J8*Assumptions!$C3</f>
        <v>460000</v>
      </c>
      <c r="K9" s="11">
        <f>'Calcs-1'!K8*Assumptions!$C3</f>
        <v>460000</v>
      </c>
      <c r="L9" s="11">
        <f>'Calcs-1'!L8*Assumptions!$C3</f>
        <v>460000</v>
      </c>
      <c r="M9" s="11">
        <f>'Calcs-1'!M8*Assumptions!$C3</f>
        <v>460000</v>
      </c>
      <c r="N9" s="11">
        <f>'Calcs-1'!N8*Assumptions!$C3</f>
        <v>460000</v>
      </c>
      <c r="O9" s="11">
        <f>'Calcs-1'!O8*Assumptions!$C3</f>
        <v>460000</v>
      </c>
      <c r="P9" s="11">
        <f>'Calcs-1'!P8*Assumptions!$C3</f>
        <v>460000</v>
      </c>
      <c r="Q9" s="11">
        <f>'Calcs-1'!Q8*Assumptions!$C3</f>
        <v>460000</v>
      </c>
      <c r="R9" s="11">
        <f>'Calcs-1'!R8*Assumptions!$C3</f>
        <v>460000</v>
      </c>
      <c r="S9" s="11">
        <f>'Calcs-1'!S8*Assumptions!$C3</f>
        <v>460000</v>
      </c>
      <c r="T9" s="11">
        <f>'Calcs-1'!T8*Assumptions!$C3</f>
        <v>460000</v>
      </c>
      <c r="U9" s="11">
        <f>'Calcs-1'!U8*Assumptions!$C3</f>
        <v>460000</v>
      </c>
      <c r="V9" s="11">
        <f>'Calcs-1'!V8*Assumptions!$C3</f>
        <v>460000</v>
      </c>
      <c r="W9" s="11">
        <f>'Calcs-1'!W8*Assumptions!$C3</f>
        <v>460000</v>
      </c>
      <c r="X9" s="11">
        <f>'Calcs-1'!X8*Assumptions!$C3</f>
        <v>460000</v>
      </c>
      <c r="Y9" s="11">
        <f>'Calcs-1'!Y8*Assumptions!$C3</f>
        <v>460000</v>
      </c>
    </row>
    <row r="10">
      <c r="A10" s="9" t="s">
        <v>88</v>
      </c>
      <c r="B10" s="11">
        <f t="shared" ref="B10:Y10" si="2">SUM(B8:B9)</f>
        <v>910000</v>
      </c>
      <c r="C10" s="11">
        <f t="shared" si="2"/>
        <v>910000</v>
      </c>
      <c r="D10" s="11">
        <f t="shared" si="2"/>
        <v>910000</v>
      </c>
      <c r="E10" s="11">
        <f t="shared" si="2"/>
        <v>910000</v>
      </c>
      <c r="F10" s="11">
        <f t="shared" si="2"/>
        <v>910000</v>
      </c>
      <c r="G10" s="11">
        <f t="shared" si="2"/>
        <v>910000</v>
      </c>
      <c r="H10" s="11">
        <f t="shared" si="2"/>
        <v>910000</v>
      </c>
      <c r="I10" s="11">
        <f t="shared" si="2"/>
        <v>910000</v>
      </c>
      <c r="J10" s="11">
        <f t="shared" si="2"/>
        <v>910000</v>
      </c>
      <c r="K10" s="11">
        <f t="shared" si="2"/>
        <v>910000</v>
      </c>
      <c r="L10" s="11">
        <f t="shared" si="2"/>
        <v>910000</v>
      </c>
      <c r="M10" s="11">
        <f t="shared" si="2"/>
        <v>910000</v>
      </c>
      <c r="N10" s="11">
        <f t="shared" si="2"/>
        <v>910000</v>
      </c>
      <c r="O10" s="11">
        <f t="shared" si="2"/>
        <v>910000</v>
      </c>
      <c r="P10" s="11">
        <f t="shared" si="2"/>
        <v>910000</v>
      </c>
      <c r="Q10" s="11">
        <f t="shared" si="2"/>
        <v>910000</v>
      </c>
      <c r="R10" s="11">
        <f t="shared" si="2"/>
        <v>910000</v>
      </c>
      <c r="S10" s="11">
        <f t="shared" si="2"/>
        <v>910000</v>
      </c>
      <c r="T10" s="11">
        <f t="shared" si="2"/>
        <v>910000</v>
      </c>
      <c r="U10" s="11">
        <f t="shared" si="2"/>
        <v>910000</v>
      </c>
      <c r="V10" s="11">
        <f t="shared" si="2"/>
        <v>910000</v>
      </c>
      <c r="W10" s="11">
        <f t="shared" si="2"/>
        <v>910000</v>
      </c>
      <c r="X10" s="11">
        <f t="shared" si="2"/>
        <v>910000</v>
      </c>
      <c r="Y10" s="11">
        <f t="shared" si="2"/>
        <v>910000</v>
      </c>
    </row>
    <row r="12">
      <c r="A12" s="9" t="s">
        <v>22</v>
      </c>
    </row>
    <row r="13">
      <c r="A13" s="9" t="s">
        <v>23</v>
      </c>
      <c r="B13" s="11">
        <f>Assumptions!$B15</f>
        <v>18000</v>
      </c>
      <c r="C13" s="11">
        <f>Assumptions!$B15</f>
        <v>18000</v>
      </c>
      <c r="D13" s="11">
        <f>Assumptions!$B15</f>
        <v>18000</v>
      </c>
      <c r="E13" s="11">
        <f>Assumptions!$B15</f>
        <v>18000</v>
      </c>
      <c r="F13" s="11">
        <f>Assumptions!$B15</f>
        <v>18000</v>
      </c>
      <c r="G13" s="11">
        <f>Assumptions!$B15</f>
        <v>18000</v>
      </c>
      <c r="H13" s="11">
        <f>Assumptions!$B15</f>
        <v>18000</v>
      </c>
      <c r="I13" s="11">
        <f>Assumptions!$B15</f>
        <v>18000</v>
      </c>
      <c r="J13" s="11">
        <f>Assumptions!$B15</f>
        <v>18000</v>
      </c>
      <c r="K13" s="11">
        <f>Assumptions!$B15</f>
        <v>18000</v>
      </c>
      <c r="L13" s="11">
        <f>Assumptions!$B15</f>
        <v>18000</v>
      </c>
      <c r="M13" s="11">
        <f>Assumptions!$B15</f>
        <v>18000</v>
      </c>
      <c r="N13" s="11">
        <f>Assumptions!$B15</f>
        <v>18000</v>
      </c>
      <c r="O13" s="11">
        <f>Assumptions!$B15</f>
        <v>18000</v>
      </c>
      <c r="P13" s="11">
        <f>Assumptions!$B15</f>
        <v>18000</v>
      </c>
      <c r="Q13" s="11">
        <f>Assumptions!$B15</f>
        <v>18000</v>
      </c>
      <c r="R13" s="11">
        <f>Assumptions!$B15</f>
        <v>18000</v>
      </c>
      <c r="S13" s="11">
        <f>Assumptions!$B15</f>
        <v>18000</v>
      </c>
      <c r="T13" s="11">
        <f>Assumptions!$B15</f>
        <v>18000</v>
      </c>
      <c r="U13" s="11">
        <f>Assumptions!$B15</f>
        <v>18000</v>
      </c>
      <c r="V13" s="11">
        <f>Assumptions!$B15</f>
        <v>18000</v>
      </c>
      <c r="W13" s="11">
        <f>Assumptions!$B15</f>
        <v>18000</v>
      </c>
      <c r="X13" s="11">
        <f>Assumptions!$B15</f>
        <v>18000</v>
      </c>
      <c r="Y13" s="11">
        <f>Assumptions!$B15</f>
        <v>18000</v>
      </c>
    </row>
    <row r="14">
      <c r="A14" s="9" t="s">
        <v>24</v>
      </c>
      <c r="B14" s="11">
        <f>Assumptions!$B16</f>
        <v>12000</v>
      </c>
      <c r="C14" s="11">
        <f>Assumptions!$B16</f>
        <v>12000</v>
      </c>
      <c r="D14" s="11">
        <f>Assumptions!$B16</f>
        <v>12000</v>
      </c>
      <c r="E14" s="11">
        <f>Assumptions!$B16</f>
        <v>12000</v>
      </c>
      <c r="F14" s="11">
        <f>Assumptions!$B16</f>
        <v>12000</v>
      </c>
      <c r="G14" s="11">
        <f>Assumptions!$B16</f>
        <v>12000</v>
      </c>
      <c r="H14" s="11">
        <f>Assumptions!$B16</f>
        <v>12000</v>
      </c>
      <c r="I14" s="11">
        <f>Assumptions!$B16</f>
        <v>12000</v>
      </c>
      <c r="J14" s="11">
        <f>Assumptions!$B16</f>
        <v>12000</v>
      </c>
      <c r="K14" s="11">
        <f>Assumptions!$B16</f>
        <v>12000</v>
      </c>
      <c r="L14" s="11">
        <f>Assumptions!$B16</f>
        <v>12000</v>
      </c>
      <c r="M14" s="11">
        <f>Assumptions!$B16</f>
        <v>12000</v>
      </c>
      <c r="N14" s="11">
        <f>Assumptions!$B16</f>
        <v>12000</v>
      </c>
      <c r="O14" s="11">
        <f>Assumptions!$B16</f>
        <v>12000</v>
      </c>
      <c r="P14" s="11">
        <f>Assumptions!$B16</f>
        <v>12000</v>
      </c>
      <c r="Q14" s="11">
        <f>Assumptions!$B16</f>
        <v>12000</v>
      </c>
      <c r="R14" s="11">
        <f>Assumptions!$B16</f>
        <v>12000</v>
      </c>
      <c r="S14" s="11">
        <f>Assumptions!$B16</f>
        <v>12000</v>
      </c>
      <c r="T14" s="11">
        <f>Assumptions!$B16</f>
        <v>12000</v>
      </c>
      <c r="U14" s="11">
        <f>Assumptions!$B16</f>
        <v>12000</v>
      </c>
      <c r="V14" s="11">
        <f>Assumptions!$B16</f>
        <v>12000</v>
      </c>
      <c r="W14" s="11">
        <f>Assumptions!$B16</f>
        <v>12000</v>
      </c>
      <c r="X14" s="11">
        <f>Assumptions!$B16</f>
        <v>12000</v>
      </c>
      <c r="Y14" s="11">
        <f>Assumptions!$B16</f>
        <v>12000</v>
      </c>
    </row>
    <row r="15">
      <c r="A15" s="9" t="s">
        <v>25</v>
      </c>
      <c r="B15" s="11">
        <f>Assumptions!$B17</f>
        <v>20000</v>
      </c>
      <c r="C15" s="11">
        <f>Assumptions!$B17</f>
        <v>20000</v>
      </c>
      <c r="D15" s="11">
        <f>Assumptions!$B17</f>
        <v>20000</v>
      </c>
      <c r="E15" s="11">
        <f>Assumptions!$B17</f>
        <v>20000</v>
      </c>
      <c r="F15" s="11">
        <f>Assumptions!$B17</f>
        <v>20000</v>
      </c>
      <c r="G15" s="11">
        <f>Assumptions!$B17</f>
        <v>20000</v>
      </c>
      <c r="H15" s="11">
        <f>Assumptions!$B17</f>
        <v>20000</v>
      </c>
      <c r="I15" s="11">
        <f>Assumptions!$B17</f>
        <v>20000</v>
      </c>
      <c r="J15" s="11">
        <f>Assumptions!$B17</f>
        <v>20000</v>
      </c>
      <c r="K15" s="11">
        <f>Assumptions!$B17</f>
        <v>20000</v>
      </c>
      <c r="L15" s="11">
        <f>Assumptions!$B17</f>
        <v>20000</v>
      </c>
      <c r="M15" s="11">
        <f>Assumptions!$B17</f>
        <v>20000</v>
      </c>
      <c r="N15" s="11">
        <f>Assumptions!$B17</f>
        <v>20000</v>
      </c>
      <c r="O15" s="11">
        <f>Assumptions!$B17</f>
        <v>20000</v>
      </c>
      <c r="P15" s="11">
        <f>Assumptions!$B17</f>
        <v>20000</v>
      </c>
      <c r="Q15" s="11">
        <f>Assumptions!$B17</f>
        <v>20000</v>
      </c>
      <c r="R15" s="11">
        <f>Assumptions!$B17</f>
        <v>20000</v>
      </c>
      <c r="S15" s="11">
        <f>Assumptions!$B17</f>
        <v>20000</v>
      </c>
      <c r="T15" s="11">
        <f>Assumptions!$B17</f>
        <v>20000</v>
      </c>
      <c r="U15" s="11">
        <f>Assumptions!$B17</f>
        <v>20000</v>
      </c>
      <c r="V15" s="11">
        <f>Assumptions!$B17</f>
        <v>20000</v>
      </c>
      <c r="W15" s="11">
        <f>Assumptions!$B17</f>
        <v>20000</v>
      </c>
      <c r="X15" s="11">
        <f>Assumptions!$B17</f>
        <v>20000</v>
      </c>
      <c r="Y15" s="11">
        <f>Assumptions!$B17</f>
        <v>20000</v>
      </c>
    </row>
    <row r="16">
      <c r="A16" s="9" t="s">
        <v>80</v>
      </c>
      <c r="B16" s="20">
        <f>Depreciation!B14</f>
        <v>2083.333333</v>
      </c>
      <c r="C16" s="20">
        <f>Depreciation!C14</f>
        <v>2163.333333</v>
      </c>
      <c r="D16" s="20">
        <f>Depreciation!D14</f>
        <v>2163.333333</v>
      </c>
      <c r="E16" s="20">
        <f>Depreciation!E14</f>
        <v>2163.333333</v>
      </c>
      <c r="F16" s="20">
        <f>Depreciation!F14</f>
        <v>2163.333333</v>
      </c>
      <c r="G16" s="20">
        <f>Depreciation!G14</f>
        <v>2163.333333</v>
      </c>
      <c r="H16" s="20">
        <f>Depreciation!H14</f>
        <v>2163.333333</v>
      </c>
      <c r="I16" s="20">
        <f>Depreciation!I14</f>
        <v>2163.333333</v>
      </c>
      <c r="J16" s="20">
        <f>Depreciation!J14</f>
        <v>32932.5641</v>
      </c>
      <c r="K16" s="20">
        <f>Depreciation!K14</f>
        <v>32932.5641</v>
      </c>
      <c r="L16" s="20">
        <f>Depreciation!L14</f>
        <v>32932.5641</v>
      </c>
      <c r="M16" s="20">
        <f>Depreciation!M14</f>
        <v>32932.5641</v>
      </c>
      <c r="N16" s="20">
        <f>Depreciation!N14</f>
        <v>30849.23077</v>
      </c>
      <c r="O16" s="20">
        <f>Depreciation!O14</f>
        <v>30849.23077</v>
      </c>
      <c r="P16" s="20">
        <f>Depreciation!P14</f>
        <v>30849.23077</v>
      </c>
      <c r="Q16" s="20">
        <f>Depreciation!Q14</f>
        <v>30849.23077</v>
      </c>
      <c r="R16" s="20">
        <f>Depreciation!R14</f>
        <v>30769.23077</v>
      </c>
      <c r="S16" s="20">
        <f>Depreciation!S14</f>
        <v>30769.23077</v>
      </c>
      <c r="T16" s="20">
        <f>Depreciation!T14</f>
        <v>36741.45299</v>
      </c>
      <c r="U16" s="20">
        <f>Depreciation!U14</f>
        <v>36741.45299</v>
      </c>
      <c r="V16" s="20">
        <f>Depreciation!V14</f>
        <v>36741.45299</v>
      </c>
      <c r="W16" s="20">
        <f>Depreciation!W14</f>
        <v>48279.91453</v>
      </c>
      <c r="X16" s="20">
        <f>Depreciation!X14</f>
        <v>48279.91453</v>
      </c>
      <c r="Y16" s="20">
        <f>Depreciation!Y14</f>
        <v>48279.91453</v>
      </c>
    </row>
    <row r="18">
      <c r="A18" s="9" t="s">
        <v>89</v>
      </c>
      <c r="B18" s="20">
        <f t="shared" ref="B18:Y18" si="3">SUM(B13:B16)+B10</f>
        <v>962083.3333</v>
      </c>
      <c r="C18" s="20">
        <f t="shared" si="3"/>
        <v>962163.3333</v>
      </c>
      <c r="D18" s="20">
        <f t="shared" si="3"/>
        <v>962163.3333</v>
      </c>
      <c r="E18" s="20">
        <f t="shared" si="3"/>
        <v>962163.3333</v>
      </c>
      <c r="F18" s="20">
        <f t="shared" si="3"/>
        <v>962163.3333</v>
      </c>
      <c r="G18" s="20">
        <f t="shared" si="3"/>
        <v>962163.3333</v>
      </c>
      <c r="H18" s="20">
        <f t="shared" si="3"/>
        <v>962163.3333</v>
      </c>
      <c r="I18" s="20">
        <f t="shared" si="3"/>
        <v>962163.3333</v>
      </c>
      <c r="J18" s="20">
        <f t="shared" si="3"/>
        <v>992932.5641</v>
      </c>
      <c r="K18" s="20">
        <f t="shared" si="3"/>
        <v>992932.5641</v>
      </c>
      <c r="L18" s="20">
        <f t="shared" si="3"/>
        <v>992932.5641</v>
      </c>
      <c r="M18" s="20">
        <f t="shared" si="3"/>
        <v>992932.5641</v>
      </c>
      <c r="N18" s="20">
        <f t="shared" si="3"/>
        <v>990849.2308</v>
      </c>
      <c r="O18" s="20">
        <f t="shared" si="3"/>
        <v>990849.2308</v>
      </c>
      <c r="P18" s="20">
        <f t="shared" si="3"/>
        <v>990849.2308</v>
      </c>
      <c r="Q18" s="20">
        <f t="shared" si="3"/>
        <v>990849.2308</v>
      </c>
      <c r="R18" s="20">
        <f t="shared" si="3"/>
        <v>990769.2308</v>
      </c>
      <c r="S18" s="20">
        <f t="shared" si="3"/>
        <v>990769.2308</v>
      </c>
      <c r="T18" s="20">
        <f t="shared" si="3"/>
        <v>996741.453</v>
      </c>
      <c r="U18" s="20">
        <f t="shared" si="3"/>
        <v>996741.453</v>
      </c>
      <c r="V18" s="20">
        <f t="shared" si="3"/>
        <v>996741.453</v>
      </c>
      <c r="W18" s="20">
        <f t="shared" si="3"/>
        <v>1008279.915</v>
      </c>
      <c r="X18" s="20">
        <f t="shared" si="3"/>
        <v>1008279.915</v>
      </c>
      <c r="Y18" s="20">
        <f t="shared" si="3"/>
        <v>1008279.915</v>
      </c>
    </row>
    <row r="20">
      <c r="A20" s="9" t="s">
        <v>90</v>
      </c>
      <c r="B20" s="20">
        <f t="shared" ref="B20:Y20" si="4">B5-B18</f>
        <v>242916.6667</v>
      </c>
      <c r="C20" s="20">
        <f t="shared" si="4"/>
        <v>242836.6667</v>
      </c>
      <c r="D20" s="20">
        <f t="shared" si="4"/>
        <v>242836.6667</v>
      </c>
      <c r="E20" s="20">
        <f t="shared" si="4"/>
        <v>242836.6667</v>
      </c>
      <c r="F20" s="20">
        <f t="shared" si="4"/>
        <v>242836.6667</v>
      </c>
      <c r="G20" s="20">
        <f t="shared" si="4"/>
        <v>242836.6667</v>
      </c>
      <c r="H20" s="20">
        <f t="shared" si="4"/>
        <v>242836.6667</v>
      </c>
      <c r="I20" s="20">
        <f t="shared" si="4"/>
        <v>242836.6667</v>
      </c>
      <c r="J20" s="20">
        <f t="shared" si="4"/>
        <v>212067.4359</v>
      </c>
      <c r="K20" s="20">
        <f t="shared" si="4"/>
        <v>212067.4359</v>
      </c>
      <c r="L20" s="20">
        <f t="shared" si="4"/>
        <v>212067.4359</v>
      </c>
      <c r="M20" s="20">
        <f t="shared" si="4"/>
        <v>212067.4359</v>
      </c>
      <c r="N20" s="20">
        <f t="shared" si="4"/>
        <v>214150.7692</v>
      </c>
      <c r="O20" s="20">
        <f t="shared" si="4"/>
        <v>214150.7692</v>
      </c>
      <c r="P20" s="20">
        <f t="shared" si="4"/>
        <v>214150.7692</v>
      </c>
      <c r="Q20" s="20">
        <f t="shared" si="4"/>
        <v>214150.7692</v>
      </c>
      <c r="R20" s="20">
        <f t="shared" si="4"/>
        <v>214230.7692</v>
      </c>
      <c r="S20" s="20">
        <f t="shared" si="4"/>
        <v>214230.7692</v>
      </c>
      <c r="T20" s="20">
        <f t="shared" si="4"/>
        <v>208258.547</v>
      </c>
      <c r="U20" s="20">
        <f t="shared" si="4"/>
        <v>208258.547</v>
      </c>
      <c r="V20" s="20">
        <f t="shared" si="4"/>
        <v>208258.547</v>
      </c>
      <c r="W20" s="20">
        <f t="shared" si="4"/>
        <v>196720.0855</v>
      </c>
      <c r="X20" s="20">
        <f t="shared" si="4"/>
        <v>196720.0855</v>
      </c>
      <c r="Y20" s="20">
        <f t="shared" si="4"/>
        <v>196720.0855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9" t="s">
        <v>50</v>
      </c>
      <c r="C1" s="9" t="s">
        <v>51</v>
      </c>
      <c r="D1" s="9" t="s">
        <v>52</v>
      </c>
      <c r="E1" s="9" t="s">
        <v>53</v>
      </c>
      <c r="F1" s="9" t="s">
        <v>54</v>
      </c>
      <c r="G1" s="9" t="s">
        <v>55</v>
      </c>
      <c r="H1" s="9" t="s">
        <v>56</v>
      </c>
      <c r="I1" s="9" t="s">
        <v>57</v>
      </c>
      <c r="J1" s="9" t="s">
        <v>58</v>
      </c>
      <c r="K1" s="9" t="s">
        <v>59</v>
      </c>
      <c r="L1" s="9" t="s">
        <v>60</v>
      </c>
      <c r="M1" s="9" t="s">
        <v>61</v>
      </c>
      <c r="N1" s="9" t="s">
        <v>62</v>
      </c>
      <c r="O1" s="9" t="s">
        <v>63</v>
      </c>
      <c r="P1" s="9" t="s">
        <v>64</v>
      </c>
      <c r="Q1" s="9" t="s">
        <v>65</v>
      </c>
      <c r="R1" s="9" t="s">
        <v>66</v>
      </c>
      <c r="S1" s="9" t="s">
        <v>67</v>
      </c>
      <c r="T1" s="9" t="s">
        <v>68</v>
      </c>
      <c r="U1" s="9" t="s">
        <v>69</v>
      </c>
      <c r="V1" s="9" t="s">
        <v>70</v>
      </c>
      <c r="W1" s="9" t="s">
        <v>71</v>
      </c>
      <c r="X1" s="9" t="s">
        <v>72</v>
      </c>
      <c r="Y1" s="9" t="s">
        <v>73</v>
      </c>
    </row>
    <row r="2">
      <c r="A2" s="9" t="s">
        <v>91</v>
      </c>
    </row>
    <row r="3">
      <c r="A3" s="9" t="s">
        <v>12</v>
      </c>
      <c r="B3" s="11">
        <f>'Calcs-1'!B3*Assumptions!$C2</f>
        <v>500000</v>
      </c>
      <c r="C3" s="11">
        <f>'Calcs-1'!C3*Assumptions!$C2</f>
        <v>500000</v>
      </c>
      <c r="D3" s="11">
        <f>'Calcs-1'!D3*Assumptions!$C2</f>
        <v>500000</v>
      </c>
      <c r="E3" s="11">
        <f>'Calcs-1'!E3*Assumptions!$C2</f>
        <v>500000</v>
      </c>
      <c r="F3" s="11">
        <f>'Calcs-1'!F3*Assumptions!$C2</f>
        <v>500000</v>
      </c>
      <c r="G3" s="11">
        <f>'Calcs-1'!G3*Assumptions!$C2</f>
        <v>500000</v>
      </c>
      <c r="H3" s="11">
        <f>'Calcs-1'!H3*Assumptions!$C2</f>
        <v>500000</v>
      </c>
      <c r="I3" s="11">
        <f>'Calcs-1'!I3*Assumptions!$C2</f>
        <v>500000</v>
      </c>
      <c r="J3" s="11">
        <f>'Calcs-1'!J3*Assumptions!$C2</f>
        <v>500000</v>
      </c>
      <c r="K3" s="11">
        <f>'Calcs-1'!K3*Assumptions!$C2</f>
        <v>500000</v>
      </c>
      <c r="L3" s="11">
        <f>'Calcs-1'!L3*Assumptions!$C2</f>
        <v>500000</v>
      </c>
      <c r="M3" s="11">
        <f>'Calcs-1'!M3*Assumptions!$C2</f>
        <v>500000</v>
      </c>
      <c r="N3" s="11">
        <f>'Calcs-1'!N3*Assumptions!$C2</f>
        <v>500000</v>
      </c>
      <c r="O3" s="11">
        <f>'Calcs-1'!O3*Assumptions!$C2</f>
        <v>500000</v>
      </c>
      <c r="P3" s="11">
        <f>'Calcs-1'!P3*Assumptions!$C2</f>
        <v>500000</v>
      </c>
      <c r="Q3" s="11">
        <f>'Calcs-1'!Q3*Assumptions!$C2</f>
        <v>500000</v>
      </c>
      <c r="R3" s="11">
        <f>'Calcs-1'!R3*Assumptions!$C2</f>
        <v>500000</v>
      </c>
      <c r="S3" s="11">
        <f>'Calcs-1'!S3*Assumptions!$C2</f>
        <v>500000</v>
      </c>
      <c r="T3" s="11">
        <f>'Calcs-1'!T3*Assumptions!$C2</f>
        <v>500000</v>
      </c>
      <c r="U3" s="11">
        <f>'Calcs-1'!U3*Assumptions!$C2</f>
        <v>500000</v>
      </c>
      <c r="V3" s="11">
        <f>'Calcs-1'!V3*Assumptions!$C2</f>
        <v>500000</v>
      </c>
      <c r="W3" s="11">
        <f>'Calcs-1'!W3*Assumptions!$C2</f>
        <v>500000</v>
      </c>
      <c r="X3" s="11">
        <f>'Calcs-1'!X3*Assumptions!$C2</f>
        <v>500000</v>
      </c>
      <c r="Y3" s="11">
        <f>'Calcs-1'!Y3*Assumptions!$C2</f>
        <v>500000</v>
      </c>
    </row>
    <row r="4">
      <c r="A4" s="9" t="s">
        <v>14</v>
      </c>
      <c r="B4" s="11">
        <f>'Calcs-1'!B4*Assumptions!$C3</f>
        <v>480000</v>
      </c>
      <c r="C4" s="11">
        <f>'Calcs-1'!C4*Assumptions!$C3</f>
        <v>480000</v>
      </c>
      <c r="D4" s="11">
        <f>'Calcs-1'!D4*Assumptions!$C3</f>
        <v>480000</v>
      </c>
      <c r="E4" s="11">
        <f>'Calcs-1'!E4*Assumptions!$C3</f>
        <v>480000</v>
      </c>
      <c r="F4" s="11">
        <f>'Calcs-1'!F4*Assumptions!$C3</f>
        <v>480000</v>
      </c>
      <c r="G4" s="11">
        <f>'Calcs-1'!G4*Assumptions!$C3</f>
        <v>480000</v>
      </c>
      <c r="H4" s="11">
        <f>'Calcs-1'!H4*Assumptions!$C3</f>
        <v>480000</v>
      </c>
      <c r="I4" s="11">
        <f>'Calcs-1'!I4*Assumptions!$C3</f>
        <v>480000</v>
      </c>
      <c r="J4" s="11">
        <f>'Calcs-1'!J4*Assumptions!$C3</f>
        <v>480000</v>
      </c>
      <c r="K4" s="11">
        <f>'Calcs-1'!K4*Assumptions!$C3</f>
        <v>480000</v>
      </c>
      <c r="L4" s="11">
        <f>'Calcs-1'!L4*Assumptions!$C3</f>
        <v>480000</v>
      </c>
      <c r="M4" s="11">
        <f>'Calcs-1'!M4*Assumptions!$C3</f>
        <v>480000</v>
      </c>
      <c r="N4" s="11">
        <f>'Calcs-1'!N4*Assumptions!$C3</f>
        <v>480000</v>
      </c>
      <c r="O4" s="11">
        <f>'Calcs-1'!O4*Assumptions!$C3</f>
        <v>480000</v>
      </c>
      <c r="P4" s="11">
        <f>'Calcs-1'!P4*Assumptions!$C3</f>
        <v>480000</v>
      </c>
      <c r="Q4" s="11">
        <f>'Calcs-1'!Q4*Assumptions!$C3</f>
        <v>480000</v>
      </c>
      <c r="R4" s="11">
        <f>'Calcs-1'!R4*Assumptions!$C3</f>
        <v>480000</v>
      </c>
      <c r="S4" s="11">
        <f>'Calcs-1'!S4*Assumptions!$C3</f>
        <v>480000</v>
      </c>
      <c r="T4" s="11">
        <f>'Calcs-1'!T4*Assumptions!$C3</f>
        <v>480000</v>
      </c>
      <c r="U4" s="11">
        <f>'Calcs-1'!U4*Assumptions!$C3</f>
        <v>480000</v>
      </c>
      <c r="V4" s="11">
        <f>'Calcs-1'!V4*Assumptions!$C3</f>
        <v>480000</v>
      </c>
      <c r="W4" s="11">
        <f>'Calcs-1'!W4*Assumptions!$C3</f>
        <v>480000</v>
      </c>
      <c r="X4" s="11">
        <f>'Calcs-1'!X4*Assumptions!$C3</f>
        <v>480000</v>
      </c>
      <c r="Y4" s="11">
        <f>'Calcs-1'!Y4*Assumptions!$C3</f>
        <v>480000</v>
      </c>
    </row>
    <row r="5">
      <c r="A5" s="9" t="s">
        <v>76</v>
      </c>
      <c r="B5" s="11">
        <f t="shared" ref="B5:Y5" si="1">SUM(B3:B4)</f>
        <v>980000</v>
      </c>
      <c r="C5" s="11">
        <f t="shared" si="1"/>
        <v>980000</v>
      </c>
      <c r="D5" s="11">
        <f t="shared" si="1"/>
        <v>980000</v>
      </c>
      <c r="E5" s="11">
        <f t="shared" si="1"/>
        <v>980000</v>
      </c>
      <c r="F5" s="11">
        <f t="shared" si="1"/>
        <v>980000</v>
      </c>
      <c r="G5" s="11">
        <f t="shared" si="1"/>
        <v>980000</v>
      </c>
      <c r="H5" s="11">
        <f t="shared" si="1"/>
        <v>980000</v>
      </c>
      <c r="I5" s="11">
        <f t="shared" si="1"/>
        <v>980000</v>
      </c>
      <c r="J5" s="11">
        <f t="shared" si="1"/>
        <v>980000</v>
      </c>
      <c r="K5" s="11">
        <f t="shared" si="1"/>
        <v>980000</v>
      </c>
      <c r="L5" s="11">
        <f t="shared" si="1"/>
        <v>980000</v>
      </c>
      <c r="M5" s="11">
        <f t="shared" si="1"/>
        <v>980000</v>
      </c>
      <c r="N5" s="11">
        <f t="shared" si="1"/>
        <v>980000</v>
      </c>
      <c r="O5" s="11">
        <f t="shared" si="1"/>
        <v>980000</v>
      </c>
      <c r="P5" s="11">
        <f t="shared" si="1"/>
        <v>980000</v>
      </c>
      <c r="Q5" s="11">
        <f t="shared" si="1"/>
        <v>980000</v>
      </c>
      <c r="R5" s="11">
        <f t="shared" si="1"/>
        <v>980000</v>
      </c>
      <c r="S5" s="11">
        <f t="shared" si="1"/>
        <v>980000</v>
      </c>
      <c r="T5" s="11">
        <f t="shared" si="1"/>
        <v>980000</v>
      </c>
      <c r="U5" s="11">
        <f t="shared" si="1"/>
        <v>980000</v>
      </c>
      <c r="V5" s="11">
        <f t="shared" si="1"/>
        <v>980000</v>
      </c>
      <c r="W5" s="11">
        <f t="shared" si="1"/>
        <v>980000</v>
      </c>
      <c r="X5" s="11">
        <f t="shared" si="1"/>
        <v>980000</v>
      </c>
      <c r="Y5" s="11">
        <f t="shared" si="1"/>
        <v>980000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9" t="s">
        <v>50</v>
      </c>
      <c r="C1" s="9" t="s">
        <v>51</v>
      </c>
      <c r="D1" s="9" t="s">
        <v>52</v>
      </c>
      <c r="E1" s="9" t="s">
        <v>53</v>
      </c>
      <c r="F1" s="9" t="s">
        <v>54</v>
      </c>
      <c r="G1" s="9" t="s">
        <v>55</v>
      </c>
      <c r="H1" s="9" t="s">
        <v>56</v>
      </c>
      <c r="I1" s="9" t="s">
        <v>57</v>
      </c>
      <c r="J1" s="9" t="s">
        <v>58</v>
      </c>
      <c r="K1" s="9" t="s">
        <v>59</v>
      </c>
      <c r="L1" s="9" t="s">
        <v>60</v>
      </c>
      <c r="M1" s="9" t="s">
        <v>61</v>
      </c>
      <c r="N1" s="9" t="s">
        <v>62</v>
      </c>
      <c r="O1" s="9" t="s">
        <v>63</v>
      </c>
      <c r="P1" s="9" t="s">
        <v>64</v>
      </c>
      <c r="Q1" s="9" t="s">
        <v>65</v>
      </c>
      <c r="R1" s="9" t="s">
        <v>66</v>
      </c>
      <c r="S1" s="9" t="s">
        <v>67</v>
      </c>
      <c r="T1" s="9" t="s">
        <v>68</v>
      </c>
      <c r="U1" s="9" t="s">
        <v>69</v>
      </c>
      <c r="V1" s="9" t="s">
        <v>70</v>
      </c>
      <c r="W1" s="9" t="s">
        <v>71</v>
      </c>
      <c r="X1" s="9" t="s">
        <v>72</v>
      </c>
      <c r="Y1" s="9" t="s">
        <v>73</v>
      </c>
    </row>
    <row r="2">
      <c r="A2" s="9" t="s">
        <v>92</v>
      </c>
    </row>
    <row r="3">
      <c r="A3" s="9" t="s">
        <v>93</v>
      </c>
      <c r="B3" s="9">
        <v>0.0</v>
      </c>
      <c r="C3" s="11">
        <f t="shared" ref="C3:Y3" si="1">B11</f>
        <v>100</v>
      </c>
      <c r="D3" s="11">
        <f t="shared" si="1"/>
        <v>200</v>
      </c>
      <c r="E3" s="11">
        <f t="shared" si="1"/>
        <v>300</v>
      </c>
      <c r="F3" s="11">
        <f t="shared" si="1"/>
        <v>400</v>
      </c>
      <c r="G3" s="11">
        <f t="shared" si="1"/>
        <v>500</v>
      </c>
      <c r="H3" s="11">
        <f t="shared" si="1"/>
        <v>600</v>
      </c>
      <c r="I3" s="11">
        <f t="shared" si="1"/>
        <v>700</v>
      </c>
      <c r="J3" s="11">
        <f t="shared" si="1"/>
        <v>800</v>
      </c>
      <c r="K3" s="11">
        <f t="shared" si="1"/>
        <v>900</v>
      </c>
      <c r="L3" s="11">
        <f t="shared" si="1"/>
        <v>1000</v>
      </c>
      <c r="M3" s="11">
        <f t="shared" si="1"/>
        <v>1100</v>
      </c>
      <c r="N3" s="11">
        <f t="shared" si="1"/>
        <v>1200</v>
      </c>
      <c r="O3" s="11">
        <f t="shared" si="1"/>
        <v>1300</v>
      </c>
      <c r="P3" s="11">
        <f t="shared" si="1"/>
        <v>1400</v>
      </c>
      <c r="Q3" s="11">
        <f t="shared" si="1"/>
        <v>1500</v>
      </c>
      <c r="R3" s="11">
        <f t="shared" si="1"/>
        <v>1600</v>
      </c>
      <c r="S3" s="11">
        <f t="shared" si="1"/>
        <v>1700</v>
      </c>
      <c r="T3" s="11">
        <f t="shared" si="1"/>
        <v>1800</v>
      </c>
      <c r="U3" s="11">
        <f t="shared" si="1"/>
        <v>1900</v>
      </c>
      <c r="V3" s="11">
        <f t="shared" si="1"/>
        <v>2000</v>
      </c>
      <c r="W3" s="11">
        <f t="shared" si="1"/>
        <v>2100</v>
      </c>
      <c r="X3" s="11">
        <f t="shared" si="1"/>
        <v>2200</v>
      </c>
      <c r="Y3" s="11">
        <f t="shared" si="1"/>
        <v>2300</v>
      </c>
    </row>
    <row r="4">
      <c r="A4" s="9" t="s">
        <v>14</v>
      </c>
      <c r="B4" s="9">
        <v>0.0</v>
      </c>
      <c r="C4" s="11">
        <f t="shared" ref="C4:Y4" si="2">B12</f>
        <v>50</v>
      </c>
      <c r="D4" s="11">
        <f t="shared" si="2"/>
        <v>100</v>
      </c>
      <c r="E4" s="11">
        <f t="shared" si="2"/>
        <v>150</v>
      </c>
      <c r="F4" s="11">
        <f t="shared" si="2"/>
        <v>200</v>
      </c>
      <c r="G4" s="11">
        <f t="shared" si="2"/>
        <v>250</v>
      </c>
      <c r="H4" s="11">
        <f t="shared" si="2"/>
        <v>300</v>
      </c>
      <c r="I4" s="11">
        <f t="shared" si="2"/>
        <v>350</v>
      </c>
      <c r="J4" s="11">
        <f t="shared" si="2"/>
        <v>400</v>
      </c>
      <c r="K4" s="11">
        <f t="shared" si="2"/>
        <v>450</v>
      </c>
      <c r="L4" s="11">
        <f t="shared" si="2"/>
        <v>500</v>
      </c>
      <c r="M4" s="11">
        <f t="shared" si="2"/>
        <v>550</v>
      </c>
      <c r="N4" s="11">
        <f t="shared" si="2"/>
        <v>600</v>
      </c>
      <c r="O4" s="11">
        <f t="shared" si="2"/>
        <v>650</v>
      </c>
      <c r="P4" s="11">
        <f t="shared" si="2"/>
        <v>700</v>
      </c>
      <c r="Q4" s="11">
        <f t="shared" si="2"/>
        <v>750</v>
      </c>
      <c r="R4" s="11">
        <f t="shared" si="2"/>
        <v>800</v>
      </c>
      <c r="S4" s="11">
        <f t="shared" si="2"/>
        <v>850</v>
      </c>
      <c r="T4" s="11">
        <f t="shared" si="2"/>
        <v>900</v>
      </c>
      <c r="U4" s="11">
        <f t="shared" si="2"/>
        <v>950</v>
      </c>
      <c r="V4" s="11">
        <f t="shared" si="2"/>
        <v>1000</v>
      </c>
      <c r="W4" s="11">
        <f t="shared" si="2"/>
        <v>1050</v>
      </c>
      <c r="X4" s="11">
        <f t="shared" si="2"/>
        <v>1100</v>
      </c>
      <c r="Y4" s="11">
        <f t="shared" si="2"/>
        <v>1150</v>
      </c>
    </row>
    <row r="6">
      <c r="A6" s="9" t="s">
        <v>94</v>
      </c>
    </row>
    <row r="7">
      <c r="A7" s="9" t="s">
        <v>93</v>
      </c>
      <c r="B7" s="11">
        <f>'Calcs-1'!B3-'Calcs-1'!B7</f>
        <v>100</v>
      </c>
      <c r="C7" s="11">
        <f>'Calcs-1'!C3-'Calcs-1'!C7</f>
        <v>100</v>
      </c>
      <c r="D7" s="11">
        <f>'Calcs-1'!D3-'Calcs-1'!D7</f>
        <v>100</v>
      </c>
      <c r="E7" s="11">
        <f>'Calcs-1'!E3-'Calcs-1'!E7</f>
        <v>100</v>
      </c>
      <c r="F7" s="11">
        <f>'Calcs-1'!F3-'Calcs-1'!F7</f>
        <v>100</v>
      </c>
      <c r="G7" s="11">
        <f>'Calcs-1'!G3-'Calcs-1'!G7</f>
        <v>100</v>
      </c>
      <c r="H7" s="11">
        <f>'Calcs-1'!H3-'Calcs-1'!H7</f>
        <v>100</v>
      </c>
      <c r="I7" s="11">
        <f>'Calcs-1'!I3-'Calcs-1'!I7</f>
        <v>100</v>
      </c>
      <c r="J7" s="11">
        <f>'Calcs-1'!J3-'Calcs-1'!J7</f>
        <v>100</v>
      </c>
      <c r="K7" s="11">
        <f>'Calcs-1'!K3-'Calcs-1'!K7</f>
        <v>100</v>
      </c>
      <c r="L7" s="11">
        <f>'Calcs-1'!L3-'Calcs-1'!L7</f>
        <v>100</v>
      </c>
      <c r="M7" s="11">
        <f>'Calcs-1'!M3-'Calcs-1'!M7</f>
        <v>100</v>
      </c>
      <c r="N7" s="11">
        <f>'Calcs-1'!N3-'Calcs-1'!N7</f>
        <v>100</v>
      </c>
      <c r="O7" s="11">
        <f>'Calcs-1'!O3-'Calcs-1'!O7</f>
        <v>100</v>
      </c>
      <c r="P7" s="11">
        <f>'Calcs-1'!P3-'Calcs-1'!P7</f>
        <v>100</v>
      </c>
      <c r="Q7" s="11">
        <f>'Calcs-1'!Q3-'Calcs-1'!Q7</f>
        <v>100</v>
      </c>
      <c r="R7" s="11">
        <f>'Calcs-1'!R3-'Calcs-1'!R7</f>
        <v>100</v>
      </c>
      <c r="S7" s="11">
        <f>'Calcs-1'!S3-'Calcs-1'!S7</f>
        <v>100</v>
      </c>
      <c r="T7" s="11">
        <f>'Calcs-1'!T3-'Calcs-1'!T7</f>
        <v>100</v>
      </c>
      <c r="U7" s="11">
        <f>'Calcs-1'!U3-'Calcs-1'!U7</f>
        <v>100</v>
      </c>
      <c r="V7" s="11">
        <f>'Calcs-1'!V3-'Calcs-1'!V7</f>
        <v>100</v>
      </c>
      <c r="W7" s="11">
        <f>'Calcs-1'!W3-'Calcs-1'!W7</f>
        <v>100</v>
      </c>
      <c r="X7" s="11">
        <f>'Calcs-1'!X3-'Calcs-1'!X7</f>
        <v>100</v>
      </c>
      <c r="Y7" s="11">
        <f>'Calcs-1'!Y3-'Calcs-1'!Y7</f>
        <v>100</v>
      </c>
    </row>
    <row r="8">
      <c r="A8" s="9" t="s">
        <v>14</v>
      </c>
      <c r="B8" s="11">
        <f>'Calcs-1'!B4-'Calcs-1'!B8</f>
        <v>50</v>
      </c>
      <c r="C8" s="11">
        <f>'Calcs-1'!C4-'Calcs-1'!C8</f>
        <v>50</v>
      </c>
      <c r="D8" s="11">
        <f>'Calcs-1'!D4-'Calcs-1'!D8</f>
        <v>50</v>
      </c>
      <c r="E8" s="11">
        <f>'Calcs-1'!E4-'Calcs-1'!E8</f>
        <v>50</v>
      </c>
      <c r="F8" s="11">
        <f>'Calcs-1'!F4-'Calcs-1'!F8</f>
        <v>50</v>
      </c>
      <c r="G8" s="11">
        <f>'Calcs-1'!G4-'Calcs-1'!G8</f>
        <v>50</v>
      </c>
      <c r="H8" s="11">
        <f>'Calcs-1'!H4-'Calcs-1'!H8</f>
        <v>50</v>
      </c>
      <c r="I8" s="11">
        <f>'Calcs-1'!I4-'Calcs-1'!I8</f>
        <v>50</v>
      </c>
      <c r="J8" s="11">
        <f>'Calcs-1'!J4-'Calcs-1'!J8</f>
        <v>50</v>
      </c>
      <c r="K8" s="11">
        <f>'Calcs-1'!K4-'Calcs-1'!K8</f>
        <v>50</v>
      </c>
      <c r="L8" s="11">
        <f>'Calcs-1'!L4-'Calcs-1'!L8</f>
        <v>50</v>
      </c>
      <c r="M8" s="11">
        <f>'Calcs-1'!M4-'Calcs-1'!M8</f>
        <v>50</v>
      </c>
      <c r="N8" s="11">
        <f>'Calcs-1'!N4-'Calcs-1'!N8</f>
        <v>50</v>
      </c>
      <c r="O8" s="11">
        <f>'Calcs-1'!O4-'Calcs-1'!O8</f>
        <v>50</v>
      </c>
      <c r="P8" s="11">
        <f>'Calcs-1'!P4-'Calcs-1'!P8</f>
        <v>50</v>
      </c>
      <c r="Q8" s="11">
        <f>'Calcs-1'!Q4-'Calcs-1'!Q8</f>
        <v>50</v>
      </c>
      <c r="R8" s="11">
        <f>'Calcs-1'!R4-'Calcs-1'!R8</f>
        <v>50</v>
      </c>
      <c r="S8" s="11">
        <f>'Calcs-1'!S4-'Calcs-1'!S8</f>
        <v>50</v>
      </c>
      <c r="T8" s="11">
        <f>'Calcs-1'!T4-'Calcs-1'!T8</f>
        <v>50</v>
      </c>
      <c r="U8" s="11">
        <f>'Calcs-1'!U4-'Calcs-1'!U8</f>
        <v>50</v>
      </c>
      <c r="V8" s="11">
        <f>'Calcs-1'!V4-'Calcs-1'!V8</f>
        <v>50</v>
      </c>
      <c r="W8" s="11">
        <f>'Calcs-1'!W4-'Calcs-1'!W8</f>
        <v>50</v>
      </c>
      <c r="X8" s="11">
        <f>'Calcs-1'!X4-'Calcs-1'!X8</f>
        <v>50</v>
      </c>
      <c r="Y8" s="11">
        <f>'Calcs-1'!Y4-'Calcs-1'!Y8</f>
        <v>50</v>
      </c>
    </row>
    <row r="10">
      <c r="A10" s="9" t="s">
        <v>95</v>
      </c>
    </row>
    <row r="11">
      <c r="A11" s="9" t="s">
        <v>93</v>
      </c>
      <c r="B11" s="11">
        <f t="shared" ref="B11:Y11" si="3">B3+B7</f>
        <v>100</v>
      </c>
      <c r="C11" s="11">
        <f t="shared" si="3"/>
        <v>200</v>
      </c>
      <c r="D11" s="11">
        <f t="shared" si="3"/>
        <v>300</v>
      </c>
      <c r="E11" s="11">
        <f t="shared" si="3"/>
        <v>400</v>
      </c>
      <c r="F11" s="11">
        <f t="shared" si="3"/>
        <v>500</v>
      </c>
      <c r="G11" s="11">
        <f t="shared" si="3"/>
        <v>600</v>
      </c>
      <c r="H11" s="11">
        <f t="shared" si="3"/>
        <v>700</v>
      </c>
      <c r="I11" s="11">
        <f t="shared" si="3"/>
        <v>800</v>
      </c>
      <c r="J11" s="11">
        <f t="shared" si="3"/>
        <v>900</v>
      </c>
      <c r="K11" s="11">
        <f t="shared" si="3"/>
        <v>1000</v>
      </c>
      <c r="L11" s="11">
        <f t="shared" si="3"/>
        <v>1100</v>
      </c>
      <c r="M11" s="11">
        <f t="shared" si="3"/>
        <v>1200</v>
      </c>
      <c r="N11" s="11">
        <f t="shared" si="3"/>
        <v>1300</v>
      </c>
      <c r="O11" s="11">
        <f t="shared" si="3"/>
        <v>1400</v>
      </c>
      <c r="P11" s="11">
        <f t="shared" si="3"/>
        <v>1500</v>
      </c>
      <c r="Q11" s="11">
        <f t="shared" si="3"/>
        <v>1600</v>
      </c>
      <c r="R11" s="11">
        <f t="shared" si="3"/>
        <v>1700</v>
      </c>
      <c r="S11" s="11">
        <f t="shared" si="3"/>
        <v>1800</v>
      </c>
      <c r="T11" s="11">
        <f t="shared" si="3"/>
        <v>1900</v>
      </c>
      <c r="U11" s="11">
        <f t="shared" si="3"/>
        <v>2000</v>
      </c>
      <c r="V11" s="11">
        <f t="shared" si="3"/>
        <v>2100</v>
      </c>
      <c r="W11" s="11">
        <f t="shared" si="3"/>
        <v>2200</v>
      </c>
      <c r="X11" s="11">
        <f t="shared" si="3"/>
        <v>2300</v>
      </c>
      <c r="Y11" s="11">
        <f t="shared" si="3"/>
        <v>2400</v>
      </c>
    </row>
    <row r="12">
      <c r="A12" s="9" t="s">
        <v>14</v>
      </c>
      <c r="B12" s="11">
        <f t="shared" ref="B12:Y12" si="4">B4+B8</f>
        <v>50</v>
      </c>
      <c r="C12" s="11">
        <f t="shared" si="4"/>
        <v>100</v>
      </c>
      <c r="D12" s="11">
        <f t="shared" si="4"/>
        <v>150</v>
      </c>
      <c r="E12" s="11">
        <f t="shared" si="4"/>
        <v>200</v>
      </c>
      <c r="F12" s="11">
        <f t="shared" si="4"/>
        <v>250</v>
      </c>
      <c r="G12" s="11">
        <f t="shared" si="4"/>
        <v>300</v>
      </c>
      <c r="H12" s="11">
        <f t="shared" si="4"/>
        <v>350</v>
      </c>
      <c r="I12" s="11">
        <f t="shared" si="4"/>
        <v>400</v>
      </c>
      <c r="J12" s="11">
        <f t="shared" si="4"/>
        <v>450</v>
      </c>
      <c r="K12" s="11">
        <f t="shared" si="4"/>
        <v>500</v>
      </c>
      <c r="L12" s="11">
        <f t="shared" si="4"/>
        <v>550</v>
      </c>
      <c r="M12" s="11">
        <f t="shared" si="4"/>
        <v>600</v>
      </c>
      <c r="N12" s="11">
        <f t="shared" si="4"/>
        <v>650</v>
      </c>
      <c r="O12" s="11">
        <f t="shared" si="4"/>
        <v>700</v>
      </c>
      <c r="P12" s="11">
        <f t="shared" si="4"/>
        <v>750</v>
      </c>
      <c r="Q12" s="11">
        <f t="shared" si="4"/>
        <v>800</v>
      </c>
      <c r="R12" s="11">
        <f t="shared" si="4"/>
        <v>850</v>
      </c>
      <c r="S12" s="11">
        <f t="shared" si="4"/>
        <v>900</v>
      </c>
      <c r="T12" s="11">
        <f t="shared" si="4"/>
        <v>950</v>
      </c>
      <c r="U12" s="11">
        <f t="shared" si="4"/>
        <v>1000</v>
      </c>
      <c r="V12" s="11">
        <f t="shared" si="4"/>
        <v>1050</v>
      </c>
      <c r="W12" s="11">
        <f t="shared" si="4"/>
        <v>1100</v>
      </c>
      <c r="X12" s="11">
        <f t="shared" si="4"/>
        <v>1150</v>
      </c>
      <c r="Y12" s="11">
        <f t="shared" si="4"/>
        <v>1200</v>
      </c>
    </row>
    <row r="14">
      <c r="A14" s="9" t="s">
        <v>95</v>
      </c>
    </row>
    <row r="15">
      <c r="A15" s="9" t="s">
        <v>93</v>
      </c>
      <c r="B15" s="11">
        <f>B11*Assumptions!$C2</f>
        <v>50000</v>
      </c>
      <c r="C15" s="11">
        <f>C11*Assumptions!$C2</f>
        <v>100000</v>
      </c>
      <c r="D15" s="11">
        <f>D11*Assumptions!$C2</f>
        <v>150000</v>
      </c>
      <c r="E15" s="11">
        <f>E11*Assumptions!$C2</f>
        <v>200000</v>
      </c>
      <c r="F15" s="11">
        <f>F11*Assumptions!$C2</f>
        <v>250000</v>
      </c>
      <c r="G15" s="11">
        <f>G11*Assumptions!$C2</f>
        <v>300000</v>
      </c>
      <c r="H15" s="11">
        <f>H11*Assumptions!$C2</f>
        <v>350000</v>
      </c>
      <c r="I15" s="11">
        <f>I11*Assumptions!$C2</f>
        <v>400000</v>
      </c>
      <c r="J15" s="11">
        <f>J11*Assumptions!$C2</f>
        <v>450000</v>
      </c>
      <c r="K15" s="11">
        <f>K11*Assumptions!$C2</f>
        <v>500000</v>
      </c>
      <c r="L15" s="11">
        <f>L11*Assumptions!$C2</f>
        <v>550000</v>
      </c>
      <c r="M15" s="11">
        <f>M11*Assumptions!$C2</f>
        <v>600000</v>
      </c>
      <c r="N15" s="11">
        <f>N11*Assumptions!$C2</f>
        <v>650000</v>
      </c>
      <c r="O15" s="11">
        <f>O11*Assumptions!$C2</f>
        <v>700000</v>
      </c>
      <c r="P15" s="11">
        <f>P11*Assumptions!$C2</f>
        <v>750000</v>
      </c>
      <c r="Q15" s="11">
        <f>Q11*Assumptions!$C2</f>
        <v>800000</v>
      </c>
      <c r="R15" s="11">
        <f>R11*Assumptions!$C2</f>
        <v>850000</v>
      </c>
      <c r="S15" s="11">
        <f>S11*Assumptions!$C2</f>
        <v>900000</v>
      </c>
      <c r="T15" s="11">
        <f>T11*Assumptions!$C2</f>
        <v>950000</v>
      </c>
      <c r="U15" s="11">
        <f>U11*Assumptions!$C2</f>
        <v>1000000</v>
      </c>
      <c r="V15" s="11">
        <f>V11*Assumptions!$C2</f>
        <v>1050000</v>
      </c>
      <c r="W15" s="11">
        <f>W11*Assumptions!$C2</f>
        <v>1100000</v>
      </c>
      <c r="X15" s="11">
        <f>X11*Assumptions!$C2</f>
        <v>1150000</v>
      </c>
      <c r="Y15" s="11">
        <f>Y11*Assumptions!$C2</f>
        <v>1200000</v>
      </c>
    </row>
    <row r="16">
      <c r="A16" s="9" t="s">
        <v>14</v>
      </c>
      <c r="B16" s="11">
        <f>B12*Assumptions!$C3</f>
        <v>20000</v>
      </c>
      <c r="C16" s="11">
        <f>C12*Assumptions!$C3</f>
        <v>40000</v>
      </c>
      <c r="D16" s="11">
        <f>D12*Assumptions!$C3</f>
        <v>60000</v>
      </c>
      <c r="E16" s="11">
        <f>E12*Assumptions!$C3</f>
        <v>80000</v>
      </c>
      <c r="F16" s="11">
        <f>F12*Assumptions!$C3</f>
        <v>100000</v>
      </c>
      <c r="G16" s="11">
        <f>G12*Assumptions!$C3</f>
        <v>120000</v>
      </c>
      <c r="H16" s="11">
        <f>H12*Assumptions!$C3</f>
        <v>140000</v>
      </c>
      <c r="I16" s="11">
        <f>I12*Assumptions!$C3</f>
        <v>160000</v>
      </c>
      <c r="J16" s="11">
        <f>J12*Assumptions!$C3</f>
        <v>180000</v>
      </c>
      <c r="K16" s="11">
        <f>K12*Assumptions!$C3</f>
        <v>200000</v>
      </c>
      <c r="L16" s="11">
        <f>L12*Assumptions!$C3</f>
        <v>220000</v>
      </c>
      <c r="M16" s="11">
        <f>M12*Assumptions!$C3</f>
        <v>240000</v>
      </c>
      <c r="N16" s="11">
        <f>N12*Assumptions!$C3</f>
        <v>260000</v>
      </c>
      <c r="O16" s="11">
        <f>O12*Assumptions!$C3</f>
        <v>280000</v>
      </c>
      <c r="P16" s="11">
        <f>P12*Assumptions!$C3</f>
        <v>300000</v>
      </c>
      <c r="Q16" s="11">
        <f>Q12*Assumptions!$C3</f>
        <v>320000</v>
      </c>
      <c r="R16" s="11">
        <f>R12*Assumptions!$C3</f>
        <v>340000</v>
      </c>
      <c r="S16" s="11">
        <f>S12*Assumptions!$C3</f>
        <v>360000</v>
      </c>
      <c r="T16" s="11">
        <f>T12*Assumptions!$C3</f>
        <v>380000</v>
      </c>
      <c r="U16" s="11">
        <f>U12*Assumptions!$C3</f>
        <v>400000</v>
      </c>
      <c r="V16" s="11">
        <f>V12*Assumptions!$C3</f>
        <v>420000</v>
      </c>
      <c r="W16" s="11">
        <f>W12*Assumptions!$C3</f>
        <v>440000</v>
      </c>
      <c r="X16" s="11">
        <f>X12*Assumptions!$C3</f>
        <v>460000</v>
      </c>
      <c r="Y16" s="11">
        <f>Y12*Assumptions!$C3</f>
        <v>480000</v>
      </c>
    </row>
    <row r="17">
      <c r="A17" s="9" t="s">
        <v>76</v>
      </c>
      <c r="B17" s="11">
        <f t="shared" ref="B17:Y17" si="5">SUM(B15:B16)</f>
        <v>70000</v>
      </c>
      <c r="C17" s="11">
        <f t="shared" si="5"/>
        <v>140000</v>
      </c>
      <c r="D17" s="11">
        <f t="shared" si="5"/>
        <v>210000</v>
      </c>
      <c r="E17" s="11">
        <f t="shared" si="5"/>
        <v>280000</v>
      </c>
      <c r="F17" s="11">
        <f t="shared" si="5"/>
        <v>350000</v>
      </c>
      <c r="G17" s="11">
        <f t="shared" si="5"/>
        <v>420000</v>
      </c>
      <c r="H17" s="11">
        <f t="shared" si="5"/>
        <v>490000</v>
      </c>
      <c r="I17" s="11">
        <f t="shared" si="5"/>
        <v>560000</v>
      </c>
      <c r="J17" s="11">
        <f t="shared" si="5"/>
        <v>630000</v>
      </c>
      <c r="K17" s="11">
        <f t="shared" si="5"/>
        <v>700000</v>
      </c>
      <c r="L17" s="11">
        <f t="shared" si="5"/>
        <v>770000</v>
      </c>
      <c r="M17" s="11">
        <f t="shared" si="5"/>
        <v>840000</v>
      </c>
      <c r="N17" s="11">
        <f t="shared" si="5"/>
        <v>910000</v>
      </c>
      <c r="O17" s="11">
        <f t="shared" si="5"/>
        <v>980000</v>
      </c>
      <c r="P17" s="11">
        <f t="shared" si="5"/>
        <v>1050000</v>
      </c>
      <c r="Q17" s="11">
        <f t="shared" si="5"/>
        <v>1120000</v>
      </c>
      <c r="R17" s="11">
        <f t="shared" si="5"/>
        <v>1190000</v>
      </c>
      <c r="S17" s="11">
        <f t="shared" si="5"/>
        <v>1260000</v>
      </c>
      <c r="T17" s="11">
        <f t="shared" si="5"/>
        <v>1330000</v>
      </c>
      <c r="U17" s="11">
        <f t="shared" si="5"/>
        <v>1400000</v>
      </c>
      <c r="V17" s="11">
        <f t="shared" si="5"/>
        <v>1470000</v>
      </c>
      <c r="W17" s="11">
        <f t="shared" si="5"/>
        <v>1540000</v>
      </c>
      <c r="X17" s="11">
        <f t="shared" si="5"/>
        <v>1610000</v>
      </c>
      <c r="Y17" s="11">
        <f t="shared" si="5"/>
        <v>1680000</v>
      </c>
    </row>
  </sheetData>
  <drawing r:id="rId1"/>
</worksheet>
</file>