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Balances" sheetId="11" r:id="rId14"/>
    <sheet state="visible" name="Cash Details" sheetId="12" r:id="rId15"/>
  </sheets>
  <definedNames/>
  <calcPr/>
</workbook>
</file>

<file path=xl/sharedStrings.xml><?xml version="1.0" encoding="utf-8"?>
<sst xmlns="http://schemas.openxmlformats.org/spreadsheetml/2006/main" count="540" uniqueCount="137">
  <si>
    <t>Description</t>
  </si>
  <si>
    <r>
      <rPr>
        <rFont val="Arial"/>
        <b/>
        <color theme="1"/>
        <sz val="12.0"/>
      </rPr>
      <t xml:space="preserve">Sales details:
</t>
    </r>
    <r>
      <rPr>
        <rFont val="Arial"/>
        <b val="0"/>
        <color theme="1"/>
        <sz val="12.0"/>
      </rPr>
      <t>Samosa Shop sells samosa as follows: 
- 1500 units of samosa every month to customers who visit the shop. It sells them one samosa for Rs 100. 
- 1000 units of samosa to Customer 1 every month. It sells them one samosa for Rs 80.
- 2000 units of samosa to Customer 2 every month. It sells them one samosa for Rs 120.
- 1800 units of samosa to Customer 3 every month. It sells them one samosa for Rs 70.</t>
    </r>
  </si>
  <si>
    <r>
      <rPr>
        <rFont val="Arial"/>
        <b/>
        <color theme="1"/>
        <sz val="12.0"/>
      </rPr>
      <t xml:space="preserve">Usage: 
</t>
    </r>
    <r>
      <rPr>
        <rFont val="Arial"/>
        <b val="0"/>
        <color theme="1"/>
        <sz val="12.0"/>
      </rPr>
      <t>To make 1 unit samosa 200 gms Flour, 250 gms Potato and 50 gms of Masala is required. The cost price of various items is -
-  Flour - Rs 350 per kg
-  Potato - Rs 40 per kg
-  Masala - Rs 80 per kg</t>
    </r>
  </si>
  <si>
    <r>
      <rPr>
        <rFont val="Arial"/>
        <b/>
        <color theme="1"/>
        <sz val="12.0"/>
      </rPr>
      <t xml:space="preserve">Collections:
</t>
    </r>
    <r>
      <rPr>
        <rFont val="Arial"/>
        <b val="0"/>
        <color theme="1"/>
        <sz val="12.0"/>
      </rPr>
      <t>The customers who visit the Samosa Shop pay cash.
Customer 1 pays the Samosa Shop every 2nd month and makes it balance 0.
Customer 2 pays the Samosa Shop every 3rd month and makes it balance 0.
Customer 3 pays the Samosa Shop every 4th month and makes it balance 0.</t>
    </r>
  </si>
  <si>
    <r>
      <rPr>
        <rFont val="Arial"/>
        <b/>
        <color theme="1"/>
        <sz val="12.0"/>
      </rPr>
      <t xml:space="preserve">Purchases:
</t>
    </r>
    <r>
      <rPr>
        <rFont val="Arial"/>
        <b val="0"/>
        <color theme="1"/>
        <sz val="12.0"/>
      </rPr>
      <t>Samosa Shop purchases the following 
- Flour - 2600 kg every 2 months. Payment after 2 months of purchase.
- Potato - 4800 kg every 3 months. Payment in the same month of purchase
- Masala - 1300 kg every 4 months. Payment after 3 months of purchase.</t>
    </r>
  </si>
  <si>
    <t>Every month the Samosa Shop pays Rs 10000 for rent. The Samosa Shop also pays electricity bill for Rs 6000 per month.</t>
  </si>
  <si>
    <t xml:space="preserve">The company has purchased 2 Tawas (TAWA1100) for Rs. 4800 each in the month 1. The life of both tawas is 16 months. </t>
  </si>
  <si>
    <t xml:space="preserve">The company has purchased Utensils (UT1600L) for Rs. 70000 in the month 2 which has a life of 20 months. </t>
  </si>
  <si>
    <t>The company has purchased 2 Trays (TY001100) for Rs. 2250 each in the month 4 and one more Tray (TY001100) in the month 7. The life of all trays is 15 months. The company has also purchased a Furniture (FUR00121) in the month 7 for Rs. 120000 which has a life of 20 months.</t>
  </si>
  <si>
    <t>The company has purchased a Fan (FAN600) for Rs. 3000 in the month 10 which has a life of 12 months.</t>
  </si>
  <si>
    <t xml:space="preserve">The company has again purchased 2 Tawas (TAWA1100) for Rs. 5200 each in the month 16. The life of both tawas is 16 months. </t>
  </si>
  <si>
    <t>The company has again purchased Tray (TY001100) for Rs. 3000 in the month 20 and one more Tray (TY001100) for Rs. 3000 in the month 21. The life of both trays is 15 months.</t>
  </si>
  <si>
    <t>The company has again purchased a Fan (FAN600) for Rs. 3600 in the month 21 which has a life of 12 months.</t>
  </si>
  <si>
    <t xml:space="preserve">The company has purchased Utensils (UT1600L) for Rs. 72000 in the month 23 which has a life of 20 months. </t>
  </si>
  <si>
    <t>The company has again purchased a Furniture (FUR00121) in the month 28 for Rs. 150000 which has a life of 20 months</t>
  </si>
  <si>
    <t>It purchases all its fixed assets in the starting of the month.</t>
  </si>
  <si>
    <t>Make a model for 32 months.</t>
  </si>
  <si>
    <t>Sales Details</t>
  </si>
  <si>
    <t>Walkin</t>
  </si>
  <si>
    <t>Customer 1</t>
  </si>
  <si>
    <t>Customer 2</t>
  </si>
  <si>
    <t>Customer 3</t>
  </si>
  <si>
    <t>Quantity</t>
  </si>
  <si>
    <t>Price</t>
  </si>
  <si>
    <t>Samosa</t>
  </si>
  <si>
    <t>Daily</t>
  </si>
  <si>
    <t>every 2 month</t>
  </si>
  <si>
    <t>every 3rd month</t>
  </si>
  <si>
    <t>every 4th month</t>
  </si>
  <si>
    <t>Usage</t>
  </si>
  <si>
    <t>Flour</t>
  </si>
  <si>
    <t>Potato</t>
  </si>
  <si>
    <t>Masala</t>
  </si>
  <si>
    <t>Purchase</t>
  </si>
  <si>
    <t>Frequency</t>
  </si>
  <si>
    <t>Payments</t>
  </si>
  <si>
    <t>Other costs</t>
  </si>
  <si>
    <t>Rent</t>
  </si>
  <si>
    <t>Electricity</t>
  </si>
  <si>
    <t>Item Code</t>
  </si>
  <si>
    <t>Item Type</t>
  </si>
  <si>
    <t>Item Details</t>
  </si>
  <si>
    <t>month of Purchase</t>
  </si>
  <si>
    <t>life time</t>
  </si>
  <si>
    <t>month of Disposal</t>
  </si>
  <si>
    <t>Depreciation Disposal</t>
  </si>
  <si>
    <t>FAS-001</t>
  </si>
  <si>
    <t>Tawa</t>
  </si>
  <si>
    <t>FAS-002</t>
  </si>
  <si>
    <t>FAS-003</t>
  </si>
  <si>
    <t>Utensils</t>
  </si>
  <si>
    <t>FAS-004</t>
  </si>
  <si>
    <t>Tray</t>
  </si>
  <si>
    <t>FAS-005</t>
  </si>
  <si>
    <t>FAS-006</t>
  </si>
  <si>
    <t>FAS-007</t>
  </si>
  <si>
    <t>Furniture</t>
  </si>
  <si>
    <t>FAS-008</t>
  </si>
  <si>
    <t>Fan</t>
  </si>
  <si>
    <t>FAS-009</t>
  </si>
  <si>
    <t>FAS-010</t>
  </si>
  <si>
    <t>FAS-011</t>
  </si>
  <si>
    <t>FAS-012</t>
  </si>
  <si>
    <t>FAS-013</t>
  </si>
  <si>
    <t>FAS-014</t>
  </si>
  <si>
    <t>FAS-015</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</si>
  <si>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</si>
  <si>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</si>
  <si>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</si>
  <si>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</si>
  <si>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</si>
  <si>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</si>
  <si>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</si>
  <si>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</si>
  <si>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</si>
  <si>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</si>
  <si>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</si>
  <si>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</si>
  <si>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</si>
  <si>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</si>
  <si>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</si>
  <si>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</si>
  <si>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</si>
  <si>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</si>
  <si>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</si>
  <si>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</si>
  <si>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</si>
  <si>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</si>
  <si>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</si>
  <si>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</si>
  <si>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</si>
  <si>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</si>
  <si>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</si>
  <si>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</si>
  <si>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</si>
  <si>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</si>
  <si>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</si>
  <si>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</si>
  <si>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Opening Balance</t>
  </si>
  <si>
    <t>Total</t>
  </si>
  <si>
    <t>Disposal</t>
  </si>
  <si>
    <t>Closing Balance</t>
  </si>
  <si>
    <t>Sales</t>
  </si>
  <si>
    <t>Purchases</t>
  </si>
  <si>
    <t>Other Costs</t>
  </si>
  <si>
    <t>Depreciation</t>
  </si>
  <si>
    <t>Total Costs</t>
  </si>
  <si>
    <t>Profit</t>
  </si>
  <si>
    <t>Purchase Payments</t>
  </si>
  <si>
    <t>Payments Outstanding</t>
  </si>
  <si>
    <t>Opening Stock</t>
  </si>
  <si>
    <t>Change in Stock</t>
  </si>
  <si>
    <t>Closing Stock</t>
  </si>
  <si>
    <t>Collections</t>
  </si>
  <si>
    <t>Cash to be collected</t>
  </si>
  <si>
    <t>Assets</t>
  </si>
  <si>
    <t>Cash Inhand</t>
  </si>
  <si>
    <t>Stocks</t>
  </si>
  <si>
    <t>Fixed Asset</t>
  </si>
  <si>
    <t>Total Asset</t>
  </si>
  <si>
    <t>Liabilities</t>
  </si>
  <si>
    <t>Payment outstanding</t>
  </si>
  <si>
    <t>Total Liabilities</t>
  </si>
  <si>
    <t>Difference 1</t>
  </si>
  <si>
    <t>Opening Profit</t>
  </si>
  <si>
    <t>Net Profit for the month</t>
  </si>
  <si>
    <t>Accumulated Profit</t>
  </si>
  <si>
    <t>Difference 2</t>
  </si>
  <si>
    <t>Cash Inflow</t>
  </si>
  <si>
    <t>Cash collected from Sales</t>
  </si>
  <si>
    <t>Cash outflow</t>
  </si>
  <si>
    <t>Cash paid for purchases</t>
  </si>
  <si>
    <t>Total Outflow</t>
  </si>
  <si>
    <t>Net Cash for the month</t>
  </si>
  <si>
    <t>Opening Cash</t>
  </si>
  <si>
    <t>Net cash for the month</t>
  </si>
  <si>
    <t>Closing Cash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</si>
</sst>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2">
    <fill>
      <patternFill patternType="none"/>
    </fill>
    <fill>
      <patternFill patternType="lightGray"/>
    </fill>
  </fills>
  <borders count="3">
    <border/>
    <border>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shrinkToFit="0" vertical="bottom" wrapText="1"/>
    </xf>
    <xf borderId="2" fillId="0" fontId="1" numFmtId="0" xfId="0" applyAlignment="1" applyBorder="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vertical="bottom"/>
    </xf>
    <xf borderId="0" fillId="0" fontId="2" numFmtId="0" xfId="0" applyAlignment="1" applyFont="1">
      <alignment shrinkToFit="0" vertical="bottom" wrapText="1"/>
    </xf>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63"/>
  </cols>
  <sheetData>
    <row r="1">
      <c r="A1" s="1" t="s">
        <v>0</v>
      </c>
    </row>
    <row r="2">
      <c r="A2" s="2" t="s">
        <v>1</v>
      </c>
    </row>
    <row r="3">
      <c r="A3" s="2" t="s">
        <v>2</v>
      </c>
    </row>
    <row r="4">
      <c r="A4" s="3" t="s">
        <v>3</v>
      </c>
    </row>
    <row r="5">
      <c r="A5" s="2" t="s">
        <v>4</v>
      </c>
    </row>
    <row r="6">
      <c r="A6" s="4" t="s">
        <v>5</v>
      </c>
    </row>
    <row r="7">
      <c r="A7" s="4" t="s">
        <v>6</v>
      </c>
    </row>
    <row r="8">
      <c r="A8" s="4" t="s">
        <v>7</v>
      </c>
    </row>
    <row r="9">
      <c r="A9" s="4" t="s">
        <v>8</v>
      </c>
    </row>
    <row r="10">
      <c r="A10" s="4" t="s">
        <v>9</v>
      </c>
    </row>
    <row r="11">
      <c r="A11" s="4" t="s">
        <v>10</v>
      </c>
    </row>
    <row r="12">
      <c r="A12" s="4" t="s">
        <v>11</v>
      </c>
    </row>
    <row r="13">
      <c r="A13" s="4" t="s">
        <v>12</v>
      </c>
    </row>
    <row r="14">
      <c r="A14" s="4" t="s">
        <v>13</v>
      </c>
    </row>
    <row r="15">
      <c r="A15" s="4" t="s">
        <v>14</v>
      </c>
    </row>
    <row r="16">
      <c r="A16" s="4" t="s">
        <v>15</v>
      </c>
    </row>
    <row r="17">
      <c r="A17" s="5"/>
    </row>
    <row r="18">
      <c r="A18" s="6" t="s">
        <v>16</v>
      </c>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row r="1005">
      <c r="A1005" s="5"/>
    </row>
    <row r="1006">
      <c r="A1006" s="5"/>
    </row>
    <row r="1007">
      <c r="A1007" s="5"/>
    </row>
    <row r="1008">
      <c r="A1008" s="5"/>
    </row>
    <row r="1009">
      <c r="A1009" s="5"/>
    </row>
    <row r="1010">
      <c r="A101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7" t="s">
        <v>102</v>
      </c>
    </row>
    <row r="3">
      <c r="A3" s="7" t="s">
        <v>18</v>
      </c>
      <c r="B3" s="8">
        <f>'Sales and Costs'!B3</f>
        <v>150000</v>
      </c>
      <c r="C3" s="8">
        <f>'Sales and Costs'!C3</f>
        <v>150000</v>
      </c>
      <c r="D3" s="8">
        <f>'Sales and Costs'!D3</f>
        <v>150000</v>
      </c>
      <c r="E3" s="8">
        <f>'Sales and Costs'!E3</f>
        <v>150000</v>
      </c>
      <c r="F3" s="8">
        <f>'Sales and Costs'!F3</f>
        <v>150000</v>
      </c>
      <c r="G3" s="8">
        <f>'Sales and Costs'!G3</f>
        <v>150000</v>
      </c>
      <c r="H3" s="8">
        <f>'Sales and Costs'!H3</f>
        <v>150000</v>
      </c>
      <c r="I3" s="8">
        <f>'Sales and Costs'!I3</f>
        <v>150000</v>
      </c>
      <c r="J3" s="8">
        <f>'Sales and Costs'!J3</f>
        <v>150000</v>
      </c>
      <c r="K3" s="8">
        <f>'Sales and Costs'!K3</f>
        <v>150000</v>
      </c>
      <c r="L3" s="8">
        <f>'Sales and Costs'!L3</f>
        <v>150000</v>
      </c>
      <c r="M3" s="8">
        <f>'Sales and Costs'!M3</f>
        <v>150000</v>
      </c>
      <c r="N3" s="8">
        <f>'Sales and Costs'!N3</f>
        <v>150000</v>
      </c>
      <c r="O3" s="8">
        <f>'Sales and Costs'!O3</f>
        <v>150000</v>
      </c>
      <c r="P3" s="8">
        <f>'Sales and Costs'!P3</f>
        <v>150000</v>
      </c>
      <c r="Q3" s="8">
        <f>'Sales and Costs'!Q3</f>
        <v>150000</v>
      </c>
      <c r="R3" s="8">
        <f>'Sales and Costs'!R3</f>
        <v>150000</v>
      </c>
      <c r="S3" s="8">
        <f>'Sales and Costs'!S3</f>
        <v>150000</v>
      </c>
      <c r="T3" s="8">
        <f>'Sales and Costs'!T3</f>
        <v>150000</v>
      </c>
      <c r="U3" s="8">
        <f>'Sales and Costs'!U3</f>
        <v>150000</v>
      </c>
      <c r="V3" s="8">
        <f>'Sales and Costs'!V3</f>
        <v>150000</v>
      </c>
      <c r="W3" s="8">
        <f>'Sales and Costs'!W3</f>
        <v>150000</v>
      </c>
      <c r="X3" s="8">
        <f>'Sales and Costs'!X3</f>
        <v>150000</v>
      </c>
      <c r="Y3" s="8">
        <f>'Sales and Costs'!Y3</f>
        <v>150000</v>
      </c>
      <c r="Z3" s="8">
        <f>'Sales and Costs'!Z3</f>
        <v>150000</v>
      </c>
      <c r="AA3" s="8">
        <f>'Sales and Costs'!AA3</f>
        <v>150000</v>
      </c>
      <c r="AB3" s="8">
        <f>'Sales and Costs'!AB3</f>
        <v>150000</v>
      </c>
      <c r="AC3" s="8">
        <f>'Sales and Costs'!AC3</f>
        <v>150000</v>
      </c>
      <c r="AD3" s="8">
        <f>'Sales and Costs'!AD3</f>
        <v>150000</v>
      </c>
      <c r="AE3" s="8">
        <f>'Sales and Costs'!AE3</f>
        <v>150000</v>
      </c>
      <c r="AF3" s="8">
        <f>'Sales and Costs'!AF3</f>
        <v>150000</v>
      </c>
      <c r="AG3" s="8">
        <f>'Sales and Costs'!AG3</f>
        <v>150000</v>
      </c>
    </row>
    <row r="4">
      <c r="A4" s="7" t="s">
        <v>19</v>
      </c>
      <c r="B4" s="8">
        <f>'Sales and Costs'!B4</f>
        <v>80000</v>
      </c>
      <c r="C4" s="8">
        <f>'Sales and Costs'!C4</f>
        <v>80000</v>
      </c>
      <c r="D4" s="8">
        <f>'Sales and Costs'!D4</f>
        <v>80000</v>
      </c>
      <c r="E4" s="8">
        <f>'Sales and Costs'!E4</f>
        <v>80000</v>
      </c>
      <c r="F4" s="8">
        <f>'Sales and Costs'!F4</f>
        <v>80000</v>
      </c>
      <c r="G4" s="8">
        <f>'Sales and Costs'!G4</f>
        <v>80000</v>
      </c>
      <c r="H4" s="8">
        <f>'Sales and Costs'!H4</f>
        <v>80000</v>
      </c>
      <c r="I4" s="8">
        <f>'Sales and Costs'!I4</f>
        <v>80000</v>
      </c>
      <c r="J4" s="8">
        <f>'Sales and Costs'!J4</f>
        <v>80000</v>
      </c>
      <c r="K4" s="8">
        <f>'Sales and Costs'!K4</f>
        <v>80000</v>
      </c>
      <c r="L4" s="8">
        <f>'Sales and Costs'!L4</f>
        <v>80000</v>
      </c>
      <c r="M4" s="8">
        <f>'Sales and Costs'!M4</f>
        <v>80000</v>
      </c>
      <c r="N4" s="8">
        <f>'Sales and Costs'!N4</f>
        <v>80000</v>
      </c>
      <c r="O4" s="8">
        <f>'Sales and Costs'!O4</f>
        <v>80000</v>
      </c>
      <c r="P4" s="8">
        <f>'Sales and Costs'!P4</f>
        <v>80000</v>
      </c>
      <c r="Q4" s="8">
        <f>'Sales and Costs'!Q4</f>
        <v>80000</v>
      </c>
      <c r="R4" s="8">
        <f>'Sales and Costs'!R4</f>
        <v>80000</v>
      </c>
      <c r="S4" s="8">
        <f>'Sales and Costs'!S4</f>
        <v>80000</v>
      </c>
      <c r="T4" s="8">
        <f>'Sales and Costs'!T4</f>
        <v>80000</v>
      </c>
      <c r="U4" s="8">
        <f>'Sales and Costs'!U4</f>
        <v>80000</v>
      </c>
      <c r="V4" s="8">
        <f>'Sales and Costs'!V4</f>
        <v>80000</v>
      </c>
      <c r="W4" s="8">
        <f>'Sales and Costs'!W4</f>
        <v>80000</v>
      </c>
      <c r="X4" s="8">
        <f>'Sales and Costs'!X4</f>
        <v>80000</v>
      </c>
      <c r="Y4" s="8">
        <f>'Sales and Costs'!Y4</f>
        <v>80000</v>
      </c>
      <c r="Z4" s="8">
        <f>'Sales and Costs'!Z4</f>
        <v>80000</v>
      </c>
      <c r="AA4" s="8">
        <f>'Sales and Costs'!AA4</f>
        <v>80000</v>
      </c>
      <c r="AB4" s="8">
        <f>'Sales and Costs'!AB4</f>
        <v>80000</v>
      </c>
      <c r="AC4" s="8">
        <f>'Sales and Costs'!AC4</f>
        <v>80000</v>
      </c>
      <c r="AD4" s="8">
        <f>'Sales and Costs'!AD4</f>
        <v>80000</v>
      </c>
      <c r="AE4" s="8">
        <f>'Sales and Costs'!AE4</f>
        <v>80000</v>
      </c>
      <c r="AF4" s="8">
        <f>'Sales and Costs'!AF4</f>
        <v>80000</v>
      </c>
      <c r="AG4" s="8">
        <f>'Sales and Costs'!AG4</f>
        <v>80000</v>
      </c>
    </row>
    <row r="5">
      <c r="A5" s="7" t="s">
        <v>20</v>
      </c>
      <c r="B5" s="8">
        <f>'Sales and Costs'!B5</f>
        <v>240000</v>
      </c>
      <c r="C5" s="8">
        <f>'Sales and Costs'!C5</f>
        <v>240000</v>
      </c>
      <c r="D5" s="8">
        <f>'Sales and Costs'!D5</f>
        <v>240000</v>
      </c>
      <c r="E5" s="8">
        <f>'Sales and Costs'!E5</f>
        <v>240000</v>
      </c>
      <c r="F5" s="8">
        <f>'Sales and Costs'!F5</f>
        <v>240000</v>
      </c>
      <c r="G5" s="8">
        <f>'Sales and Costs'!G5</f>
        <v>240000</v>
      </c>
      <c r="H5" s="8">
        <f>'Sales and Costs'!H5</f>
        <v>240000</v>
      </c>
      <c r="I5" s="8">
        <f>'Sales and Costs'!I5</f>
        <v>240000</v>
      </c>
      <c r="J5" s="8">
        <f>'Sales and Costs'!J5</f>
        <v>240000</v>
      </c>
      <c r="K5" s="8">
        <f>'Sales and Costs'!K5</f>
        <v>240000</v>
      </c>
      <c r="L5" s="8">
        <f>'Sales and Costs'!L5</f>
        <v>240000</v>
      </c>
      <c r="M5" s="8">
        <f>'Sales and Costs'!M5</f>
        <v>240000</v>
      </c>
      <c r="N5" s="8">
        <f>'Sales and Costs'!N5</f>
        <v>240000</v>
      </c>
      <c r="O5" s="8">
        <f>'Sales and Costs'!O5</f>
        <v>240000</v>
      </c>
      <c r="P5" s="8">
        <f>'Sales and Costs'!P5</f>
        <v>240000</v>
      </c>
      <c r="Q5" s="8">
        <f>'Sales and Costs'!Q5</f>
        <v>240000</v>
      </c>
      <c r="R5" s="8">
        <f>'Sales and Costs'!R5</f>
        <v>240000</v>
      </c>
      <c r="S5" s="8">
        <f>'Sales and Costs'!S5</f>
        <v>240000</v>
      </c>
      <c r="T5" s="8">
        <f>'Sales and Costs'!T5</f>
        <v>240000</v>
      </c>
      <c r="U5" s="8">
        <f>'Sales and Costs'!U5</f>
        <v>240000</v>
      </c>
      <c r="V5" s="8">
        <f>'Sales and Costs'!V5</f>
        <v>240000</v>
      </c>
      <c r="W5" s="8">
        <f>'Sales and Costs'!W5</f>
        <v>240000</v>
      </c>
      <c r="X5" s="8">
        <f>'Sales and Costs'!X5</f>
        <v>240000</v>
      </c>
      <c r="Y5" s="8">
        <f>'Sales and Costs'!Y5</f>
        <v>240000</v>
      </c>
      <c r="Z5" s="8">
        <f>'Sales and Costs'!Z5</f>
        <v>240000</v>
      </c>
      <c r="AA5" s="8">
        <f>'Sales and Costs'!AA5</f>
        <v>240000</v>
      </c>
      <c r="AB5" s="8">
        <f>'Sales and Costs'!AB5</f>
        <v>240000</v>
      </c>
      <c r="AC5" s="8">
        <f>'Sales and Costs'!AC5</f>
        <v>240000</v>
      </c>
      <c r="AD5" s="8">
        <f>'Sales and Costs'!AD5</f>
        <v>240000</v>
      </c>
      <c r="AE5" s="8">
        <f>'Sales and Costs'!AE5</f>
        <v>240000</v>
      </c>
      <c r="AF5" s="8">
        <f>'Sales and Costs'!AF5</f>
        <v>240000</v>
      </c>
      <c r="AG5" s="8">
        <f>'Sales and Costs'!AG5</f>
        <v>240000</v>
      </c>
    </row>
    <row r="6">
      <c r="A6" s="7" t="s">
        <v>21</v>
      </c>
      <c r="B6" s="8">
        <f>'Sales and Costs'!B6</f>
        <v>126000</v>
      </c>
      <c r="C6" s="8">
        <f>'Sales and Costs'!C6</f>
        <v>126000</v>
      </c>
      <c r="D6" s="8">
        <f>'Sales and Costs'!D6</f>
        <v>126000</v>
      </c>
      <c r="E6" s="8">
        <f>'Sales and Costs'!E6</f>
        <v>126000</v>
      </c>
      <c r="F6" s="8">
        <f>'Sales and Costs'!F6</f>
        <v>126000</v>
      </c>
      <c r="G6" s="8">
        <f>'Sales and Costs'!G6</f>
        <v>126000</v>
      </c>
      <c r="H6" s="8">
        <f>'Sales and Costs'!H6</f>
        <v>126000</v>
      </c>
      <c r="I6" s="8">
        <f>'Sales and Costs'!I6</f>
        <v>126000</v>
      </c>
      <c r="J6" s="8">
        <f>'Sales and Costs'!J6</f>
        <v>126000</v>
      </c>
      <c r="K6" s="8">
        <f>'Sales and Costs'!K6</f>
        <v>126000</v>
      </c>
      <c r="L6" s="8">
        <f>'Sales and Costs'!L6</f>
        <v>126000</v>
      </c>
      <c r="M6" s="8">
        <f>'Sales and Costs'!M6</f>
        <v>126000</v>
      </c>
      <c r="N6" s="8">
        <f>'Sales and Costs'!N6</f>
        <v>126000</v>
      </c>
      <c r="O6" s="8">
        <f>'Sales and Costs'!O6</f>
        <v>126000</v>
      </c>
      <c r="P6" s="8">
        <f>'Sales and Costs'!P6</f>
        <v>126000</v>
      </c>
      <c r="Q6" s="8">
        <f>'Sales and Costs'!Q6</f>
        <v>126000</v>
      </c>
      <c r="R6" s="8">
        <f>'Sales and Costs'!R6</f>
        <v>126000</v>
      </c>
      <c r="S6" s="8">
        <f>'Sales and Costs'!S6</f>
        <v>126000</v>
      </c>
      <c r="T6" s="8">
        <f>'Sales and Costs'!T6</f>
        <v>126000</v>
      </c>
      <c r="U6" s="8">
        <f>'Sales and Costs'!U6</f>
        <v>126000</v>
      </c>
      <c r="V6" s="8">
        <f>'Sales and Costs'!V6</f>
        <v>126000</v>
      </c>
      <c r="W6" s="8">
        <f>'Sales and Costs'!W6</f>
        <v>126000</v>
      </c>
      <c r="X6" s="8">
        <f>'Sales and Costs'!X6</f>
        <v>126000</v>
      </c>
      <c r="Y6" s="8">
        <f>'Sales and Costs'!Y6</f>
        <v>126000</v>
      </c>
      <c r="Z6" s="8">
        <f>'Sales and Costs'!Z6</f>
        <v>126000</v>
      </c>
      <c r="AA6" s="8">
        <f>'Sales and Costs'!AA6</f>
        <v>126000</v>
      </c>
      <c r="AB6" s="8">
        <f>'Sales and Costs'!AB6</f>
        <v>126000</v>
      </c>
      <c r="AC6" s="8">
        <f>'Sales and Costs'!AC6</f>
        <v>126000</v>
      </c>
      <c r="AD6" s="8">
        <f>'Sales and Costs'!AD6</f>
        <v>126000</v>
      </c>
      <c r="AE6" s="8">
        <f>'Sales and Costs'!AE6</f>
        <v>126000</v>
      </c>
      <c r="AF6" s="8">
        <f>'Sales and Costs'!AF6</f>
        <v>126000</v>
      </c>
      <c r="AG6" s="8">
        <f>'Sales and Costs'!AG6</f>
        <v>126000</v>
      </c>
    </row>
    <row r="7">
      <c r="A7" s="7" t="s">
        <v>99</v>
      </c>
      <c r="B7" s="8">
        <f>'Sales and Costs'!B7</f>
        <v>596000</v>
      </c>
      <c r="C7" s="8">
        <f>'Sales and Costs'!C7</f>
        <v>596000</v>
      </c>
      <c r="D7" s="8">
        <f>'Sales and Costs'!D7</f>
        <v>596000</v>
      </c>
      <c r="E7" s="8">
        <f>'Sales and Costs'!E7</f>
        <v>596000</v>
      </c>
      <c r="F7" s="8">
        <f>'Sales and Costs'!F7</f>
        <v>596000</v>
      </c>
      <c r="G7" s="8">
        <f>'Sales and Costs'!G7</f>
        <v>596000</v>
      </c>
      <c r="H7" s="8">
        <f>'Sales and Costs'!H7</f>
        <v>596000</v>
      </c>
      <c r="I7" s="8">
        <f>'Sales and Costs'!I7</f>
        <v>596000</v>
      </c>
      <c r="J7" s="8">
        <f>'Sales and Costs'!J7</f>
        <v>596000</v>
      </c>
      <c r="K7" s="8">
        <f>'Sales and Costs'!K7</f>
        <v>596000</v>
      </c>
      <c r="L7" s="8">
        <f>'Sales and Costs'!L7</f>
        <v>596000</v>
      </c>
      <c r="M7" s="8">
        <f>'Sales and Costs'!M7</f>
        <v>596000</v>
      </c>
      <c r="N7" s="8">
        <f>'Sales and Costs'!N7</f>
        <v>596000</v>
      </c>
      <c r="O7" s="8">
        <f>'Sales and Costs'!O7</f>
        <v>596000</v>
      </c>
      <c r="P7" s="8">
        <f>'Sales and Costs'!P7</f>
        <v>596000</v>
      </c>
      <c r="Q7" s="8">
        <f>'Sales and Costs'!Q7</f>
        <v>596000</v>
      </c>
      <c r="R7" s="8">
        <f>'Sales and Costs'!R7</f>
        <v>596000</v>
      </c>
      <c r="S7" s="8">
        <f>'Sales and Costs'!S7</f>
        <v>596000</v>
      </c>
      <c r="T7" s="8">
        <f>'Sales and Costs'!T7</f>
        <v>596000</v>
      </c>
      <c r="U7" s="8">
        <f>'Sales and Costs'!U7</f>
        <v>596000</v>
      </c>
      <c r="V7" s="8">
        <f>'Sales and Costs'!V7</f>
        <v>596000</v>
      </c>
      <c r="W7" s="8">
        <f>'Sales and Costs'!W7</f>
        <v>596000</v>
      </c>
      <c r="X7" s="8">
        <f>'Sales and Costs'!X7</f>
        <v>596000</v>
      </c>
      <c r="Y7" s="8">
        <f>'Sales and Costs'!Y7</f>
        <v>596000</v>
      </c>
      <c r="Z7" s="8">
        <f>'Sales and Costs'!Z7</f>
        <v>596000</v>
      </c>
      <c r="AA7" s="8">
        <f>'Sales and Costs'!AA7</f>
        <v>596000</v>
      </c>
      <c r="AB7" s="8">
        <f>'Sales and Costs'!AB7</f>
        <v>596000</v>
      </c>
      <c r="AC7" s="8">
        <f>'Sales and Costs'!AC7</f>
        <v>596000</v>
      </c>
      <c r="AD7" s="8">
        <f>'Sales and Costs'!AD7</f>
        <v>596000</v>
      </c>
      <c r="AE7" s="8">
        <f>'Sales and Costs'!AE7</f>
        <v>596000</v>
      </c>
      <c r="AF7" s="8">
        <f>'Sales and Costs'!AF7</f>
        <v>596000</v>
      </c>
      <c r="AG7" s="8">
        <f>'Sales and Costs'!AG7</f>
        <v>596000</v>
      </c>
    </row>
    <row r="9">
      <c r="A9" s="7" t="s">
        <v>113</v>
      </c>
    </row>
    <row r="10">
      <c r="A10" s="7" t="s">
        <v>18</v>
      </c>
      <c r="B10" s="8">
        <f t="shared" ref="B10:AG10" si="1">B3</f>
        <v>150000</v>
      </c>
      <c r="C10" s="8">
        <f t="shared" si="1"/>
        <v>150000</v>
      </c>
      <c r="D10" s="8">
        <f t="shared" si="1"/>
        <v>150000</v>
      </c>
      <c r="E10" s="8">
        <f t="shared" si="1"/>
        <v>150000</v>
      </c>
      <c r="F10" s="8">
        <f t="shared" si="1"/>
        <v>150000</v>
      </c>
      <c r="G10" s="8">
        <f t="shared" si="1"/>
        <v>150000</v>
      </c>
      <c r="H10" s="8">
        <f t="shared" si="1"/>
        <v>150000</v>
      </c>
      <c r="I10" s="8">
        <f t="shared" si="1"/>
        <v>150000</v>
      </c>
      <c r="J10" s="8">
        <f t="shared" si="1"/>
        <v>150000</v>
      </c>
      <c r="K10" s="8">
        <f t="shared" si="1"/>
        <v>150000</v>
      </c>
      <c r="L10" s="8">
        <f t="shared" si="1"/>
        <v>150000</v>
      </c>
      <c r="M10" s="8">
        <f t="shared" si="1"/>
        <v>150000</v>
      </c>
      <c r="N10" s="8">
        <f t="shared" si="1"/>
        <v>150000</v>
      </c>
      <c r="O10" s="8">
        <f t="shared" si="1"/>
        <v>150000</v>
      </c>
      <c r="P10" s="8">
        <f t="shared" si="1"/>
        <v>150000</v>
      </c>
      <c r="Q10" s="8">
        <f t="shared" si="1"/>
        <v>150000</v>
      </c>
      <c r="R10" s="8">
        <f t="shared" si="1"/>
        <v>150000</v>
      </c>
      <c r="S10" s="8">
        <f t="shared" si="1"/>
        <v>150000</v>
      </c>
      <c r="T10" s="8">
        <f t="shared" si="1"/>
        <v>150000</v>
      </c>
      <c r="U10" s="8">
        <f t="shared" si="1"/>
        <v>150000</v>
      </c>
      <c r="V10" s="8">
        <f t="shared" si="1"/>
        <v>150000</v>
      </c>
      <c r="W10" s="8">
        <f t="shared" si="1"/>
        <v>150000</v>
      </c>
      <c r="X10" s="8">
        <f t="shared" si="1"/>
        <v>150000</v>
      </c>
      <c r="Y10" s="8">
        <f t="shared" si="1"/>
        <v>150000</v>
      </c>
      <c r="Z10" s="8">
        <f t="shared" si="1"/>
        <v>150000</v>
      </c>
      <c r="AA10" s="8">
        <f t="shared" si="1"/>
        <v>150000</v>
      </c>
      <c r="AB10" s="8">
        <f t="shared" si="1"/>
        <v>150000</v>
      </c>
      <c r="AC10" s="8">
        <f t="shared" si="1"/>
        <v>150000</v>
      </c>
      <c r="AD10" s="8">
        <f t="shared" si="1"/>
        <v>150000</v>
      </c>
      <c r="AE10" s="8">
        <f t="shared" si="1"/>
        <v>150000</v>
      </c>
      <c r="AF10" s="8">
        <f t="shared" si="1"/>
        <v>150000</v>
      </c>
      <c r="AG10" s="8">
        <f t="shared" si="1"/>
        <v>150000</v>
      </c>
    </row>
    <row r="11">
      <c r="A11" s="7" t="s">
        <v>19</v>
      </c>
      <c r="B11" s="7">
        <v>0.0</v>
      </c>
      <c r="C11" s="8">
        <f>B4+C4</f>
        <v>160000</v>
      </c>
      <c r="D11" s="7">
        <v>0.0</v>
      </c>
      <c r="E11" s="8">
        <f>D4+E4</f>
        <v>160000</v>
      </c>
      <c r="F11" s="7">
        <v>0.0</v>
      </c>
      <c r="G11" s="8">
        <f>F4+G4</f>
        <v>160000</v>
      </c>
      <c r="H11" s="7">
        <v>0.0</v>
      </c>
      <c r="I11" s="8">
        <f>H4+I4</f>
        <v>160000</v>
      </c>
      <c r="J11" s="7">
        <v>0.0</v>
      </c>
      <c r="K11" s="8">
        <f>J4+K4</f>
        <v>160000</v>
      </c>
      <c r="L11" s="7">
        <v>0.0</v>
      </c>
      <c r="M11" s="8">
        <f>L4+M4</f>
        <v>160000</v>
      </c>
      <c r="N11" s="7">
        <v>0.0</v>
      </c>
      <c r="O11" s="8">
        <f>N4+O4</f>
        <v>160000</v>
      </c>
      <c r="P11" s="7">
        <v>0.0</v>
      </c>
      <c r="Q11" s="8">
        <f>P4+Q4</f>
        <v>160000</v>
      </c>
      <c r="R11" s="7">
        <v>0.0</v>
      </c>
      <c r="S11" s="8">
        <f>R4+S4</f>
        <v>160000</v>
      </c>
      <c r="T11" s="7">
        <v>0.0</v>
      </c>
      <c r="U11" s="8">
        <f>T4+U4</f>
        <v>160000</v>
      </c>
      <c r="V11" s="7">
        <v>0.0</v>
      </c>
      <c r="W11" s="8">
        <f>V4+W4</f>
        <v>160000</v>
      </c>
      <c r="X11" s="7">
        <v>0.0</v>
      </c>
      <c r="Y11" s="8">
        <f>X4+Y4</f>
        <v>160000</v>
      </c>
      <c r="Z11" s="7">
        <v>0.0</v>
      </c>
      <c r="AA11" s="8">
        <f>Z4+AA4</f>
        <v>160000</v>
      </c>
      <c r="AB11" s="7">
        <v>0.0</v>
      </c>
      <c r="AC11" s="8">
        <f>AB4+AC4</f>
        <v>160000</v>
      </c>
      <c r="AD11" s="7">
        <v>0.0</v>
      </c>
      <c r="AE11" s="8">
        <f>AD4+AE4</f>
        <v>160000</v>
      </c>
      <c r="AF11" s="7">
        <v>0.0</v>
      </c>
      <c r="AG11" s="8">
        <f>AF4+AG4</f>
        <v>160000</v>
      </c>
    </row>
    <row r="12">
      <c r="A12" s="7" t="s">
        <v>20</v>
      </c>
      <c r="B12" s="7">
        <v>0.0</v>
      </c>
      <c r="C12" s="7">
        <v>0.0</v>
      </c>
      <c r="D12" s="8">
        <f>B5+C5+D5</f>
        <v>720000</v>
      </c>
      <c r="E12" s="7">
        <v>0.0</v>
      </c>
      <c r="F12" s="7">
        <v>0.0</v>
      </c>
      <c r="G12" s="8">
        <f>E5+F5+G5</f>
        <v>720000</v>
      </c>
      <c r="H12" s="7">
        <v>0.0</v>
      </c>
      <c r="I12" s="7">
        <v>0.0</v>
      </c>
      <c r="J12" s="8">
        <f>H5+I5+J5</f>
        <v>720000</v>
      </c>
      <c r="K12" s="7">
        <v>0.0</v>
      </c>
      <c r="L12" s="7">
        <v>0.0</v>
      </c>
      <c r="M12" s="8">
        <f>K5+L5+M5</f>
        <v>720000</v>
      </c>
      <c r="N12" s="7">
        <v>0.0</v>
      </c>
      <c r="O12" s="7">
        <v>0.0</v>
      </c>
      <c r="P12" s="8">
        <f>N5+O5+P5</f>
        <v>720000</v>
      </c>
      <c r="Q12" s="7">
        <v>0.0</v>
      </c>
      <c r="R12" s="7">
        <v>0.0</v>
      </c>
      <c r="S12" s="8">
        <f>Q5+R5+S5</f>
        <v>720000</v>
      </c>
      <c r="T12" s="7">
        <v>0.0</v>
      </c>
      <c r="U12" s="7">
        <v>0.0</v>
      </c>
      <c r="V12" s="8">
        <f>T5+U5+V5</f>
        <v>720000</v>
      </c>
      <c r="W12" s="7">
        <v>0.0</v>
      </c>
      <c r="X12" s="7">
        <v>0.0</v>
      </c>
      <c r="Y12" s="8">
        <f>W5+X5+Y5</f>
        <v>720000</v>
      </c>
      <c r="Z12" s="7">
        <v>0.0</v>
      </c>
      <c r="AA12" s="7">
        <v>0.0</v>
      </c>
      <c r="AB12" s="8">
        <f>Z5+AA5+AB5</f>
        <v>720000</v>
      </c>
      <c r="AC12" s="7">
        <v>0.0</v>
      </c>
      <c r="AD12" s="7">
        <v>0.0</v>
      </c>
      <c r="AE12" s="8">
        <f>AC5+AD5+AE5</f>
        <v>720000</v>
      </c>
      <c r="AF12" s="7">
        <v>0.0</v>
      </c>
      <c r="AG12" s="7">
        <v>0.0</v>
      </c>
    </row>
    <row r="13">
      <c r="A13" s="7" t="s">
        <v>21</v>
      </c>
      <c r="B13" s="7">
        <v>0.0</v>
      </c>
      <c r="C13" s="7">
        <v>0.0</v>
      </c>
      <c r="D13" s="7">
        <v>0.0</v>
      </c>
      <c r="E13" s="8">
        <f>B6+C6+D6+E6</f>
        <v>504000</v>
      </c>
      <c r="F13" s="7">
        <v>0.0</v>
      </c>
      <c r="G13" s="7">
        <v>0.0</v>
      </c>
      <c r="H13" s="7">
        <v>0.0</v>
      </c>
      <c r="I13" s="8">
        <f>F6+G6+H6+I6</f>
        <v>504000</v>
      </c>
      <c r="J13" s="7">
        <v>0.0</v>
      </c>
      <c r="K13" s="7">
        <v>0.0</v>
      </c>
      <c r="L13" s="7">
        <v>0.0</v>
      </c>
      <c r="M13" s="8">
        <f>J6+K6+L6+M6</f>
        <v>504000</v>
      </c>
      <c r="N13" s="7">
        <v>0.0</v>
      </c>
      <c r="O13" s="7">
        <v>0.0</v>
      </c>
      <c r="P13" s="7">
        <v>0.0</v>
      </c>
      <c r="Q13" s="8">
        <f>N6+O6+P6+Q6</f>
        <v>504000</v>
      </c>
      <c r="R13" s="7">
        <v>0.0</v>
      </c>
      <c r="S13" s="7">
        <v>0.0</v>
      </c>
      <c r="T13" s="7">
        <v>0.0</v>
      </c>
      <c r="U13" s="8">
        <f>R6+S6+T6+U6</f>
        <v>504000</v>
      </c>
      <c r="V13" s="7">
        <v>0.0</v>
      </c>
      <c r="W13" s="7">
        <v>0.0</v>
      </c>
      <c r="X13" s="7">
        <v>0.0</v>
      </c>
      <c r="Y13" s="8">
        <f>V6+W6+X6+Y6</f>
        <v>504000</v>
      </c>
      <c r="Z13" s="7">
        <v>0.0</v>
      </c>
      <c r="AA13" s="7">
        <v>0.0</v>
      </c>
      <c r="AB13" s="7">
        <v>0.0</v>
      </c>
      <c r="AC13" s="8">
        <f>Z6+AA6+AB6+AC6</f>
        <v>504000</v>
      </c>
      <c r="AD13" s="7">
        <v>0.0</v>
      </c>
      <c r="AE13" s="7">
        <v>0.0</v>
      </c>
      <c r="AF13" s="7">
        <v>0.0</v>
      </c>
      <c r="AG13" s="8">
        <f>AD6+AE6+AF6+AG6</f>
        <v>504000</v>
      </c>
    </row>
    <row r="14">
      <c r="A14" s="7" t="s">
        <v>99</v>
      </c>
      <c r="B14" s="8">
        <f t="shared" ref="B14:AG14" si="2">SUM(B10:B13)</f>
        <v>150000</v>
      </c>
      <c r="C14" s="8">
        <f t="shared" si="2"/>
        <v>310000</v>
      </c>
      <c r="D14" s="8">
        <f t="shared" si="2"/>
        <v>870000</v>
      </c>
      <c r="E14" s="8">
        <f t="shared" si="2"/>
        <v>814000</v>
      </c>
      <c r="F14" s="8">
        <f t="shared" si="2"/>
        <v>150000</v>
      </c>
      <c r="G14" s="8">
        <f t="shared" si="2"/>
        <v>1030000</v>
      </c>
      <c r="H14" s="8">
        <f t="shared" si="2"/>
        <v>150000</v>
      </c>
      <c r="I14" s="8">
        <f t="shared" si="2"/>
        <v>814000</v>
      </c>
      <c r="J14" s="8">
        <f t="shared" si="2"/>
        <v>870000</v>
      </c>
      <c r="K14" s="8">
        <f t="shared" si="2"/>
        <v>310000</v>
      </c>
      <c r="L14" s="8">
        <f t="shared" si="2"/>
        <v>150000</v>
      </c>
      <c r="M14" s="8">
        <f t="shared" si="2"/>
        <v>1534000</v>
      </c>
      <c r="N14" s="8">
        <f t="shared" si="2"/>
        <v>150000</v>
      </c>
      <c r="O14" s="8">
        <f t="shared" si="2"/>
        <v>310000</v>
      </c>
      <c r="P14" s="8">
        <f t="shared" si="2"/>
        <v>870000</v>
      </c>
      <c r="Q14" s="8">
        <f t="shared" si="2"/>
        <v>814000</v>
      </c>
      <c r="R14" s="8">
        <f t="shared" si="2"/>
        <v>150000</v>
      </c>
      <c r="S14" s="8">
        <f t="shared" si="2"/>
        <v>1030000</v>
      </c>
      <c r="T14" s="8">
        <f t="shared" si="2"/>
        <v>150000</v>
      </c>
      <c r="U14" s="8">
        <f t="shared" si="2"/>
        <v>814000</v>
      </c>
      <c r="V14" s="8">
        <f t="shared" si="2"/>
        <v>870000</v>
      </c>
      <c r="W14" s="8">
        <f t="shared" si="2"/>
        <v>310000</v>
      </c>
      <c r="X14" s="8">
        <f t="shared" si="2"/>
        <v>150000</v>
      </c>
      <c r="Y14" s="8">
        <f t="shared" si="2"/>
        <v>1534000</v>
      </c>
      <c r="Z14" s="8">
        <f t="shared" si="2"/>
        <v>150000</v>
      </c>
      <c r="AA14" s="8">
        <f t="shared" si="2"/>
        <v>310000</v>
      </c>
      <c r="AB14" s="8">
        <f t="shared" si="2"/>
        <v>870000</v>
      </c>
      <c r="AC14" s="8">
        <f t="shared" si="2"/>
        <v>814000</v>
      </c>
      <c r="AD14" s="8">
        <f t="shared" si="2"/>
        <v>150000</v>
      </c>
      <c r="AE14" s="8">
        <f t="shared" si="2"/>
        <v>1030000</v>
      </c>
      <c r="AF14" s="8">
        <f t="shared" si="2"/>
        <v>150000</v>
      </c>
      <c r="AG14" s="8">
        <f t="shared" si="2"/>
        <v>814000</v>
      </c>
    </row>
    <row r="16">
      <c r="A16" s="7" t="s">
        <v>114</v>
      </c>
    </row>
    <row r="17">
      <c r="A17" s="7" t="s">
        <v>18</v>
      </c>
      <c r="B17" s="8">
        <f t="shared" ref="B17:B20" si="4">B3-B10</f>
        <v>0</v>
      </c>
      <c r="C17" s="8">
        <f t="shared" ref="C17:AG17" si="3">B17+C3-C10</f>
        <v>0</v>
      </c>
      <c r="D17" s="8">
        <f t="shared" si="3"/>
        <v>0</v>
      </c>
      <c r="E17" s="8">
        <f t="shared" si="3"/>
        <v>0</v>
      </c>
      <c r="F17" s="8">
        <f t="shared" si="3"/>
        <v>0</v>
      </c>
      <c r="G17" s="8">
        <f t="shared" si="3"/>
        <v>0</v>
      </c>
      <c r="H17" s="8">
        <f t="shared" si="3"/>
        <v>0</v>
      </c>
      <c r="I17" s="8">
        <f t="shared" si="3"/>
        <v>0</v>
      </c>
      <c r="J17" s="8">
        <f t="shared" si="3"/>
        <v>0</v>
      </c>
      <c r="K17" s="8">
        <f t="shared" si="3"/>
        <v>0</v>
      </c>
      <c r="L17" s="8">
        <f t="shared" si="3"/>
        <v>0</v>
      </c>
      <c r="M17" s="8">
        <f t="shared" si="3"/>
        <v>0</v>
      </c>
      <c r="N17" s="8">
        <f t="shared" si="3"/>
        <v>0</v>
      </c>
      <c r="O17" s="8">
        <f t="shared" si="3"/>
        <v>0</v>
      </c>
      <c r="P17" s="8">
        <f t="shared" si="3"/>
        <v>0</v>
      </c>
      <c r="Q17" s="8">
        <f t="shared" si="3"/>
        <v>0</v>
      </c>
      <c r="R17" s="8">
        <f t="shared" si="3"/>
        <v>0</v>
      </c>
      <c r="S17" s="8">
        <f t="shared" si="3"/>
        <v>0</v>
      </c>
      <c r="T17" s="8">
        <f t="shared" si="3"/>
        <v>0</v>
      </c>
      <c r="U17" s="8">
        <f t="shared" si="3"/>
        <v>0</v>
      </c>
      <c r="V17" s="8">
        <f t="shared" si="3"/>
        <v>0</v>
      </c>
      <c r="W17" s="8">
        <f t="shared" si="3"/>
        <v>0</v>
      </c>
      <c r="X17" s="8">
        <f t="shared" si="3"/>
        <v>0</v>
      </c>
      <c r="Y17" s="8">
        <f t="shared" si="3"/>
        <v>0</v>
      </c>
      <c r="Z17" s="8">
        <f t="shared" si="3"/>
        <v>0</v>
      </c>
      <c r="AA17" s="8">
        <f t="shared" si="3"/>
        <v>0</v>
      </c>
      <c r="AB17" s="8">
        <f t="shared" si="3"/>
        <v>0</v>
      </c>
      <c r="AC17" s="8">
        <f t="shared" si="3"/>
        <v>0</v>
      </c>
      <c r="AD17" s="8">
        <f t="shared" si="3"/>
        <v>0</v>
      </c>
      <c r="AE17" s="8">
        <f t="shared" si="3"/>
        <v>0</v>
      </c>
      <c r="AF17" s="8">
        <f t="shared" si="3"/>
        <v>0</v>
      </c>
      <c r="AG17" s="8">
        <f t="shared" si="3"/>
        <v>0</v>
      </c>
    </row>
    <row r="18">
      <c r="A18" s="7" t="s">
        <v>19</v>
      </c>
      <c r="B18" s="8">
        <f t="shared" si="4"/>
        <v>80000</v>
      </c>
      <c r="C18" s="8">
        <f t="shared" ref="C18:AG18" si="5">B18+C4-C11</f>
        <v>0</v>
      </c>
      <c r="D18" s="8">
        <f t="shared" si="5"/>
        <v>80000</v>
      </c>
      <c r="E18" s="8">
        <f t="shared" si="5"/>
        <v>0</v>
      </c>
      <c r="F18" s="8">
        <f t="shared" si="5"/>
        <v>80000</v>
      </c>
      <c r="G18" s="8">
        <f t="shared" si="5"/>
        <v>0</v>
      </c>
      <c r="H18" s="8">
        <f t="shared" si="5"/>
        <v>80000</v>
      </c>
      <c r="I18" s="8">
        <f t="shared" si="5"/>
        <v>0</v>
      </c>
      <c r="J18" s="8">
        <f t="shared" si="5"/>
        <v>80000</v>
      </c>
      <c r="K18" s="8">
        <f t="shared" si="5"/>
        <v>0</v>
      </c>
      <c r="L18" s="8">
        <f t="shared" si="5"/>
        <v>80000</v>
      </c>
      <c r="M18" s="8">
        <f t="shared" si="5"/>
        <v>0</v>
      </c>
      <c r="N18" s="8">
        <f t="shared" si="5"/>
        <v>80000</v>
      </c>
      <c r="O18" s="8">
        <f t="shared" si="5"/>
        <v>0</v>
      </c>
      <c r="P18" s="8">
        <f t="shared" si="5"/>
        <v>80000</v>
      </c>
      <c r="Q18" s="8">
        <f t="shared" si="5"/>
        <v>0</v>
      </c>
      <c r="R18" s="8">
        <f t="shared" si="5"/>
        <v>80000</v>
      </c>
      <c r="S18" s="8">
        <f t="shared" si="5"/>
        <v>0</v>
      </c>
      <c r="T18" s="8">
        <f t="shared" si="5"/>
        <v>80000</v>
      </c>
      <c r="U18" s="8">
        <f t="shared" si="5"/>
        <v>0</v>
      </c>
      <c r="V18" s="8">
        <f t="shared" si="5"/>
        <v>80000</v>
      </c>
      <c r="W18" s="8">
        <f t="shared" si="5"/>
        <v>0</v>
      </c>
      <c r="X18" s="8">
        <f t="shared" si="5"/>
        <v>80000</v>
      </c>
      <c r="Y18" s="8">
        <f t="shared" si="5"/>
        <v>0</v>
      </c>
      <c r="Z18" s="8">
        <f t="shared" si="5"/>
        <v>80000</v>
      </c>
      <c r="AA18" s="8">
        <f t="shared" si="5"/>
        <v>0</v>
      </c>
      <c r="AB18" s="8">
        <f t="shared" si="5"/>
        <v>80000</v>
      </c>
      <c r="AC18" s="8">
        <f t="shared" si="5"/>
        <v>0</v>
      </c>
      <c r="AD18" s="8">
        <f t="shared" si="5"/>
        <v>80000</v>
      </c>
      <c r="AE18" s="8">
        <f t="shared" si="5"/>
        <v>0</v>
      </c>
      <c r="AF18" s="8">
        <f t="shared" si="5"/>
        <v>80000</v>
      </c>
      <c r="AG18" s="8">
        <f t="shared" si="5"/>
        <v>0</v>
      </c>
    </row>
    <row r="19">
      <c r="A19" s="7" t="s">
        <v>20</v>
      </c>
      <c r="B19" s="8">
        <f t="shared" si="4"/>
        <v>240000</v>
      </c>
      <c r="C19" s="8">
        <f t="shared" ref="C19:AG19" si="6">B19+C5-C12</f>
        <v>480000</v>
      </c>
      <c r="D19" s="8">
        <f t="shared" si="6"/>
        <v>0</v>
      </c>
      <c r="E19" s="8">
        <f t="shared" si="6"/>
        <v>240000</v>
      </c>
      <c r="F19" s="8">
        <f t="shared" si="6"/>
        <v>480000</v>
      </c>
      <c r="G19" s="8">
        <f t="shared" si="6"/>
        <v>0</v>
      </c>
      <c r="H19" s="8">
        <f t="shared" si="6"/>
        <v>240000</v>
      </c>
      <c r="I19" s="8">
        <f t="shared" si="6"/>
        <v>480000</v>
      </c>
      <c r="J19" s="8">
        <f t="shared" si="6"/>
        <v>0</v>
      </c>
      <c r="K19" s="8">
        <f t="shared" si="6"/>
        <v>240000</v>
      </c>
      <c r="L19" s="8">
        <f t="shared" si="6"/>
        <v>480000</v>
      </c>
      <c r="M19" s="8">
        <f t="shared" si="6"/>
        <v>0</v>
      </c>
      <c r="N19" s="8">
        <f t="shared" si="6"/>
        <v>240000</v>
      </c>
      <c r="O19" s="8">
        <f t="shared" si="6"/>
        <v>480000</v>
      </c>
      <c r="P19" s="8">
        <f t="shared" si="6"/>
        <v>0</v>
      </c>
      <c r="Q19" s="8">
        <f t="shared" si="6"/>
        <v>240000</v>
      </c>
      <c r="R19" s="8">
        <f t="shared" si="6"/>
        <v>480000</v>
      </c>
      <c r="S19" s="8">
        <f t="shared" si="6"/>
        <v>0</v>
      </c>
      <c r="T19" s="8">
        <f t="shared" si="6"/>
        <v>240000</v>
      </c>
      <c r="U19" s="8">
        <f t="shared" si="6"/>
        <v>480000</v>
      </c>
      <c r="V19" s="8">
        <f t="shared" si="6"/>
        <v>0</v>
      </c>
      <c r="W19" s="8">
        <f t="shared" si="6"/>
        <v>240000</v>
      </c>
      <c r="X19" s="8">
        <f t="shared" si="6"/>
        <v>480000</v>
      </c>
      <c r="Y19" s="8">
        <f t="shared" si="6"/>
        <v>0</v>
      </c>
      <c r="Z19" s="8">
        <f t="shared" si="6"/>
        <v>240000</v>
      </c>
      <c r="AA19" s="8">
        <f t="shared" si="6"/>
        <v>480000</v>
      </c>
      <c r="AB19" s="8">
        <f t="shared" si="6"/>
        <v>0</v>
      </c>
      <c r="AC19" s="8">
        <f t="shared" si="6"/>
        <v>240000</v>
      </c>
      <c r="AD19" s="8">
        <f t="shared" si="6"/>
        <v>480000</v>
      </c>
      <c r="AE19" s="8">
        <f t="shared" si="6"/>
        <v>0</v>
      </c>
      <c r="AF19" s="8">
        <f t="shared" si="6"/>
        <v>240000</v>
      </c>
      <c r="AG19" s="8">
        <f t="shared" si="6"/>
        <v>480000</v>
      </c>
    </row>
    <row r="20">
      <c r="A20" s="7" t="s">
        <v>21</v>
      </c>
      <c r="B20" s="8">
        <f t="shared" si="4"/>
        <v>126000</v>
      </c>
      <c r="C20" s="8">
        <f t="shared" ref="C20:AG20" si="7">B20+C6-C13</f>
        <v>252000</v>
      </c>
      <c r="D20" s="8">
        <f t="shared" si="7"/>
        <v>378000</v>
      </c>
      <c r="E20" s="8">
        <f t="shared" si="7"/>
        <v>0</v>
      </c>
      <c r="F20" s="8">
        <f t="shared" si="7"/>
        <v>126000</v>
      </c>
      <c r="G20" s="8">
        <f t="shared" si="7"/>
        <v>252000</v>
      </c>
      <c r="H20" s="8">
        <f t="shared" si="7"/>
        <v>378000</v>
      </c>
      <c r="I20" s="8">
        <f t="shared" si="7"/>
        <v>0</v>
      </c>
      <c r="J20" s="8">
        <f t="shared" si="7"/>
        <v>126000</v>
      </c>
      <c r="K20" s="8">
        <f t="shared" si="7"/>
        <v>252000</v>
      </c>
      <c r="L20" s="8">
        <f t="shared" si="7"/>
        <v>378000</v>
      </c>
      <c r="M20" s="8">
        <f t="shared" si="7"/>
        <v>0</v>
      </c>
      <c r="N20" s="8">
        <f t="shared" si="7"/>
        <v>126000</v>
      </c>
      <c r="O20" s="8">
        <f t="shared" si="7"/>
        <v>252000</v>
      </c>
      <c r="P20" s="8">
        <f t="shared" si="7"/>
        <v>378000</v>
      </c>
      <c r="Q20" s="8">
        <f t="shared" si="7"/>
        <v>0</v>
      </c>
      <c r="R20" s="8">
        <f t="shared" si="7"/>
        <v>126000</v>
      </c>
      <c r="S20" s="8">
        <f t="shared" si="7"/>
        <v>252000</v>
      </c>
      <c r="T20" s="8">
        <f t="shared" si="7"/>
        <v>378000</v>
      </c>
      <c r="U20" s="8">
        <f t="shared" si="7"/>
        <v>0</v>
      </c>
      <c r="V20" s="8">
        <f t="shared" si="7"/>
        <v>126000</v>
      </c>
      <c r="W20" s="8">
        <f t="shared" si="7"/>
        <v>252000</v>
      </c>
      <c r="X20" s="8">
        <f t="shared" si="7"/>
        <v>378000</v>
      </c>
      <c r="Y20" s="8">
        <f t="shared" si="7"/>
        <v>0</v>
      </c>
      <c r="Z20" s="8">
        <f t="shared" si="7"/>
        <v>126000</v>
      </c>
      <c r="AA20" s="8">
        <f t="shared" si="7"/>
        <v>252000</v>
      </c>
      <c r="AB20" s="8">
        <f t="shared" si="7"/>
        <v>378000</v>
      </c>
      <c r="AC20" s="8">
        <f t="shared" si="7"/>
        <v>0</v>
      </c>
      <c r="AD20" s="8">
        <f t="shared" si="7"/>
        <v>126000</v>
      </c>
      <c r="AE20" s="8">
        <f t="shared" si="7"/>
        <v>252000</v>
      </c>
      <c r="AF20" s="8">
        <f t="shared" si="7"/>
        <v>378000</v>
      </c>
      <c r="AG20" s="8">
        <f t="shared" si="7"/>
        <v>0</v>
      </c>
    </row>
    <row r="21">
      <c r="A21" s="7" t="s">
        <v>99</v>
      </c>
      <c r="B21" s="8">
        <f t="shared" ref="B21:AG21" si="8">SUM(B17:B20)</f>
        <v>446000</v>
      </c>
      <c r="C21" s="8">
        <f t="shared" si="8"/>
        <v>732000</v>
      </c>
      <c r="D21" s="8">
        <f t="shared" si="8"/>
        <v>458000</v>
      </c>
      <c r="E21" s="8">
        <f t="shared" si="8"/>
        <v>240000</v>
      </c>
      <c r="F21" s="8">
        <f t="shared" si="8"/>
        <v>686000</v>
      </c>
      <c r="G21" s="8">
        <f t="shared" si="8"/>
        <v>252000</v>
      </c>
      <c r="H21" s="8">
        <f t="shared" si="8"/>
        <v>698000</v>
      </c>
      <c r="I21" s="8">
        <f t="shared" si="8"/>
        <v>480000</v>
      </c>
      <c r="J21" s="8">
        <f t="shared" si="8"/>
        <v>206000</v>
      </c>
      <c r="K21" s="8">
        <f t="shared" si="8"/>
        <v>492000</v>
      </c>
      <c r="L21" s="8">
        <f t="shared" si="8"/>
        <v>938000</v>
      </c>
      <c r="M21" s="8">
        <f t="shared" si="8"/>
        <v>0</v>
      </c>
      <c r="N21" s="8">
        <f t="shared" si="8"/>
        <v>446000</v>
      </c>
      <c r="O21" s="8">
        <f t="shared" si="8"/>
        <v>732000</v>
      </c>
      <c r="P21" s="8">
        <f t="shared" si="8"/>
        <v>458000</v>
      </c>
      <c r="Q21" s="8">
        <f t="shared" si="8"/>
        <v>240000</v>
      </c>
      <c r="R21" s="8">
        <f t="shared" si="8"/>
        <v>686000</v>
      </c>
      <c r="S21" s="8">
        <f t="shared" si="8"/>
        <v>252000</v>
      </c>
      <c r="T21" s="8">
        <f t="shared" si="8"/>
        <v>698000</v>
      </c>
      <c r="U21" s="8">
        <f t="shared" si="8"/>
        <v>480000</v>
      </c>
      <c r="V21" s="8">
        <f t="shared" si="8"/>
        <v>206000</v>
      </c>
      <c r="W21" s="8">
        <f t="shared" si="8"/>
        <v>492000</v>
      </c>
      <c r="X21" s="8">
        <f t="shared" si="8"/>
        <v>938000</v>
      </c>
      <c r="Y21" s="8">
        <f t="shared" si="8"/>
        <v>0</v>
      </c>
      <c r="Z21" s="8">
        <f t="shared" si="8"/>
        <v>446000</v>
      </c>
      <c r="AA21" s="8">
        <f t="shared" si="8"/>
        <v>732000</v>
      </c>
      <c r="AB21" s="8">
        <f t="shared" si="8"/>
        <v>458000</v>
      </c>
      <c r="AC21" s="8">
        <f t="shared" si="8"/>
        <v>240000</v>
      </c>
      <c r="AD21" s="8">
        <f t="shared" si="8"/>
        <v>686000</v>
      </c>
      <c r="AE21" s="8">
        <f t="shared" si="8"/>
        <v>252000</v>
      </c>
      <c r="AF21" s="8">
        <f t="shared" si="8"/>
        <v>698000</v>
      </c>
      <c r="AG21" s="8">
        <f t="shared" si="8"/>
        <v>480000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5" t="s">
        <v>115</v>
      </c>
    </row>
    <row r="3">
      <c r="A3" s="5" t="s">
        <v>116</v>
      </c>
      <c r="B3" s="8">
        <f>'Cash Details'!B15</f>
        <v>-67600</v>
      </c>
      <c r="C3" s="8">
        <f>'Cash Details'!C15</f>
        <v>156400</v>
      </c>
      <c r="D3" s="8">
        <f>'Cash Details'!D15</f>
        <v>100400</v>
      </c>
      <c r="E3" s="8">
        <f>'Cash Details'!E15</f>
        <v>597900</v>
      </c>
      <c r="F3" s="8">
        <f>'Cash Details'!F15</f>
        <v>-178100</v>
      </c>
      <c r="G3" s="8">
        <f>'Cash Details'!G15</f>
        <v>835900</v>
      </c>
      <c r="H3" s="8">
        <f>'Cash Details'!H15</f>
        <v>-254350</v>
      </c>
      <c r="I3" s="8">
        <f>'Cash Details'!I15</f>
        <v>439650</v>
      </c>
      <c r="J3" s="8">
        <f>'Cash Details'!J15</f>
        <v>383650</v>
      </c>
      <c r="K3" s="8">
        <f>'Cash Details'!K15</f>
        <v>482650</v>
      </c>
      <c r="L3" s="8">
        <f>'Cash Details'!L15</f>
        <v>-293350</v>
      </c>
      <c r="M3" s="8">
        <f>'Cash Details'!M15</f>
        <v>1120650</v>
      </c>
      <c r="N3" s="8">
        <f>'Cash Details'!N15</f>
        <v>152650</v>
      </c>
      <c r="O3" s="8">
        <f>'Cash Details'!O15</f>
        <v>446650</v>
      </c>
      <c r="P3" s="8">
        <f>'Cash Details'!P15</f>
        <v>390650</v>
      </c>
      <c r="Q3" s="8">
        <f>'Cash Details'!Q15</f>
        <v>882250</v>
      </c>
      <c r="R3" s="8">
        <f>'Cash Details'!R15</f>
        <v>106250</v>
      </c>
      <c r="S3" s="8">
        <f>'Cash Details'!S15</f>
        <v>1120250</v>
      </c>
      <c r="T3" s="8">
        <f>'Cash Details'!T15</f>
        <v>152250</v>
      </c>
      <c r="U3" s="8">
        <f>'Cash Details'!U15</f>
        <v>843250</v>
      </c>
      <c r="V3" s="8">
        <f>'Cash Details'!V15</f>
        <v>780650</v>
      </c>
      <c r="W3" s="8">
        <f>'Cash Details'!W15</f>
        <v>882650</v>
      </c>
      <c r="X3" s="8">
        <f>'Cash Details'!X15</f>
        <v>34650</v>
      </c>
      <c r="Y3" s="8">
        <f>'Cash Details'!Y15</f>
        <v>1448650</v>
      </c>
      <c r="Z3" s="8">
        <f>'Cash Details'!Z15</f>
        <v>480650</v>
      </c>
      <c r="AA3" s="8">
        <f>'Cash Details'!AA15</f>
        <v>774650</v>
      </c>
      <c r="AB3" s="8">
        <f>'Cash Details'!AB15</f>
        <v>718650</v>
      </c>
      <c r="AC3" s="8">
        <f>'Cash Details'!AC15</f>
        <v>1070650</v>
      </c>
      <c r="AD3" s="8">
        <f>'Cash Details'!AD15</f>
        <v>294650</v>
      </c>
      <c r="AE3" s="8">
        <f>'Cash Details'!AE15</f>
        <v>1308650</v>
      </c>
      <c r="AF3" s="8">
        <f>'Cash Details'!AF15</f>
        <v>340650</v>
      </c>
      <c r="AG3" s="8">
        <f>'Cash Details'!AG15</f>
        <v>1034650</v>
      </c>
    </row>
    <row r="4">
      <c r="A4" s="5" t="s">
        <v>117</v>
      </c>
      <c r="B4" s="8">
        <f>Stocks!B21</f>
        <v>676800</v>
      </c>
      <c r="C4" s="8">
        <f>Stocks!C21</f>
        <v>147600</v>
      </c>
      <c r="D4" s="8">
        <f>Stocks!D21</f>
        <v>528400</v>
      </c>
      <c r="E4" s="8">
        <f>Stocks!E21</f>
        <v>191200</v>
      </c>
      <c r="F4" s="8">
        <f>Stocks!F21</f>
        <v>676000</v>
      </c>
      <c r="G4" s="8">
        <f>Stocks!G21</f>
        <v>146800</v>
      </c>
      <c r="H4" s="8">
        <f>Stocks!H21</f>
        <v>719600</v>
      </c>
      <c r="I4" s="8">
        <f>Stocks!I21</f>
        <v>190400</v>
      </c>
      <c r="J4" s="8">
        <f>Stocks!J21</f>
        <v>675200</v>
      </c>
      <c r="K4" s="8">
        <f>Stocks!K21</f>
        <v>338000</v>
      </c>
      <c r="L4" s="8">
        <f>Stocks!L21</f>
        <v>718800</v>
      </c>
      <c r="M4" s="8">
        <f>Stocks!M21</f>
        <v>189600</v>
      </c>
      <c r="N4" s="8">
        <f>Stocks!N21</f>
        <v>866400</v>
      </c>
      <c r="O4" s="8">
        <f>Stocks!O21</f>
        <v>337200</v>
      </c>
      <c r="P4" s="8">
        <f>Stocks!P21</f>
        <v>718000</v>
      </c>
      <c r="Q4" s="8">
        <f>Stocks!Q21</f>
        <v>380800</v>
      </c>
      <c r="R4" s="8">
        <f>Stocks!R21</f>
        <v>865600</v>
      </c>
      <c r="S4" s="8">
        <f>Stocks!S21</f>
        <v>336400</v>
      </c>
      <c r="T4" s="8">
        <f>Stocks!T21</f>
        <v>909200</v>
      </c>
      <c r="U4" s="8">
        <f>Stocks!U21</f>
        <v>380000</v>
      </c>
      <c r="V4" s="8">
        <f>Stocks!V21</f>
        <v>864800</v>
      </c>
      <c r="W4" s="8">
        <f>Stocks!W21</f>
        <v>527600</v>
      </c>
      <c r="X4" s="8">
        <f>Stocks!X21</f>
        <v>908400</v>
      </c>
      <c r="Y4" s="8">
        <f>Stocks!Y21</f>
        <v>379200</v>
      </c>
      <c r="Z4" s="8">
        <f>Stocks!Z21</f>
        <v>1056000</v>
      </c>
      <c r="AA4" s="8">
        <f>Stocks!AA21</f>
        <v>526800</v>
      </c>
      <c r="AB4" s="8">
        <f>Stocks!AB21</f>
        <v>907600</v>
      </c>
      <c r="AC4" s="8">
        <f>Stocks!AC21</f>
        <v>570400</v>
      </c>
      <c r="AD4" s="8">
        <f>Stocks!AD21</f>
        <v>1055200</v>
      </c>
      <c r="AE4" s="8">
        <f>Stocks!AE21</f>
        <v>526000</v>
      </c>
      <c r="AF4" s="8">
        <f>Stocks!AF21</f>
        <v>1098800</v>
      </c>
      <c r="AG4" s="8">
        <f>Stocks!AG21</f>
        <v>569600</v>
      </c>
    </row>
    <row r="5">
      <c r="A5" s="5" t="s">
        <v>114</v>
      </c>
      <c r="B5" s="8">
        <f>Collections!B21</f>
        <v>446000</v>
      </c>
      <c r="C5" s="8">
        <f>Collections!C21</f>
        <v>732000</v>
      </c>
      <c r="D5" s="8">
        <f>Collections!D21</f>
        <v>458000</v>
      </c>
      <c r="E5" s="8">
        <f>Collections!E21</f>
        <v>240000</v>
      </c>
      <c r="F5" s="8">
        <f>Collections!F21</f>
        <v>686000</v>
      </c>
      <c r="G5" s="8">
        <f>Collections!G21</f>
        <v>252000</v>
      </c>
      <c r="H5" s="8">
        <f>Collections!H21</f>
        <v>698000</v>
      </c>
      <c r="I5" s="8">
        <f>Collections!I21</f>
        <v>480000</v>
      </c>
      <c r="J5" s="8">
        <f>Collections!J21</f>
        <v>206000</v>
      </c>
      <c r="K5" s="8">
        <f>Collections!K21</f>
        <v>492000</v>
      </c>
      <c r="L5" s="8">
        <f>Collections!L21</f>
        <v>938000</v>
      </c>
      <c r="M5" s="8">
        <f>Collections!M21</f>
        <v>0</v>
      </c>
      <c r="N5" s="8">
        <f>Collections!N21</f>
        <v>446000</v>
      </c>
      <c r="O5" s="8">
        <f>Collections!O21</f>
        <v>732000</v>
      </c>
      <c r="P5" s="8">
        <f>Collections!P21</f>
        <v>458000</v>
      </c>
      <c r="Q5" s="8">
        <f>Collections!Q21</f>
        <v>240000</v>
      </c>
      <c r="R5" s="8">
        <f>Collections!R21</f>
        <v>686000</v>
      </c>
      <c r="S5" s="8">
        <f>Collections!S21</f>
        <v>252000</v>
      </c>
      <c r="T5" s="8">
        <f>Collections!T21</f>
        <v>698000</v>
      </c>
      <c r="U5" s="8">
        <f>Collections!U21</f>
        <v>480000</v>
      </c>
      <c r="V5" s="8">
        <f>Collections!V21</f>
        <v>206000</v>
      </c>
      <c r="W5" s="8">
        <f>Collections!W21</f>
        <v>492000</v>
      </c>
      <c r="X5" s="8">
        <f>Collections!X21</f>
        <v>938000</v>
      </c>
      <c r="Y5" s="8">
        <f>Collections!Y21</f>
        <v>0</v>
      </c>
      <c r="Z5" s="8">
        <f>Collections!Z21</f>
        <v>446000</v>
      </c>
      <c r="AA5" s="8">
        <f>Collections!AA21</f>
        <v>732000</v>
      </c>
      <c r="AB5" s="8">
        <f>Collections!AB21</f>
        <v>458000</v>
      </c>
      <c r="AC5" s="8">
        <f>Collections!AC21</f>
        <v>240000</v>
      </c>
      <c r="AD5" s="8">
        <f>Collections!AD21</f>
        <v>686000</v>
      </c>
      <c r="AE5" s="8">
        <f>Collections!AE21</f>
        <v>252000</v>
      </c>
      <c r="AF5" s="8">
        <f>Collections!AF21</f>
        <v>698000</v>
      </c>
      <c r="AG5" s="8">
        <f>Collections!AG21</f>
        <v>480000</v>
      </c>
    </row>
    <row r="6">
      <c r="A6" s="5" t="s">
        <v>118</v>
      </c>
      <c r="B6" s="8">
        <f>'Fixed Asset Balance'!B32-Depreciation!B32</f>
        <v>9000</v>
      </c>
      <c r="C6" s="8">
        <f>'Fixed Asset Balance'!C32-Depreciation!C32</f>
        <v>74900</v>
      </c>
      <c r="D6" s="8">
        <f>'Fixed Asset Balance'!D32-Depreciation!D32</f>
        <v>70800</v>
      </c>
      <c r="E6" s="8">
        <f>'Fixed Asset Balance'!E32-Depreciation!E32</f>
        <v>70900</v>
      </c>
      <c r="F6" s="8">
        <f>'Fixed Asset Balance'!F32-Depreciation!F32</f>
        <v>66500</v>
      </c>
      <c r="G6" s="8">
        <f>'Fixed Asset Balance'!G32-Depreciation!G32</f>
        <v>62100</v>
      </c>
      <c r="H6" s="8">
        <f>'Fixed Asset Balance'!H32-Depreciation!H32</f>
        <v>173800</v>
      </c>
      <c r="I6" s="8">
        <f>'Fixed Asset Balance'!I32-Depreciation!I32</f>
        <v>163250</v>
      </c>
      <c r="J6" s="8">
        <f>'Fixed Asset Balance'!J32-Depreciation!J32</f>
        <v>152700</v>
      </c>
      <c r="K6" s="8">
        <f>'Fixed Asset Balance'!K32-Depreciation!K32</f>
        <v>144900</v>
      </c>
      <c r="L6" s="8">
        <f>'Fixed Asset Balance'!L32-Depreciation!L32</f>
        <v>134100</v>
      </c>
      <c r="M6" s="8">
        <f>'Fixed Asset Balance'!M32-Depreciation!M32</f>
        <v>123300</v>
      </c>
      <c r="N6" s="8">
        <f>'Fixed Asset Balance'!N32-Depreciation!N32</f>
        <v>112500</v>
      </c>
      <c r="O6" s="8">
        <f>'Fixed Asset Balance'!O32-Depreciation!O32</f>
        <v>101700</v>
      </c>
      <c r="P6" s="8">
        <f>'Fixed Asset Balance'!P32-Depreciation!P32</f>
        <v>90900</v>
      </c>
      <c r="Q6" s="8">
        <f>'Fixed Asset Balance'!Q32-Depreciation!Q32</f>
        <v>89850</v>
      </c>
      <c r="R6" s="8">
        <f>'Fixed Asset Balance'!R32-Depreciation!R32</f>
        <v>79000</v>
      </c>
      <c r="S6" s="8">
        <f>'Fixed Asset Balance'!S32-Depreciation!S32</f>
        <v>68150</v>
      </c>
      <c r="T6" s="8">
        <f>'Fixed Asset Balance'!T32-Depreciation!T32</f>
        <v>57600</v>
      </c>
      <c r="U6" s="8">
        <f>'Fixed Asset Balance'!U32-Depreciation!U32</f>
        <v>49850</v>
      </c>
      <c r="V6" s="8">
        <f>'Fixed Asset Balance'!V32-Depreciation!V32</f>
        <v>45200</v>
      </c>
      <c r="W6" s="8">
        <f>'Fixed Asset Balance'!W32-Depreciation!W32</f>
        <v>37850</v>
      </c>
      <c r="X6" s="8">
        <f>'Fixed Asset Balance'!X32-Depreciation!X32</f>
        <v>98900</v>
      </c>
      <c r="Y6" s="8">
        <f>'Fixed Asset Balance'!Y32-Depreciation!Y32</f>
        <v>87950</v>
      </c>
      <c r="Z6" s="8">
        <f>'Fixed Asset Balance'!Z32-Depreciation!Z32</f>
        <v>77000</v>
      </c>
      <c r="AA6" s="8">
        <f>'Fixed Asset Balance'!AA32-Depreciation!AA32</f>
        <v>66050</v>
      </c>
      <c r="AB6" s="8">
        <f>'Fixed Asset Balance'!AB32-Depreciation!AB32</f>
        <v>61100</v>
      </c>
      <c r="AC6" s="8">
        <f>'Fixed Asset Balance'!AC32-Depreciation!AC32</f>
        <v>198650</v>
      </c>
      <c r="AD6" s="8">
        <f>'Fixed Asset Balance'!AD32-Depreciation!AD32</f>
        <v>186200</v>
      </c>
      <c r="AE6" s="8">
        <f>'Fixed Asset Balance'!AE32-Depreciation!AE32</f>
        <v>173750</v>
      </c>
      <c r="AF6" s="8">
        <f>'Fixed Asset Balance'!AF32-Depreciation!AF32</f>
        <v>161300</v>
      </c>
      <c r="AG6" s="8">
        <f>'Fixed Asset Balance'!AG32-Depreciation!AG32</f>
        <v>149500</v>
      </c>
    </row>
    <row r="7">
      <c r="A7" s="5" t="s">
        <v>119</v>
      </c>
      <c r="B7" s="8">
        <f t="shared" ref="B7:AG7" si="1">SUM(B3:B6)</f>
        <v>1064200</v>
      </c>
      <c r="C7" s="8">
        <f t="shared" si="1"/>
        <v>1110900</v>
      </c>
      <c r="D7" s="8">
        <f t="shared" si="1"/>
        <v>1157600</v>
      </c>
      <c r="E7" s="8">
        <f t="shared" si="1"/>
        <v>1100000</v>
      </c>
      <c r="F7" s="8">
        <f t="shared" si="1"/>
        <v>1250400</v>
      </c>
      <c r="G7" s="8">
        <f t="shared" si="1"/>
        <v>1296800</v>
      </c>
      <c r="H7" s="8">
        <f t="shared" si="1"/>
        <v>1337050</v>
      </c>
      <c r="I7" s="8">
        <f t="shared" si="1"/>
        <v>1273300</v>
      </c>
      <c r="J7" s="8">
        <f t="shared" si="1"/>
        <v>1417550</v>
      </c>
      <c r="K7" s="8">
        <f t="shared" si="1"/>
        <v>1457550</v>
      </c>
      <c r="L7" s="8">
        <f t="shared" si="1"/>
        <v>1497550</v>
      </c>
      <c r="M7" s="8">
        <f t="shared" si="1"/>
        <v>1433550</v>
      </c>
      <c r="N7" s="8">
        <f t="shared" si="1"/>
        <v>1577550</v>
      </c>
      <c r="O7" s="8">
        <f t="shared" si="1"/>
        <v>1617550</v>
      </c>
      <c r="P7" s="8">
        <f t="shared" si="1"/>
        <v>1657550</v>
      </c>
      <c r="Q7" s="8">
        <f t="shared" si="1"/>
        <v>1592900</v>
      </c>
      <c r="R7" s="8">
        <f t="shared" si="1"/>
        <v>1736850</v>
      </c>
      <c r="S7" s="8">
        <f t="shared" si="1"/>
        <v>1776800</v>
      </c>
      <c r="T7" s="8">
        <f t="shared" si="1"/>
        <v>1817050</v>
      </c>
      <c r="U7" s="8">
        <f t="shared" si="1"/>
        <v>1753100</v>
      </c>
      <c r="V7" s="8">
        <f t="shared" si="1"/>
        <v>1896650</v>
      </c>
      <c r="W7" s="8">
        <f t="shared" si="1"/>
        <v>1940100</v>
      </c>
      <c r="X7" s="8">
        <f t="shared" si="1"/>
        <v>1979950</v>
      </c>
      <c r="Y7" s="8">
        <f t="shared" si="1"/>
        <v>1915800</v>
      </c>
      <c r="Z7" s="8">
        <f t="shared" si="1"/>
        <v>2059650</v>
      </c>
      <c r="AA7" s="8">
        <f t="shared" si="1"/>
        <v>2099500</v>
      </c>
      <c r="AB7" s="8">
        <f t="shared" si="1"/>
        <v>2145350</v>
      </c>
      <c r="AC7" s="8">
        <f t="shared" si="1"/>
        <v>2079700</v>
      </c>
      <c r="AD7" s="8">
        <f t="shared" si="1"/>
        <v>2222050</v>
      </c>
      <c r="AE7" s="8">
        <f t="shared" si="1"/>
        <v>2260400</v>
      </c>
      <c r="AF7" s="8">
        <f t="shared" si="1"/>
        <v>2298750</v>
      </c>
      <c r="AG7" s="8">
        <f t="shared" si="1"/>
        <v>2233750</v>
      </c>
    </row>
    <row r="8">
      <c r="A8" s="5"/>
    </row>
    <row r="9">
      <c r="A9" s="5" t="s">
        <v>120</v>
      </c>
    </row>
    <row r="10">
      <c r="A10" s="5" t="s">
        <v>121</v>
      </c>
      <c r="B10" s="8">
        <f>Purchases!B18</f>
        <v>1014000</v>
      </c>
      <c r="C10" s="8">
        <f>Purchases!C18</f>
        <v>1014000</v>
      </c>
      <c r="D10" s="8">
        <f>Purchases!D18</f>
        <v>1014000</v>
      </c>
      <c r="E10" s="8">
        <f>Purchases!E18</f>
        <v>910000</v>
      </c>
      <c r="F10" s="8">
        <f>Purchases!F18</f>
        <v>1014000</v>
      </c>
      <c r="G10" s="8">
        <f>Purchases!G18</f>
        <v>1014000</v>
      </c>
      <c r="H10" s="8">
        <f>Purchases!H18</f>
        <v>1014000</v>
      </c>
      <c r="I10" s="8">
        <f>Purchases!I18</f>
        <v>910000</v>
      </c>
      <c r="J10" s="8">
        <f>Purchases!J18</f>
        <v>1014000</v>
      </c>
      <c r="K10" s="8">
        <f>Purchases!K18</f>
        <v>1014000</v>
      </c>
      <c r="L10" s="8">
        <f>Purchases!L18</f>
        <v>1014000</v>
      </c>
      <c r="M10" s="8">
        <f>Purchases!M18</f>
        <v>910000</v>
      </c>
      <c r="N10" s="8">
        <f>Purchases!N18</f>
        <v>1014000</v>
      </c>
      <c r="O10" s="8">
        <f>Purchases!O18</f>
        <v>1014000</v>
      </c>
      <c r="P10" s="8">
        <f>Purchases!P18</f>
        <v>1014000</v>
      </c>
      <c r="Q10" s="8">
        <f>Purchases!Q18</f>
        <v>910000</v>
      </c>
      <c r="R10" s="8">
        <f>Purchases!R18</f>
        <v>1014000</v>
      </c>
      <c r="S10" s="8">
        <f>Purchases!S18</f>
        <v>1014000</v>
      </c>
      <c r="T10" s="8">
        <f>Purchases!T18</f>
        <v>1014000</v>
      </c>
      <c r="U10" s="8">
        <f>Purchases!U18</f>
        <v>910000</v>
      </c>
      <c r="V10" s="8">
        <f>Purchases!V18</f>
        <v>1014000</v>
      </c>
      <c r="W10" s="8">
        <f>Purchases!W18</f>
        <v>1014000</v>
      </c>
      <c r="X10" s="8">
        <f>Purchases!X18</f>
        <v>1014000</v>
      </c>
      <c r="Y10" s="8">
        <f>Purchases!Y18</f>
        <v>910000</v>
      </c>
      <c r="Z10" s="8">
        <f>Purchases!Z18</f>
        <v>1014000</v>
      </c>
      <c r="AA10" s="8">
        <f>Purchases!AA18</f>
        <v>1014000</v>
      </c>
      <c r="AB10" s="8">
        <f>Purchases!AB18</f>
        <v>1014000</v>
      </c>
      <c r="AC10" s="8">
        <f>Purchases!AC18</f>
        <v>910000</v>
      </c>
      <c r="AD10" s="8">
        <f>Purchases!AD18</f>
        <v>1014000</v>
      </c>
      <c r="AE10" s="8">
        <f>Purchases!AE18</f>
        <v>1014000</v>
      </c>
      <c r="AF10" s="8">
        <f>Purchases!AF18</f>
        <v>1014000</v>
      </c>
      <c r="AG10" s="8">
        <f>Purchases!AG18</f>
        <v>910000</v>
      </c>
    </row>
    <row r="11">
      <c r="A11" s="5"/>
    </row>
    <row r="12">
      <c r="A12" s="5" t="s">
        <v>122</v>
      </c>
      <c r="B12" s="8">
        <f t="shared" ref="B12:AG12" si="2">B10</f>
        <v>1014000</v>
      </c>
      <c r="C12" s="8">
        <f t="shared" si="2"/>
        <v>1014000</v>
      </c>
      <c r="D12" s="8">
        <f t="shared" si="2"/>
        <v>1014000</v>
      </c>
      <c r="E12" s="8">
        <f t="shared" si="2"/>
        <v>910000</v>
      </c>
      <c r="F12" s="8">
        <f t="shared" si="2"/>
        <v>1014000</v>
      </c>
      <c r="G12" s="8">
        <f t="shared" si="2"/>
        <v>1014000</v>
      </c>
      <c r="H12" s="8">
        <f t="shared" si="2"/>
        <v>1014000</v>
      </c>
      <c r="I12" s="8">
        <f t="shared" si="2"/>
        <v>910000</v>
      </c>
      <c r="J12" s="8">
        <f t="shared" si="2"/>
        <v>1014000</v>
      </c>
      <c r="K12" s="8">
        <f t="shared" si="2"/>
        <v>1014000</v>
      </c>
      <c r="L12" s="8">
        <f t="shared" si="2"/>
        <v>1014000</v>
      </c>
      <c r="M12" s="8">
        <f t="shared" si="2"/>
        <v>910000</v>
      </c>
      <c r="N12" s="8">
        <f t="shared" si="2"/>
        <v>1014000</v>
      </c>
      <c r="O12" s="8">
        <f t="shared" si="2"/>
        <v>1014000</v>
      </c>
      <c r="P12" s="8">
        <f t="shared" si="2"/>
        <v>1014000</v>
      </c>
      <c r="Q12" s="8">
        <f t="shared" si="2"/>
        <v>910000</v>
      </c>
      <c r="R12" s="8">
        <f t="shared" si="2"/>
        <v>1014000</v>
      </c>
      <c r="S12" s="8">
        <f t="shared" si="2"/>
        <v>1014000</v>
      </c>
      <c r="T12" s="8">
        <f t="shared" si="2"/>
        <v>1014000</v>
      </c>
      <c r="U12" s="8">
        <f t="shared" si="2"/>
        <v>910000</v>
      </c>
      <c r="V12" s="8">
        <f t="shared" si="2"/>
        <v>1014000</v>
      </c>
      <c r="W12" s="8">
        <f t="shared" si="2"/>
        <v>1014000</v>
      </c>
      <c r="X12" s="8">
        <f t="shared" si="2"/>
        <v>1014000</v>
      </c>
      <c r="Y12" s="8">
        <f t="shared" si="2"/>
        <v>910000</v>
      </c>
      <c r="Z12" s="8">
        <f t="shared" si="2"/>
        <v>1014000</v>
      </c>
      <c r="AA12" s="8">
        <f t="shared" si="2"/>
        <v>1014000</v>
      </c>
      <c r="AB12" s="8">
        <f t="shared" si="2"/>
        <v>1014000</v>
      </c>
      <c r="AC12" s="8">
        <f t="shared" si="2"/>
        <v>910000</v>
      </c>
      <c r="AD12" s="8">
        <f t="shared" si="2"/>
        <v>1014000</v>
      </c>
      <c r="AE12" s="8">
        <f t="shared" si="2"/>
        <v>1014000</v>
      </c>
      <c r="AF12" s="8">
        <f t="shared" si="2"/>
        <v>1014000</v>
      </c>
      <c r="AG12" s="8">
        <f t="shared" si="2"/>
        <v>910000</v>
      </c>
    </row>
    <row r="13">
      <c r="A13" s="5"/>
    </row>
    <row r="14">
      <c r="A14" s="5" t="s">
        <v>123</v>
      </c>
      <c r="B14" s="8">
        <f t="shared" ref="B14:AG14" si="3">B7-B12</f>
        <v>50200</v>
      </c>
      <c r="C14" s="8">
        <f t="shared" si="3"/>
        <v>96900</v>
      </c>
      <c r="D14" s="8">
        <f t="shared" si="3"/>
        <v>143600</v>
      </c>
      <c r="E14" s="8">
        <f t="shared" si="3"/>
        <v>190000</v>
      </c>
      <c r="F14" s="8">
        <f t="shared" si="3"/>
        <v>236400</v>
      </c>
      <c r="G14" s="8">
        <f t="shared" si="3"/>
        <v>282800</v>
      </c>
      <c r="H14" s="8">
        <f t="shared" si="3"/>
        <v>323050</v>
      </c>
      <c r="I14" s="8">
        <f t="shared" si="3"/>
        <v>363300</v>
      </c>
      <c r="J14" s="8">
        <f t="shared" si="3"/>
        <v>403550</v>
      </c>
      <c r="K14" s="8">
        <f t="shared" si="3"/>
        <v>443550</v>
      </c>
      <c r="L14" s="8">
        <f t="shared" si="3"/>
        <v>483550</v>
      </c>
      <c r="M14" s="8">
        <f t="shared" si="3"/>
        <v>523550</v>
      </c>
      <c r="N14" s="8">
        <f t="shared" si="3"/>
        <v>563550</v>
      </c>
      <c r="O14" s="8">
        <f t="shared" si="3"/>
        <v>603550</v>
      </c>
      <c r="P14" s="8">
        <f t="shared" si="3"/>
        <v>643550</v>
      </c>
      <c r="Q14" s="8">
        <f t="shared" si="3"/>
        <v>682900</v>
      </c>
      <c r="R14" s="8">
        <f t="shared" si="3"/>
        <v>722850</v>
      </c>
      <c r="S14" s="8">
        <f t="shared" si="3"/>
        <v>762800</v>
      </c>
      <c r="T14" s="8">
        <f t="shared" si="3"/>
        <v>803050</v>
      </c>
      <c r="U14" s="8">
        <f t="shared" si="3"/>
        <v>843100</v>
      </c>
      <c r="V14" s="8">
        <f t="shared" si="3"/>
        <v>882650</v>
      </c>
      <c r="W14" s="8">
        <f t="shared" si="3"/>
        <v>926100</v>
      </c>
      <c r="X14" s="8">
        <f t="shared" si="3"/>
        <v>965950</v>
      </c>
      <c r="Y14" s="8">
        <f t="shared" si="3"/>
        <v>1005800</v>
      </c>
      <c r="Z14" s="8">
        <f t="shared" si="3"/>
        <v>1045650</v>
      </c>
      <c r="AA14" s="8">
        <f t="shared" si="3"/>
        <v>1085500</v>
      </c>
      <c r="AB14" s="8">
        <f t="shared" si="3"/>
        <v>1131350</v>
      </c>
      <c r="AC14" s="8">
        <f t="shared" si="3"/>
        <v>1169700</v>
      </c>
      <c r="AD14" s="8">
        <f t="shared" si="3"/>
        <v>1208050</v>
      </c>
      <c r="AE14" s="8">
        <f t="shared" si="3"/>
        <v>1246400</v>
      </c>
      <c r="AF14" s="8">
        <f t="shared" si="3"/>
        <v>1284750</v>
      </c>
      <c r="AG14" s="8">
        <f t="shared" si="3"/>
        <v>1323750</v>
      </c>
    </row>
    <row r="15">
      <c r="A15" s="5"/>
    </row>
    <row r="16">
      <c r="A16" s="5" t="s">
        <v>124</v>
      </c>
      <c r="B16" s="7">
        <v>0.0</v>
      </c>
      <c r="C16" s="8">
        <f t="shared" ref="C16:AG16" si="4">B18</f>
        <v>50200</v>
      </c>
      <c r="D16" s="8">
        <f t="shared" si="4"/>
        <v>96900</v>
      </c>
      <c r="E16" s="8">
        <f t="shared" si="4"/>
        <v>143600</v>
      </c>
      <c r="F16" s="8">
        <f t="shared" si="4"/>
        <v>190000</v>
      </c>
      <c r="G16" s="8">
        <f t="shared" si="4"/>
        <v>236400</v>
      </c>
      <c r="H16" s="8">
        <f t="shared" si="4"/>
        <v>282800</v>
      </c>
      <c r="I16" s="8">
        <f t="shared" si="4"/>
        <v>323050</v>
      </c>
      <c r="J16" s="8">
        <f t="shared" si="4"/>
        <v>363300</v>
      </c>
      <c r="K16" s="8">
        <f t="shared" si="4"/>
        <v>403550</v>
      </c>
      <c r="L16" s="8">
        <f t="shared" si="4"/>
        <v>443550</v>
      </c>
      <c r="M16" s="8">
        <f t="shared" si="4"/>
        <v>483550</v>
      </c>
      <c r="N16" s="8">
        <f t="shared" si="4"/>
        <v>523550</v>
      </c>
      <c r="O16" s="8">
        <f t="shared" si="4"/>
        <v>563550</v>
      </c>
      <c r="P16" s="8">
        <f t="shared" si="4"/>
        <v>603550</v>
      </c>
      <c r="Q16" s="8">
        <f t="shared" si="4"/>
        <v>643550</v>
      </c>
      <c r="R16" s="8">
        <f t="shared" si="4"/>
        <v>682900</v>
      </c>
      <c r="S16" s="8">
        <f t="shared" si="4"/>
        <v>722850</v>
      </c>
      <c r="T16" s="8">
        <f t="shared" si="4"/>
        <v>762800</v>
      </c>
      <c r="U16" s="8">
        <f t="shared" si="4"/>
        <v>803050</v>
      </c>
      <c r="V16" s="8">
        <f t="shared" si="4"/>
        <v>843100</v>
      </c>
      <c r="W16" s="8">
        <f t="shared" si="4"/>
        <v>882650</v>
      </c>
      <c r="X16" s="8">
        <f t="shared" si="4"/>
        <v>926100</v>
      </c>
      <c r="Y16" s="8">
        <f t="shared" si="4"/>
        <v>965950</v>
      </c>
      <c r="Z16" s="8">
        <f t="shared" si="4"/>
        <v>1005800</v>
      </c>
      <c r="AA16" s="8">
        <f t="shared" si="4"/>
        <v>1045650</v>
      </c>
      <c r="AB16" s="8">
        <f t="shared" si="4"/>
        <v>1085500</v>
      </c>
      <c r="AC16" s="8">
        <f t="shared" si="4"/>
        <v>1131350</v>
      </c>
      <c r="AD16" s="8">
        <f t="shared" si="4"/>
        <v>1169700</v>
      </c>
      <c r="AE16" s="8">
        <f t="shared" si="4"/>
        <v>1208050</v>
      </c>
      <c r="AF16" s="8">
        <f t="shared" si="4"/>
        <v>1246400</v>
      </c>
      <c r="AG16" s="8">
        <f t="shared" si="4"/>
        <v>1284750</v>
      </c>
    </row>
    <row r="17">
      <c r="A17" s="5" t="s">
        <v>125</v>
      </c>
      <c r="B17" s="8">
        <f>'Sales and Costs'!B23</f>
        <v>50200</v>
      </c>
      <c r="C17" s="8">
        <f>'Sales and Costs'!C23</f>
        <v>46700</v>
      </c>
      <c r="D17" s="8">
        <f>'Sales and Costs'!D23</f>
        <v>46700</v>
      </c>
      <c r="E17" s="8">
        <f>'Sales and Costs'!E23</f>
        <v>46400</v>
      </c>
      <c r="F17" s="8">
        <f>'Sales and Costs'!F23</f>
        <v>46400</v>
      </c>
      <c r="G17" s="8">
        <f>'Sales and Costs'!G23</f>
        <v>46400</v>
      </c>
      <c r="H17" s="8">
        <f>'Sales and Costs'!H23</f>
        <v>40250</v>
      </c>
      <c r="I17" s="8">
        <f>'Sales and Costs'!I23</f>
        <v>40250</v>
      </c>
      <c r="J17" s="8">
        <f>'Sales and Costs'!J23</f>
        <v>40250</v>
      </c>
      <c r="K17" s="8">
        <f>'Sales and Costs'!K23</f>
        <v>40000</v>
      </c>
      <c r="L17" s="8">
        <f>'Sales and Costs'!L23</f>
        <v>40000</v>
      </c>
      <c r="M17" s="8">
        <f>'Sales and Costs'!M23</f>
        <v>40000</v>
      </c>
      <c r="N17" s="8">
        <f>'Sales and Costs'!N23</f>
        <v>40000</v>
      </c>
      <c r="O17" s="8">
        <f>'Sales and Costs'!O23</f>
        <v>40000</v>
      </c>
      <c r="P17" s="8">
        <f>'Sales and Costs'!P23</f>
        <v>40000</v>
      </c>
      <c r="Q17" s="8">
        <f>'Sales and Costs'!Q23</f>
        <v>39350</v>
      </c>
      <c r="R17" s="8">
        <f>'Sales and Costs'!R23</f>
        <v>39950</v>
      </c>
      <c r="S17" s="8">
        <f>'Sales and Costs'!S23</f>
        <v>39950</v>
      </c>
      <c r="T17" s="8">
        <f>'Sales and Costs'!T23</f>
        <v>40250</v>
      </c>
      <c r="U17" s="8">
        <f>'Sales and Costs'!U23</f>
        <v>40050</v>
      </c>
      <c r="V17" s="8">
        <f>'Sales and Costs'!V23</f>
        <v>39550</v>
      </c>
      <c r="W17" s="8">
        <f>'Sales and Costs'!W23</f>
        <v>43450</v>
      </c>
      <c r="X17" s="8">
        <f>'Sales and Costs'!X23</f>
        <v>39850</v>
      </c>
      <c r="Y17" s="8">
        <f>'Sales and Costs'!Y23</f>
        <v>39850</v>
      </c>
      <c r="Z17" s="8">
        <f>'Sales and Costs'!Z23</f>
        <v>39850</v>
      </c>
      <c r="AA17" s="8">
        <f>'Sales and Costs'!AA23</f>
        <v>39850</v>
      </c>
      <c r="AB17" s="8">
        <f>'Sales and Costs'!AB23</f>
        <v>45850</v>
      </c>
      <c r="AC17" s="8">
        <f>'Sales and Costs'!AC23</f>
        <v>38350</v>
      </c>
      <c r="AD17" s="8">
        <f>'Sales and Costs'!AD23</f>
        <v>38350</v>
      </c>
      <c r="AE17" s="8">
        <f>'Sales and Costs'!AE23</f>
        <v>38350</v>
      </c>
      <c r="AF17" s="8">
        <f>'Sales and Costs'!AF23</f>
        <v>38350</v>
      </c>
      <c r="AG17" s="8">
        <f>'Sales and Costs'!AG23</f>
        <v>39000</v>
      </c>
    </row>
    <row r="18">
      <c r="A18" s="5" t="s">
        <v>126</v>
      </c>
      <c r="B18" s="8">
        <f t="shared" ref="B18:AG18" si="5">B16+B17</f>
        <v>50200</v>
      </c>
      <c r="C18" s="8">
        <f t="shared" si="5"/>
        <v>96900</v>
      </c>
      <c r="D18" s="8">
        <f t="shared" si="5"/>
        <v>143600</v>
      </c>
      <c r="E18" s="8">
        <f t="shared" si="5"/>
        <v>190000</v>
      </c>
      <c r="F18" s="8">
        <f t="shared" si="5"/>
        <v>236400</v>
      </c>
      <c r="G18" s="8">
        <f t="shared" si="5"/>
        <v>282800</v>
      </c>
      <c r="H18" s="8">
        <f t="shared" si="5"/>
        <v>323050</v>
      </c>
      <c r="I18" s="8">
        <f t="shared" si="5"/>
        <v>363300</v>
      </c>
      <c r="J18" s="8">
        <f t="shared" si="5"/>
        <v>403550</v>
      </c>
      <c r="K18" s="8">
        <f t="shared" si="5"/>
        <v>443550</v>
      </c>
      <c r="L18" s="8">
        <f t="shared" si="5"/>
        <v>483550</v>
      </c>
      <c r="M18" s="8">
        <f t="shared" si="5"/>
        <v>523550</v>
      </c>
      <c r="N18" s="8">
        <f t="shared" si="5"/>
        <v>563550</v>
      </c>
      <c r="O18" s="8">
        <f t="shared" si="5"/>
        <v>603550</v>
      </c>
      <c r="P18" s="8">
        <f t="shared" si="5"/>
        <v>643550</v>
      </c>
      <c r="Q18" s="8">
        <f t="shared" si="5"/>
        <v>682900</v>
      </c>
      <c r="R18" s="8">
        <f t="shared" si="5"/>
        <v>722850</v>
      </c>
      <c r="S18" s="8">
        <f t="shared" si="5"/>
        <v>762800</v>
      </c>
      <c r="T18" s="8">
        <f t="shared" si="5"/>
        <v>803050</v>
      </c>
      <c r="U18" s="8">
        <f t="shared" si="5"/>
        <v>843100</v>
      </c>
      <c r="V18" s="8">
        <f t="shared" si="5"/>
        <v>882650</v>
      </c>
      <c r="W18" s="8">
        <f t="shared" si="5"/>
        <v>926100</v>
      </c>
      <c r="X18" s="8">
        <f t="shared" si="5"/>
        <v>965950</v>
      </c>
      <c r="Y18" s="8">
        <f t="shared" si="5"/>
        <v>1005800</v>
      </c>
      <c r="Z18" s="8">
        <f t="shared" si="5"/>
        <v>1045650</v>
      </c>
      <c r="AA18" s="8">
        <f t="shared" si="5"/>
        <v>1085500</v>
      </c>
      <c r="AB18" s="8">
        <f t="shared" si="5"/>
        <v>1131350</v>
      </c>
      <c r="AC18" s="8">
        <f t="shared" si="5"/>
        <v>1169700</v>
      </c>
      <c r="AD18" s="8">
        <f t="shared" si="5"/>
        <v>1208050</v>
      </c>
      <c r="AE18" s="8">
        <f t="shared" si="5"/>
        <v>1246400</v>
      </c>
      <c r="AF18" s="8">
        <f t="shared" si="5"/>
        <v>1284750</v>
      </c>
      <c r="AG18" s="8">
        <f t="shared" si="5"/>
        <v>1323750</v>
      </c>
    </row>
    <row r="19">
      <c r="A19" s="5"/>
    </row>
    <row r="20">
      <c r="A20" s="5" t="s">
        <v>127</v>
      </c>
      <c r="B20" s="8">
        <f t="shared" ref="B20:AG20" si="6">B18-B14</f>
        <v>0</v>
      </c>
      <c r="C20" s="8">
        <f t="shared" si="6"/>
        <v>0</v>
      </c>
      <c r="D20" s="8">
        <f t="shared" si="6"/>
        <v>0</v>
      </c>
      <c r="E20" s="8">
        <f t="shared" si="6"/>
        <v>0</v>
      </c>
      <c r="F20" s="8">
        <f t="shared" si="6"/>
        <v>0</v>
      </c>
      <c r="G20" s="8">
        <f t="shared" si="6"/>
        <v>0</v>
      </c>
      <c r="H20" s="8">
        <f t="shared" si="6"/>
        <v>0</v>
      </c>
      <c r="I20" s="8">
        <f t="shared" si="6"/>
        <v>0</v>
      </c>
      <c r="J20" s="8">
        <f t="shared" si="6"/>
        <v>0</v>
      </c>
      <c r="K20" s="8">
        <f t="shared" si="6"/>
        <v>0</v>
      </c>
      <c r="L20" s="8">
        <f t="shared" si="6"/>
        <v>0</v>
      </c>
      <c r="M20" s="8">
        <f t="shared" si="6"/>
        <v>0</v>
      </c>
      <c r="N20" s="8">
        <f t="shared" si="6"/>
        <v>0</v>
      </c>
      <c r="O20" s="8">
        <f t="shared" si="6"/>
        <v>0</v>
      </c>
      <c r="P20" s="8">
        <f t="shared" si="6"/>
        <v>0</v>
      </c>
      <c r="Q20" s="8">
        <f t="shared" si="6"/>
        <v>0</v>
      </c>
      <c r="R20" s="8">
        <f t="shared" si="6"/>
        <v>0</v>
      </c>
      <c r="S20" s="8">
        <f t="shared" si="6"/>
        <v>0</v>
      </c>
      <c r="T20" s="8">
        <f t="shared" si="6"/>
        <v>0</v>
      </c>
      <c r="U20" s="8">
        <f t="shared" si="6"/>
        <v>0</v>
      </c>
      <c r="V20" s="8">
        <f t="shared" si="6"/>
        <v>0</v>
      </c>
      <c r="W20" s="8">
        <f t="shared" si="6"/>
        <v>0</v>
      </c>
      <c r="X20" s="8">
        <f t="shared" si="6"/>
        <v>0</v>
      </c>
      <c r="Y20" s="8">
        <f t="shared" si="6"/>
        <v>0</v>
      </c>
      <c r="Z20" s="8">
        <f t="shared" si="6"/>
        <v>0</v>
      </c>
      <c r="AA20" s="8">
        <f t="shared" si="6"/>
        <v>0</v>
      </c>
      <c r="AB20" s="8">
        <f t="shared" si="6"/>
        <v>0</v>
      </c>
      <c r="AC20" s="8">
        <f t="shared" si="6"/>
        <v>0</v>
      </c>
      <c r="AD20" s="8">
        <f t="shared" si="6"/>
        <v>0</v>
      </c>
      <c r="AE20" s="8">
        <f t="shared" si="6"/>
        <v>0</v>
      </c>
      <c r="AF20" s="8">
        <f t="shared" si="6"/>
        <v>0</v>
      </c>
      <c r="AG20" s="8">
        <f t="shared" si="6"/>
        <v>0</v>
      </c>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5" t="s">
        <v>128</v>
      </c>
    </row>
    <row r="3">
      <c r="A3" s="5" t="s">
        <v>129</v>
      </c>
      <c r="B3" s="8">
        <f>Collections!B14</f>
        <v>150000</v>
      </c>
      <c r="C3" s="8">
        <f>Collections!C14</f>
        <v>310000</v>
      </c>
      <c r="D3" s="8">
        <f>Collections!D14</f>
        <v>870000</v>
      </c>
      <c r="E3" s="8">
        <f>Collections!E14</f>
        <v>814000</v>
      </c>
      <c r="F3" s="8">
        <f>Collections!F14</f>
        <v>150000</v>
      </c>
      <c r="G3" s="8">
        <f>Collections!G14</f>
        <v>1030000</v>
      </c>
      <c r="H3" s="8">
        <f>Collections!H14</f>
        <v>150000</v>
      </c>
      <c r="I3" s="8">
        <f>Collections!I14</f>
        <v>814000</v>
      </c>
      <c r="J3" s="8">
        <f>Collections!J14</f>
        <v>870000</v>
      </c>
      <c r="K3" s="8">
        <f>Collections!K14</f>
        <v>310000</v>
      </c>
      <c r="L3" s="8">
        <f>Collections!L14</f>
        <v>150000</v>
      </c>
      <c r="M3" s="8">
        <f>Collections!M14</f>
        <v>1534000</v>
      </c>
      <c r="N3" s="8">
        <f>Collections!N14</f>
        <v>150000</v>
      </c>
      <c r="O3" s="8">
        <f>Collections!O14</f>
        <v>310000</v>
      </c>
      <c r="P3" s="8">
        <f>Collections!P14</f>
        <v>870000</v>
      </c>
      <c r="Q3" s="8">
        <f>Collections!Q14</f>
        <v>814000</v>
      </c>
      <c r="R3" s="8">
        <f>Collections!R14</f>
        <v>150000</v>
      </c>
      <c r="S3" s="8">
        <f>Collections!S14</f>
        <v>1030000</v>
      </c>
      <c r="T3" s="8">
        <f>Collections!T14</f>
        <v>150000</v>
      </c>
      <c r="U3" s="8">
        <f>Collections!U14</f>
        <v>814000</v>
      </c>
      <c r="V3" s="8">
        <f>Collections!V14</f>
        <v>870000</v>
      </c>
      <c r="W3" s="8">
        <f>Collections!W14</f>
        <v>310000</v>
      </c>
      <c r="X3" s="8">
        <f>Collections!X14</f>
        <v>150000</v>
      </c>
      <c r="Y3" s="8">
        <f>Collections!Y14</f>
        <v>1534000</v>
      </c>
      <c r="Z3" s="8">
        <f>Collections!Z14</f>
        <v>150000</v>
      </c>
      <c r="AA3" s="8">
        <f>Collections!AA14</f>
        <v>310000</v>
      </c>
      <c r="AB3" s="8">
        <f>Collections!AB14</f>
        <v>870000</v>
      </c>
      <c r="AC3" s="8">
        <f>Collections!AC14</f>
        <v>814000</v>
      </c>
      <c r="AD3" s="8">
        <f>Collections!AD14</f>
        <v>150000</v>
      </c>
      <c r="AE3" s="8">
        <f>Collections!AE14</f>
        <v>1030000</v>
      </c>
      <c r="AF3" s="8">
        <f>Collections!AF14</f>
        <v>150000</v>
      </c>
      <c r="AG3" s="8">
        <f>Collections!AG14</f>
        <v>814000</v>
      </c>
    </row>
    <row r="4">
      <c r="A4" s="5"/>
    </row>
    <row r="5">
      <c r="A5" s="5" t="s">
        <v>130</v>
      </c>
    </row>
    <row r="6">
      <c r="A6" s="5" t="s">
        <v>131</v>
      </c>
      <c r="B6" s="8">
        <f>Purchases!B12</f>
        <v>192000</v>
      </c>
      <c r="C6" s="8">
        <f>Purchases!C12</f>
        <v>0</v>
      </c>
      <c r="D6" s="8">
        <f>Purchases!D12</f>
        <v>910000</v>
      </c>
      <c r="E6" s="8">
        <f>Purchases!E12</f>
        <v>296000</v>
      </c>
      <c r="F6" s="8">
        <f>Purchases!F12</f>
        <v>910000</v>
      </c>
      <c r="G6" s="8">
        <f>Purchases!G12</f>
        <v>0</v>
      </c>
      <c r="H6" s="8">
        <f>Purchases!H12</f>
        <v>1102000</v>
      </c>
      <c r="I6" s="8">
        <f>Purchases!I12</f>
        <v>104000</v>
      </c>
      <c r="J6" s="8">
        <f>Purchases!J12</f>
        <v>910000</v>
      </c>
      <c r="K6" s="8">
        <f>Purchases!K12</f>
        <v>192000</v>
      </c>
      <c r="L6" s="8">
        <f>Purchases!L12</f>
        <v>910000</v>
      </c>
      <c r="M6" s="8">
        <f>Purchases!M12</f>
        <v>104000</v>
      </c>
      <c r="N6" s="8">
        <f>Purchases!N12</f>
        <v>1102000</v>
      </c>
      <c r="O6" s="8">
        <f>Purchases!O12</f>
        <v>0</v>
      </c>
      <c r="P6" s="8">
        <f>Purchases!P12</f>
        <v>910000</v>
      </c>
      <c r="Q6" s="8">
        <f>Purchases!Q12</f>
        <v>296000</v>
      </c>
      <c r="R6" s="8">
        <f>Purchases!R12</f>
        <v>910000</v>
      </c>
      <c r="S6" s="8">
        <f>Purchases!S12</f>
        <v>0</v>
      </c>
      <c r="T6" s="8">
        <f>Purchases!T12</f>
        <v>1102000</v>
      </c>
      <c r="U6" s="8">
        <f>Purchases!U12</f>
        <v>104000</v>
      </c>
      <c r="V6" s="8">
        <f>Purchases!V12</f>
        <v>910000</v>
      </c>
      <c r="W6" s="8">
        <f>Purchases!W12</f>
        <v>192000</v>
      </c>
      <c r="X6" s="8">
        <f>Purchases!X12</f>
        <v>910000</v>
      </c>
      <c r="Y6" s="8">
        <f>Purchases!Y12</f>
        <v>104000</v>
      </c>
      <c r="Z6" s="8">
        <f>Purchases!Z12</f>
        <v>1102000</v>
      </c>
      <c r="AA6" s="8">
        <f>Purchases!AA12</f>
        <v>0</v>
      </c>
      <c r="AB6" s="8">
        <f>Purchases!AB12</f>
        <v>910000</v>
      </c>
      <c r="AC6" s="8">
        <f>Purchases!AC12</f>
        <v>296000</v>
      </c>
      <c r="AD6" s="8">
        <f>Purchases!AD12</f>
        <v>910000</v>
      </c>
      <c r="AE6" s="8">
        <f>Purchases!AE12</f>
        <v>0</v>
      </c>
      <c r="AF6" s="8">
        <f>Purchases!AF12</f>
        <v>1102000</v>
      </c>
      <c r="AG6" s="8">
        <f>Purchases!AG12</f>
        <v>104000</v>
      </c>
    </row>
    <row r="7">
      <c r="A7" s="5" t="s">
        <v>36</v>
      </c>
      <c r="B7" s="8">
        <f>'Sales and Costs'!B16+'Sales and Costs'!B17</f>
        <v>16000</v>
      </c>
      <c r="C7" s="8">
        <f>'Sales and Costs'!C16+'Sales and Costs'!C17</f>
        <v>16000</v>
      </c>
      <c r="D7" s="8">
        <f>'Sales and Costs'!D16+'Sales and Costs'!D17</f>
        <v>16000</v>
      </c>
      <c r="E7" s="8">
        <f>'Sales and Costs'!E16+'Sales and Costs'!E17</f>
        <v>16000</v>
      </c>
      <c r="F7" s="8">
        <f>'Sales and Costs'!F16+'Sales and Costs'!F17</f>
        <v>16000</v>
      </c>
      <c r="G7" s="8">
        <f>'Sales and Costs'!G16+'Sales and Costs'!G17</f>
        <v>16000</v>
      </c>
      <c r="H7" s="8">
        <f>'Sales and Costs'!H16+'Sales and Costs'!H17</f>
        <v>16000</v>
      </c>
      <c r="I7" s="8">
        <f>'Sales and Costs'!I16+'Sales and Costs'!I17</f>
        <v>16000</v>
      </c>
      <c r="J7" s="8">
        <f>'Sales and Costs'!J16+'Sales and Costs'!J17</f>
        <v>16000</v>
      </c>
      <c r="K7" s="8">
        <f>'Sales and Costs'!K16+'Sales and Costs'!K17</f>
        <v>16000</v>
      </c>
      <c r="L7" s="8">
        <f>'Sales and Costs'!L16+'Sales and Costs'!L17</f>
        <v>16000</v>
      </c>
      <c r="M7" s="8">
        <f>'Sales and Costs'!M16+'Sales and Costs'!M17</f>
        <v>16000</v>
      </c>
      <c r="N7" s="8">
        <f>'Sales and Costs'!N16+'Sales and Costs'!N17</f>
        <v>16000</v>
      </c>
      <c r="O7" s="8">
        <f>'Sales and Costs'!O16+'Sales and Costs'!O17</f>
        <v>16000</v>
      </c>
      <c r="P7" s="8">
        <f>'Sales and Costs'!P16+'Sales and Costs'!P17</f>
        <v>16000</v>
      </c>
      <c r="Q7" s="8">
        <f>'Sales and Costs'!Q16+'Sales and Costs'!Q17</f>
        <v>16000</v>
      </c>
      <c r="R7" s="8">
        <f>'Sales and Costs'!R16+'Sales and Costs'!R17</f>
        <v>16000</v>
      </c>
      <c r="S7" s="8">
        <f>'Sales and Costs'!S16+'Sales and Costs'!S17</f>
        <v>16000</v>
      </c>
      <c r="T7" s="8">
        <f>'Sales and Costs'!T16+'Sales and Costs'!T17</f>
        <v>16000</v>
      </c>
      <c r="U7" s="8">
        <f>'Sales and Costs'!U16+'Sales and Costs'!U17</f>
        <v>16000</v>
      </c>
      <c r="V7" s="8">
        <f>'Sales and Costs'!V16+'Sales and Costs'!V17</f>
        <v>16000</v>
      </c>
      <c r="W7" s="8">
        <f>'Sales and Costs'!W16+'Sales and Costs'!W17</f>
        <v>16000</v>
      </c>
      <c r="X7" s="8">
        <f>'Sales and Costs'!X16+'Sales and Costs'!X17</f>
        <v>16000</v>
      </c>
      <c r="Y7" s="8">
        <f>'Sales and Costs'!Y16+'Sales and Costs'!Y17</f>
        <v>16000</v>
      </c>
      <c r="Z7" s="8">
        <f>'Sales and Costs'!Z16+'Sales and Costs'!Z17</f>
        <v>16000</v>
      </c>
      <c r="AA7" s="8">
        <f>'Sales and Costs'!AA16+'Sales and Costs'!AA17</f>
        <v>16000</v>
      </c>
      <c r="AB7" s="8">
        <f>'Sales and Costs'!AB16+'Sales and Costs'!AB17</f>
        <v>16000</v>
      </c>
      <c r="AC7" s="8">
        <f>'Sales and Costs'!AC16+'Sales and Costs'!AC17</f>
        <v>16000</v>
      </c>
      <c r="AD7" s="8">
        <f>'Sales and Costs'!AD16+'Sales and Costs'!AD17</f>
        <v>16000</v>
      </c>
      <c r="AE7" s="8">
        <f>'Sales and Costs'!AE16+'Sales and Costs'!AE17</f>
        <v>16000</v>
      </c>
      <c r="AF7" s="8">
        <f>'Sales and Costs'!AF16+'Sales and Costs'!AF17</f>
        <v>16000</v>
      </c>
      <c r="AG7" s="8">
        <f>'Sales and Costs'!AG16+'Sales and Costs'!AG17</f>
        <v>16000</v>
      </c>
    </row>
    <row r="8">
      <c r="A8" s="5" t="s">
        <v>118</v>
      </c>
      <c r="B8" s="8">
        <f>'Fixed Asset Balance'!B16</f>
        <v>9600</v>
      </c>
      <c r="C8" s="8">
        <f>'Fixed Asset Balance'!C16</f>
        <v>70000</v>
      </c>
      <c r="D8" s="8">
        <f>'Fixed Asset Balance'!D16</f>
        <v>0</v>
      </c>
      <c r="E8" s="8">
        <f>'Fixed Asset Balance'!E16</f>
        <v>4500</v>
      </c>
      <c r="F8" s="8">
        <f>'Fixed Asset Balance'!F16</f>
        <v>0</v>
      </c>
      <c r="G8" s="8">
        <f>'Fixed Asset Balance'!G16</f>
        <v>0</v>
      </c>
      <c r="H8" s="8">
        <f>'Fixed Asset Balance'!H16</f>
        <v>122250</v>
      </c>
      <c r="I8" s="8">
        <f>'Fixed Asset Balance'!I16</f>
        <v>0</v>
      </c>
      <c r="J8" s="8">
        <f>'Fixed Asset Balance'!J16</f>
        <v>0</v>
      </c>
      <c r="K8" s="8">
        <f>'Fixed Asset Balance'!K16</f>
        <v>3000</v>
      </c>
      <c r="L8" s="8">
        <f>'Fixed Asset Balance'!L16</f>
        <v>0</v>
      </c>
      <c r="M8" s="8">
        <f>'Fixed Asset Balance'!M16</f>
        <v>0</v>
      </c>
      <c r="N8" s="8">
        <f>'Fixed Asset Balance'!N16</f>
        <v>0</v>
      </c>
      <c r="O8" s="8">
        <f>'Fixed Asset Balance'!O16</f>
        <v>0</v>
      </c>
      <c r="P8" s="8">
        <f>'Fixed Asset Balance'!P16</f>
        <v>0</v>
      </c>
      <c r="Q8" s="8">
        <f>'Fixed Asset Balance'!Q16</f>
        <v>10400</v>
      </c>
      <c r="R8" s="8">
        <f>'Fixed Asset Balance'!R16</f>
        <v>0</v>
      </c>
      <c r="S8" s="8">
        <f>'Fixed Asset Balance'!S16</f>
        <v>0</v>
      </c>
      <c r="T8" s="8">
        <f>'Fixed Asset Balance'!T16</f>
        <v>0</v>
      </c>
      <c r="U8" s="8">
        <f>'Fixed Asset Balance'!U16</f>
        <v>3000</v>
      </c>
      <c r="V8" s="8">
        <f>'Fixed Asset Balance'!V16</f>
        <v>6600</v>
      </c>
      <c r="W8" s="8">
        <f>'Fixed Asset Balance'!W16</f>
        <v>0</v>
      </c>
      <c r="X8" s="8">
        <f>'Fixed Asset Balance'!X16</f>
        <v>72000</v>
      </c>
      <c r="Y8" s="8">
        <f>'Fixed Asset Balance'!Y16</f>
        <v>0</v>
      </c>
      <c r="Z8" s="8">
        <f>'Fixed Asset Balance'!Z16</f>
        <v>0</v>
      </c>
      <c r="AA8" s="8">
        <f>'Fixed Asset Balance'!AA16</f>
        <v>0</v>
      </c>
      <c r="AB8" s="8">
        <f>'Fixed Asset Balance'!AB16</f>
        <v>0</v>
      </c>
      <c r="AC8" s="8">
        <f>'Fixed Asset Balance'!AC16</f>
        <v>150000</v>
      </c>
      <c r="AD8" s="8">
        <f>'Fixed Asset Balance'!AD16</f>
        <v>0</v>
      </c>
      <c r="AE8" s="8">
        <f>'Fixed Asset Balance'!AE16</f>
        <v>0</v>
      </c>
      <c r="AF8" s="8">
        <f>'Fixed Asset Balance'!AF16</f>
        <v>0</v>
      </c>
      <c r="AG8" s="8">
        <f>'Fixed Asset Balance'!AG16</f>
        <v>0</v>
      </c>
    </row>
    <row r="9">
      <c r="A9" s="5" t="s">
        <v>132</v>
      </c>
      <c r="B9" s="8">
        <f t="shared" ref="B9:AG9" si="1">SUM(B6:B8)</f>
        <v>217600</v>
      </c>
      <c r="C9" s="8">
        <f t="shared" si="1"/>
        <v>86000</v>
      </c>
      <c r="D9" s="8">
        <f t="shared" si="1"/>
        <v>926000</v>
      </c>
      <c r="E9" s="8">
        <f t="shared" si="1"/>
        <v>316500</v>
      </c>
      <c r="F9" s="8">
        <f t="shared" si="1"/>
        <v>926000</v>
      </c>
      <c r="G9" s="8">
        <f t="shared" si="1"/>
        <v>16000</v>
      </c>
      <c r="H9" s="8">
        <f t="shared" si="1"/>
        <v>1240250</v>
      </c>
      <c r="I9" s="8">
        <f t="shared" si="1"/>
        <v>120000</v>
      </c>
      <c r="J9" s="8">
        <f t="shared" si="1"/>
        <v>926000</v>
      </c>
      <c r="K9" s="8">
        <f t="shared" si="1"/>
        <v>211000</v>
      </c>
      <c r="L9" s="8">
        <f t="shared" si="1"/>
        <v>926000</v>
      </c>
      <c r="M9" s="8">
        <f t="shared" si="1"/>
        <v>120000</v>
      </c>
      <c r="N9" s="8">
        <f t="shared" si="1"/>
        <v>1118000</v>
      </c>
      <c r="O9" s="8">
        <f t="shared" si="1"/>
        <v>16000</v>
      </c>
      <c r="P9" s="8">
        <f t="shared" si="1"/>
        <v>926000</v>
      </c>
      <c r="Q9" s="8">
        <f t="shared" si="1"/>
        <v>322400</v>
      </c>
      <c r="R9" s="8">
        <f t="shared" si="1"/>
        <v>926000</v>
      </c>
      <c r="S9" s="8">
        <f t="shared" si="1"/>
        <v>16000</v>
      </c>
      <c r="T9" s="8">
        <f t="shared" si="1"/>
        <v>1118000</v>
      </c>
      <c r="U9" s="8">
        <f t="shared" si="1"/>
        <v>123000</v>
      </c>
      <c r="V9" s="8">
        <f t="shared" si="1"/>
        <v>932600</v>
      </c>
      <c r="W9" s="8">
        <f t="shared" si="1"/>
        <v>208000</v>
      </c>
      <c r="X9" s="8">
        <f t="shared" si="1"/>
        <v>998000</v>
      </c>
      <c r="Y9" s="8">
        <f t="shared" si="1"/>
        <v>120000</v>
      </c>
      <c r="Z9" s="8">
        <f t="shared" si="1"/>
        <v>1118000</v>
      </c>
      <c r="AA9" s="8">
        <f t="shared" si="1"/>
        <v>16000</v>
      </c>
      <c r="AB9" s="8">
        <f t="shared" si="1"/>
        <v>926000</v>
      </c>
      <c r="AC9" s="8">
        <f t="shared" si="1"/>
        <v>462000</v>
      </c>
      <c r="AD9" s="8">
        <f t="shared" si="1"/>
        <v>926000</v>
      </c>
      <c r="AE9" s="8">
        <f t="shared" si="1"/>
        <v>16000</v>
      </c>
      <c r="AF9" s="8">
        <f t="shared" si="1"/>
        <v>1118000</v>
      </c>
      <c r="AG9" s="8">
        <f t="shared" si="1"/>
        <v>120000</v>
      </c>
    </row>
    <row r="10">
      <c r="A10" s="5"/>
    </row>
    <row r="11">
      <c r="A11" s="5" t="s">
        <v>133</v>
      </c>
      <c r="B11" s="8">
        <f t="shared" ref="B11:AG11" si="2">B3-B9</f>
        <v>-67600</v>
      </c>
      <c r="C11" s="8">
        <f t="shared" si="2"/>
        <v>224000</v>
      </c>
      <c r="D11" s="8">
        <f t="shared" si="2"/>
        <v>-56000</v>
      </c>
      <c r="E11" s="8">
        <f t="shared" si="2"/>
        <v>497500</v>
      </c>
      <c r="F11" s="8">
        <f t="shared" si="2"/>
        <v>-776000</v>
      </c>
      <c r="G11" s="8">
        <f t="shared" si="2"/>
        <v>1014000</v>
      </c>
      <c r="H11" s="8">
        <f t="shared" si="2"/>
        <v>-1090250</v>
      </c>
      <c r="I11" s="8">
        <f t="shared" si="2"/>
        <v>694000</v>
      </c>
      <c r="J11" s="8">
        <f t="shared" si="2"/>
        <v>-56000</v>
      </c>
      <c r="K11" s="8">
        <f t="shared" si="2"/>
        <v>99000</v>
      </c>
      <c r="L11" s="8">
        <f t="shared" si="2"/>
        <v>-776000</v>
      </c>
      <c r="M11" s="8">
        <f t="shared" si="2"/>
        <v>1414000</v>
      </c>
      <c r="N11" s="8">
        <f t="shared" si="2"/>
        <v>-968000</v>
      </c>
      <c r="O11" s="8">
        <f t="shared" si="2"/>
        <v>294000</v>
      </c>
      <c r="P11" s="8">
        <f t="shared" si="2"/>
        <v>-56000</v>
      </c>
      <c r="Q11" s="8">
        <f t="shared" si="2"/>
        <v>491600</v>
      </c>
      <c r="R11" s="8">
        <f t="shared" si="2"/>
        <v>-776000</v>
      </c>
      <c r="S11" s="8">
        <f t="shared" si="2"/>
        <v>1014000</v>
      </c>
      <c r="T11" s="8">
        <f t="shared" si="2"/>
        <v>-968000</v>
      </c>
      <c r="U11" s="8">
        <f t="shared" si="2"/>
        <v>691000</v>
      </c>
      <c r="V11" s="8">
        <f t="shared" si="2"/>
        <v>-62600</v>
      </c>
      <c r="W11" s="8">
        <f t="shared" si="2"/>
        <v>102000</v>
      </c>
      <c r="X11" s="8">
        <f t="shared" si="2"/>
        <v>-848000</v>
      </c>
      <c r="Y11" s="8">
        <f t="shared" si="2"/>
        <v>1414000</v>
      </c>
      <c r="Z11" s="8">
        <f t="shared" si="2"/>
        <v>-968000</v>
      </c>
      <c r="AA11" s="8">
        <f t="shared" si="2"/>
        <v>294000</v>
      </c>
      <c r="AB11" s="8">
        <f t="shared" si="2"/>
        <v>-56000</v>
      </c>
      <c r="AC11" s="8">
        <f t="shared" si="2"/>
        <v>352000</v>
      </c>
      <c r="AD11" s="8">
        <f t="shared" si="2"/>
        <v>-776000</v>
      </c>
      <c r="AE11" s="8">
        <f t="shared" si="2"/>
        <v>1014000</v>
      </c>
      <c r="AF11" s="8">
        <f t="shared" si="2"/>
        <v>-968000</v>
      </c>
      <c r="AG11" s="8">
        <f t="shared" si="2"/>
        <v>694000</v>
      </c>
    </row>
    <row r="12">
      <c r="A12" s="5"/>
    </row>
    <row r="13">
      <c r="A13" s="5" t="s">
        <v>134</v>
      </c>
      <c r="B13" s="7">
        <v>0.0</v>
      </c>
      <c r="C13" s="8">
        <f t="shared" ref="C13:AG13" si="3">B15</f>
        <v>-67600</v>
      </c>
      <c r="D13" s="8">
        <f t="shared" si="3"/>
        <v>156400</v>
      </c>
      <c r="E13" s="8">
        <f t="shared" si="3"/>
        <v>100400</v>
      </c>
      <c r="F13" s="8">
        <f t="shared" si="3"/>
        <v>597900</v>
      </c>
      <c r="G13" s="8">
        <f t="shared" si="3"/>
        <v>-178100</v>
      </c>
      <c r="H13" s="8">
        <f t="shared" si="3"/>
        <v>835900</v>
      </c>
      <c r="I13" s="8">
        <f t="shared" si="3"/>
        <v>-254350</v>
      </c>
      <c r="J13" s="8">
        <f t="shared" si="3"/>
        <v>439650</v>
      </c>
      <c r="K13" s="8">
        <f t="shared" si="3"/>
        <v>383650</v>
      </c>
      <c r="L13" s="8">
        <f t="shared" si="3"/>
        <v>482650</v>
      </c>
      <c r="M13" s="8">
        <f t="shared" si="3"/>
        <v>-293350</v>
      </c>
      <c r="N13" s="8">
        <f t="shared" si="3"/>
        <v>1120650</v>
      </c>
      <c r="O13" s="8">
        <f t="shared" si="3"/>
        <v>152650</v>
      </c>
      <c r="P13" s="8">
        <f t="shared" si="3"/>
        <v>446650</v>
      </c>
      <c r="Q13" s="8">
        <f t="shared" si="3"/>
        <v>390650</v>
      </c>
      <c r="R13" s="8">
        <f t="shared" si="3"/>
        <v>882250</v>
      </c>
      <c r="S13" s="8">
        <f t="shared" si="3"/>
        <v>106250</v>
      </c>
      <c r="T13" s="8">
        <f t="shared" si="3"/>
        <v>1120250</v>
      </c>
      <c r="U13" s="8">
        <f t="shared" si="3"/>
        <v>152250</v>
      </c>
      <c r="V13" s="8">
        <f t="shared" si="3"/>
        <v>843250</v>
      </c>
      <c r="W13" s="8">
        <f t="shared" si="3"/>
        <v>780650</v>
      </c>
      <c r="X13" s="8">
        <f t="shared" si="3"/>
        <v>882650</v>
      </c>
      <c r="Y13" s="8">
        <f t="shared" si="3"/>
        <v>34650</v>
      </c>
      <c r="Z13" s="8">
        <f t="shared" si="3"/>
        <v>1448650</v>
      </c>
      <c r="AA13" s="8">
        <f t="shared" si="3"/>
        <v>480650</v>
      </c>
      <c r="AB13" s="8">
        <f t="shared" si="3"/>
        <v>774650</v>
      </c>
      <c r="AC13" s="8">
        <f t="shared" si="3"/>
        <v>718650</v>
      </c>
      <c r="AD13" s="8">
        <f t="shared" si="3"/>
        <v>1070650</v>
      </c>
      <c r="AE13" s="8">
        <f t="shared" si="3"/>
        <v>294650</v>
      </c>
      <c r="AF13" s="8">
        <f t="shared" si="3"/>
        <v>1308650</v>
      </c>
      <c r="AG13" s="8">
        <f t="shared" si="3"/>
        <v>340650</v>
      </c>
    </row>
    <row r="14">
      <c r="A14" s="5" t="s">
        <v>135</v>
      </c>
      <c r="B14" s="8">
        <f t="shared" ref="B14:AG14" si="4">B11</f>
        <v>-67600</v>
      </c>
      <c r="C14" s="8">
        <f t="shared" si="4"/>
        <v>224000</v>
      </c>
      <c r="D14" s="8">
        <f t="shared" si="4"/>
        <v>-56000</v>
      </c>
      <c r="E14" s="8">
        <f t="shared" si="4"/>
        <v>497500</v>
      </c>
      <c r="F14" s="8">
        <f t="shared" si="4"/>
        <v>-776000</v>
      </c>
      <c r="G14" s="8">
        <f t="shared" si="4"/>
        <v>1014000</v>
      </c>
      <c r="H14" s="8">
        <f t="shared" si="4"/>
        <v>-1090250</v>
      </c>
      <c r="I14" s="8">
        <f t="shared" si="4"/>
        <v>694000</v>
      </c>
      <c r="J14" s="8">
        <f t="shared" si="4"/>
        <v>-56000</v>
      </c>
      <c r="K14" s="8">
        <f t="shared" si="4"/>
        <v>99000</v>
      </c>
      <c r="L14" s="8">
        <f t="shared" si="4"/>
        <v>-776000</v>
      </c>
      <c r="M14" s="8">
        <f t="shared" si="4"/>
        <v>1414000</v>
      </c>
      <c r="N14" s="8">
        <f t="shared" si="4"/>
        <v>-968000</v>
      </c>
      <c r="O14" s="8">
        <f t="shared" si="4"/>
        <v>294000</v>
      </c>
      <c r="P14" s="8">
        <f t="shared" si="4"/>
        <v>-56000</v>
      </c>
      <c r="Q14" s="8">
        <f t="shared" si="4"/>
        <v>491600</v>
      </c>
      <c r="R14" s="8">
        <f t="shared" si="4"/>
        <v>-776000</v>
      </c>
      <c r="S14" s="8">
        <f t="shared" si="4"/>
        <v>1014000</v>
      </c>
      <c r="T14" s="8">
        <f t="shared" si="4"/>
        <v>-968000</v>
      </c>
      <c r="U14" s="8">
        <f t="shared" si="4"/>
        <v>691000</v>
      </c>
      <c r="V14" s="8">
        <f t="shared" si="4"/>
        <v>-62600</v>
      </c>
      <c r="W14" s="8">
        <f t="shared" si="4"/>
        <v>102000</v>
      </c>
      <c r="X14" s="8">
        <f t="shared" si="4"/>
        <v>-848000</v>
      </c>
      <c r="Y14" s="8">
        <f t="shared" si="4"/>
        <v>1414000</v>
      </c>
      <c r="Z14" s="8">
        <f t="shared" si="4"/>
        <v>-968000</v>
      </c>
      <c r="AA14" s="8">
        <f t="shared" si="4"/>
        <v>294000</v>
      </c>
      <c r="AB14" s="8">
        <f t="shared" si="4"/>
        <v>-56000</v>
      </c>
      <c r="AC14" s="8">
        <f t="shared" si="4"/>
        <v>352000</v>
      </c>
      <c r="AD14" s="8">
        <f t="shared" si="4"/>
        <v>-776000</v>
      </c>
      <c r="AE14" s="8">
        <f t="shared" si="4"/>
        <v>1014000</v>
      </c>
      <c r="AF14" s="8">
        <f t="shared" si="4"/>
        <v>-968000</v>
      </c>
      <c r="AG14" s="8">
        <f t="shared" si="4"/>
        <v>694000</v>
      </c>
    </row>
    <row r="15">
      <c r="A15" s="5" t="s">
        <v>136</v>
      </c>
      <c r="B15" s="8">
        <f t="shared" ref="B15:AG15" si="5">B13+B14</f>
        <v>-67600</v>
      </c>
      <c r="C15" s="8">
        <f t="shared" si="5"/>
        <v>156400</v>
      </c>
      <c r="D15" s="8">
        <f t="shared" si="5"/>
        <v>100400</v>
      </c>
      <c r="E15" s="8">
        <f t="shared" si="5"/>
        <v>597900</v>
      </c>
      <c r="F15" s="8">
        <f t="shared" si="5"/>
        <v>-178100</v>
      </c>
      <c r="G15" s="8">
        <f t="shared" si="5"/>
        <v>835900</v>
      </c>
      <c r="H15" s="8">
        <f t="shared" si="5"/>
        <v>-254350</v>
      </c>
      <c r="I15" s="8">
        <f t="shared" si="5"/>
        <v>439650</v>
      </c>
      <c r="J15" s="8">
        <f t="shared" si="5"/>
        <v>383650</v>
      </c>
      <c r="K15" s="8">
        <f t="shared" si="5"/>
        <v>482650</v>
      </c>
      <c r="L15" s="8">
        <f t="shared" si="5"/>
        <v>-293350</v>
      </c>
      <c r="M15" s="8">
        <f t="shared" si="5"/>
        <v>1120650</v>
      </c>
      <c r="N15" s="8">
        <f t="shared" si="5"/>
        <v>152650</v>
      </c>
      <c r="O15" s="8">
        <f t="shared" si="5"/>
        <v>446650</v>
      </c>
      <c r="P15" s="8">
        <f t="shared" si="5"/>
        <v>390650</v>
      </c>
      <c r="Q15" s="8">
        <f t="shared" si="5"/>
        <v>882250</v>
      </c>
      <c r="R15" s="8">
        <f t="shared" si="5"/>
        <v>106250</v>
      </c>
      <c r="S15" s="8">
        <f t="shared" si="5"/>
        <v>1120250</v>
      </c>
      <c r="T15" s="8">
        <f t="shared" si="5"/>
        <v>152250</v>
      </c>
      <c r="U15" s="8">
        <f t="shared" si="5"/>
        <v>843250</v>
      </c>
      <c r="V15" s="8">
        <f t="shared" si="5"/>
        <v>780650</v>
      </c>
      <c r="W15" s="8">
        <f t="shared" si="5"/>
        <v>882650</v>
      </c>
      <c r="X15" s="8">
        <f t="shared" si="5"/>
        <v>34650</v>
      </c>
      <c r="Y15" s="8">
        <f t="shared" si="5"/>
        <v>1448650</v>
      </c>
      <c r="Z15" s="8">
        <f t="shared" si="5"/>
        <v>480650</v>
      </c>
      <c r="AA15" s="8">
        <f t="shared" si="5"/>
        <v>774650</v>
      </c>
      <c r="AB15" s="8">
        <f t="shared" si="5"/>
        <v>718650</v>
      </c>
      <c r="AC15" s="8">
        <f t="shared" si="5"/>
        <v>1070650</v>
      </c>
      <c r="AD15" s="8">
        <f t="shared" si="5"/>
        <v>294650</v>
      </c>
      <c r="AE15" s="8">
        <f t="shared" si="5"/>
        <v>1308650</v>
      </c>
      <c r="AF15" s="8">
        <f t="shared" si="5"/>
        <v>340650</v>
      </c>
      <c r="AG15" s="8">
        <f t="shared" si="5"/>
        <v>1034650</v>
      </c>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17</v>
      </c>
      <c r="B1" s="7" t="s">
        <v>18</v>
      </c>
      <c r="D1" s="7" t="s">
        <v>19</v>
      </c>
      <c r="F1" s="7" t="s">
        <v>20</v>
      </c>
      <c r="H1" s="7" t="s">
        <v>21</v>
      </c>
    </row>
    <row r="2">
      <c r="B2" s="7" t="s">
        <v>22</v>
      </c>
      <c r="C2" s="7" t="s">
        <v>23</v>
      </c>
      <c r="D2" s="7" t="s">
        <v>22</v>
      </c>
      <c r="E2" s="7" t="s">
        <v>23</v>
      </c>
      <c r="F2" s="7" t="s">
        <v>22</v>
      </c>
      <c r="G2" s="7" t="s">
        <v>23</v>
      </c>
      <c r="H2" s="7" t="s">
        <v>22</v>
      </c>
      <c r="I2" s="7" t="s">
        <v>23</v>
      </c>
    </row>
    <row r="3">
      <c r="A3" s="7" t="s">
        <v>24</v>
      </c>
      <c r="B3" s="7">
        <v>1500.0</v>
      </c>
      <c r="C3" s="7">
        <v>100.0</v>
      </c>
      <c r="D3" s="7">
        <v>1000.0</v>
      </c>
      <c r="E3" s="7">
        <v>80.0</v>
      </c>
      <c r="F3" s="7">
        <v>2000.0</v>
      </c>
      <c r="G3" s="7">
        <v>120.0</v>
      </c>
      <c r="H3" s="7">
        <v>1800.0</v>
      </c>
      <c r="I3" s="7">
        <v>70.0</v>
      </c>
    </row>
    <row r="4">
      <c r="C4" s="7" t="s">
        <v>25</v>
      </c>
      <c r="E4" s="7" t="s">
        <v>26</v>
      </c>
      <c r="G4" s="7" t="s">
        <v>27</v>
      </c>
      <c r="I4" s="7" t="s">
        <v>28</v>
      </c>
    </row>
    <row r="6">
      <c r="A6" s="7" t="s">
        <v>29</v>
      </c>
      <c r="B6" s="7" t="s">
        <v>22</v>
      </c>
      <c r="C6" s="7" t="s">
        <v>23</v>
      </c>
    </row>
    <row r="7">
      <c r="A7" s="7" t="s">
        <v>30</v>
      </c>
      <c r="B7" s="7">
        <v>200.0</v>
      </c>
      <c r="C7" s="7">
        <v>350.0</v>
      </c>
    </row>
    <row r="8">
      <c r="A8" s="7" t="s">
        <v>31</v>
      </c>
      <c r="B8" s="7">
        <v>250.0</v>
      </c>
      <c r="C8" s="7">
        <v>40.0</v>
      </c>
    </row>
    <row r="9">
      <c r="A9" s="7" t="s">
        <v>32</v>
      </c>
      <c r="B9" s="7">
        <v>50.0</v>
      </c>
      <c r="C9" s="7">
        <v>80.0</v>
      </c>
    </row>
    <row r="11">
      <c r="A11" s="7" t="s">
        <v>33</v>
      </c>
      <c r="B11" s="7" t="s">
        <v>22</v>
      </c>
      <c r="C11" s="7" t="s">
        <v>34</v>
      </c>
      <c r="D11" s="7" t="s">
        <v>35</v>
      </c>
    </row>
    <row r="12">
      <c r="A12" s="7" t="s">
        <v>30</v>
      </c>
      <c r="B12" s="7">
        <v>2600.0</v>
      </c>
      <c r="C12" s="7">
        <v>2.0</v>
      </c>
      <c r="D12" s="7">
        <v>2.0</v>
      </c>
    </row>
    <row r="13">
      <c r="A13" s="7" t="s">
        <v>31</v>
      </c>
      <c r="B13" s="7">
        <v>4800.0</v>
      </c>
      <c r="C13" s="7">
        <v>3.0</v>
      </c>
      <c r="D13" s="7">
        <v>0.0</v>
      </c>
    </row>
    <row r="14">
      <c r="A14" s="7" t="s">
        <v>32</v>
      </c>
      <c r="B14" s="7">
        <v>1300.0</v>
      </c>
      <c r="C14" s="7">
        <v>4.0</v>
      </c>
      <c r="D14" s="7">
        <v>3.0</v>
      </c>
    </row>
    <row r="16">
      <c r="A16" s="7" t="s">
        <v>36</v>
      </c>
    </row>
    <row r="17">
      <c r="A17" s="7" t="s">
        <v>37</v>
      </c>
      <c r="B17" s="7">
        <v>10000.0</v>
      </c>
    </row>
    <row r="18">
      <c r="A18" s="7" t="s">
        <v>38</v>
      </c>
      <c r="B18" s="7">
        <v>6000.0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39</v>
      </c>
      <c r="B1" s="7" t="s">
        <v>40</v>
      </c>
      <c r="C1" s="7" t="s">
        <v>41</v>
      </c>
      <c r="D1" s="7" t="s">
        <v>42</v>
      </c>
      <c r="E1" s="7" t="s">
        <v>23</v>
      </c>
      <c r="F1" s="7" t="s">
        <v>43</v>
      </c>
      <c r="G1" s="7" t="s">
        <v>44</v>
      </c>
      <c r="H1" s="7" t="s">
        <v>45</v>
      </c>
    </row>
    <row r="2">
      <c r="A2" s="7" t="s">
        <v>46</v>
      </c>
      <c r="B2" s="7" t="s">
        <v>47</v>
      </c>
      <c r="D2" s="7">
        <v>1.0</v>
      </c>
      <c r="E2" s="7">
        <v>4800.0</v>
      </c>
      <c r="F2" s="7">
        <v>16.0</v>
      </c>
      <c r="G2" s="8">
        <f t="shared" ref="G2:G16" si="1">F2+D2</f>
        <v>17</v>
      </c>
      <c r="H2" s="8">
        <f t="shared" ref="H2:H16" si="2">E2/F2*F2</f>
        <v>4800</v>
      </c>
    </row>
    <row r="3">
      <c r="A3" s="7" t="s">
        <v>48</v>
      </c>
      <c r="B3" s="7" t="s">
        <v>47</v>
      </c>
      <c r="D3" s="7">
        <v>1.0</v>
      </c>
      <c r="E3" s="7">
        <v>4800.0</v>
      </c>
      <c r="F3" s="7">
        <v>16.0</v>
      </c>
      <c r="G3" s="8">
        <f t="shared" si="1"/>
        <v>17</v>
      </c>
      <c r="H3" s="8">
        <f t="shared" si="2"/>
        <v>4800</v>
      </c>
    </row>
    <row r="4">
      <c r="A4" s="7" t="s">
        <v>49</v>
      </c>
      <c r="B4" s="7" t="s">
        <v>50</v>
      </c>
      <c r="D4" s="7">
        <v>2.0</v>
      </c>
      <c r="E4" s="7">
        <v>70000.0</v>
      </c>
      <c r="F4" s="7">
        <v>20.0</v>
      </c>
      <c r="G4" s="8">
        <f t="shared" si="1"/>
        <v>22</v>
      </c>
      <c r="H4" s="8">
        <f t="shared" si="2"/>
        <v>70000</v>
      </c>
    </row>
    <row r="5">
      <c r="A5" s="7" t="s">
        <v>51</v>
      </c>
      <c r="B5" s="7" t="s">
        <v>52</v>
      </c>
      <c r="D5" s="7">
        <v>4.0</v>
      </c>
      <c r="E5" s="7">
        <v>2250.0</v>
      </c>
      <c r="F5" s="7">
        <v>15.0</v>
      </c>
      <c r="G5" s="8">
        <f t="shared" si="1"/>
        <v>19</v>
      </c>
      <c r="H5" s="8">
        <f t="shared" si="2"/>
        <v>2250</v>
      </c>
    </row>
    <row r="6">
      <c r="A6" s="7" t="s">
        <v>53</v>
      </c>
      <c r="B6" s="7" t="s">
        <v>52</v>
      </c>
      <c r="D6" s="7">
        <v>4.0</v>
      </c>
      <c r="E6" s="7">
        <v>2250.0</v>
      </c>
      <c r="F6" s="7">
        <v>15.0</v>
      </c>
      <c r="G6" s="8">
        <f t="shared" si="1"/>
        <v>19</v>
      </c>
      <c r="H6" s="8">
        <f t="shared" si="2"/>
        <v>2250</v>
      </c>
    </row>
    <row r="7">
      <c r="A7" s="7" t="s">
        <v>54</v>
      </c>
      <c r="B7" s="7" t="s">
        <v>52</v>
      </c>
      <c r="D7" s="7">
        <v>7.0</v>
      </c>
      <c r="E7" s="7">
        <v>2250.0</v>
      </c>
      <c r="F7" s="7">
        <v>15.0</v>
      </c>
      <c r="G7" s="8">
        <f t="shared" si="1"/>
        <v>22</v>
      </c>
      <c r="H7" s="8">
        <f t="shared" si="2"/>
        <v>2250</v>
      </c>
    </row>
    <row r="8">
      <c r="A8" s="7" t="s">
        <v>55</v>
      </c>
      <c r="B8" s="7" t="s">
        <v>56</v>
      </c>
      <c r="D8" s="7">
        <v>7.0</v>
      </c>
      <c r="E8" s="7">
        <v>120000.0</v>
      </c>
      <c r="F8" s="7">
        <v>20.0</v>
      </c>
      <c r="G8" s="8">
        <f t="shared" si="1"/>
        <v>27</v>
      </c>
      <c r="H8" s="8">
        <f t="shared" si="2"/>
        <v>120000</v>
      </c>
    </row>
    <row r="9">
      <c r="A9" s="7" t="s">
        <v>57</v>
      </c>
      <c r="B9" s="7" t="s">
        <v>58</v>
      </c>
      <c r="D9" s="7">
        <v>10.0</v>
      </c>
      <c r="E9" s="7">
        <v>3000.0</v>
      </c>
      <c r="F9" s="7">
        <v>12.0</v>
      </c>
      <c r="G9" s="8">
        <f t="shared" si="1"/>
        <v>22</v>
      </c>
      <c r="H9" s="8">
        <f t="shared" si="2"/>
        <v>3000</v>
      </c>
    </row>
    <row r="10">
      <c r="A10" s="7" t="s">
        <v>59</v>
      </c>
      <c r="B10" s="7" t="s">
        <v>47</v>
      </c>
      <c r="D10" s="7">
        <v>16.0</v>
      </c>
      <c r="E10" s="7">
        <v>5200.0</v>
      </c>
      <c r="F10" s="7">
        <v>16.0</v>
      </c>
      <c r="G10" s="8">
        <f t="shared" si="1"/>
        <v>32</v>
      </c>
      <c r="H10" s="8">
        <f t="shared" si="2"/>
        <v>5200</v>
      </c>
    </row>
    <row r="11">
      <c r="A11" s="7" t="s">
        <v>60</v>
      </c>
      <c r="B11" s="7" t="s">
        <v>47</v>
      </c>
      <c r="D11" s="7">
        <v>16.0</v>
      </c>
      <c r="E11" s="7">
        <v>5200.0</v>
      </c>
      <c r="F11" s="7">
        <v>16.0</v>
      </c>
      <c r="G11" s="8">
        <f t="shared" si="1"/>
        <v>32</v>
      </c>
      <c r="H11" s="8">
        <f t="shared" si="2"/>
        <v>5200</v>
      </c>
    </row>
    <row r="12">
      <c r="A12" s="7" t="s">
        <v>61</v>
      </c>
      <c r="B12" s="7" t="s">
        <v>52</v>
      </c>
      <c r="D12" s="7">
        <v>20.0</v>
      </c>
      <c r="E12" s="7">
        <v>3000.0</v>
      </c>
      <c r="F12" s="7">
        <v>15.0</v>
      </c>
      <c r="G12" s="8">
        <f t="shared" si="1"/>
        <v>35</v>
      </c>
      <c r="H12" s="8">
        <f t="shared" si="2"/>
        <v>3000</v>
      </c>
    </row>
    <row r="13">
      <c r="A13" s="7" t="s">
        <v>62</v>
      </c>
      <c r="B13" s="7" t="s">
        <v>52</v>
      </c>
      <c r="D13" s="7">
        <v>21.0</v>
      </c>
      <c r="E13" s="7">
        <v>3000.0</v>
      </c>
      <c r="F13" s="7">
        <v>15.0</v>
      </c>
      <c r="G13" s="8">
        <f t="shared" si="1"/>
        <v>36</v>
      </c>
      <c r="H13" s="8">
        <f t="shared" si="2"/>
        <v>3000</v>
      </c>
    </row>
    <row r="14">
      <c r="A14" s="7" t="s">
        <v>63</v>
      </c>
      <c r="B14" s="7" t="s">
        <v>58</v>
      </c>
      <c r="D14" s="7">
        <v>21.0</v>
      </c>
      <c r="E14" s="7">
        <v>3600.0</v>
      </c>
      <c r="F14" s="7">
        <v>12.0</v>
      </c>
      <c r="G14" s="8">
        <f t="shared" si="1"/>
        <v>33</v>
      </c>
      <c r="H14" s="8">
        <f t="shared" si="2"/>
        <v>3600</v>
      </c>
    </row>
    <row r="15">
      <c r="A15" s="7" t="s">
        <v>64</v>
      </c>
      <c r="B15" s="7" t="s">
        <v>50</v>
      </c>
      <c r="D15" s="7">
        <v>23.0</v>
      </c>
      <c r="E15" s="7">
        <v>72000.0</v>
      </c>
      <c r="F15" s="7">
        <v>20.0</v>
      </c>
      <c r="G15" s="8">
        <f t="shared" si="1"/>
        <v>43</v>
      </c>
      <c r="H15" s="8">
        <f t="shared" si="2"/>
        <v>72000</v>
      </c>
    </row>
    <row r="16">
      <c r="A16" s="7" t="s">
        <v>65</v>
      </c>
      <c r="B16" s="7" t="s">
        <v>56</v>
      </c>
      <c r="D16" s="7">
        <v>28.0</v>
      </c>
      <c r="E16" s="7">
        <v>150000.0</v>
      </c>
      <c r="F16" s="7">
        <v>20.0</v>
      </c>
      <c r="G16" s="8">
        <f t="shared" si="1"/>
        <v>48</v>
      </c>
      <c r="H16" s="8">
        <f t="shared" si="2"/>
        <v>150000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33" width="8.88"/>
  </cols>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row>
    <row r="2">
      <c r="A2" s="7" t="s">
        <v>98</v>
      </c>
    </row>
    <row r="3">
      <c r="A3" s="7" t="s">
        <v>47</v>
      </c>
      <c r="B3" s="7">
        <v>0.0</v>
      </c>
      <c r="C3" s="8">
        <f t="shared" ref="C3:AG3" si="1">B27</f>
        <v>9600</v>
      </c>
      <c r="D3" s="8">
        <f t="shared" si="1"/>
        <v>9600</v>
      </c>
      <c r="E3" s="8">
        <f t="shared" si="1"/>
        <v>9600</v>
      </c>
      <c r="F3" s="8">
        <f t="shared" si="1"/>
        <v>9600</v>
      </c>
      <c r="G3" s="8">
        <f t="shared" si="1"/>
        <v>9600</v>
      </c>
      <c r="H3" s="8">
        <f t="shared" si="1"/>
        <v>9600</v>
      </c>
      <c r="I3" s="8">
        <f t="shared" si="1"/>
        <v>9600</v>
      </c>
      <c r="J3" s="8">
        <f t="shared" si="1"/>
        <v>9600</v>
      </c>
      <c r="K3" s="8">
        <f t="shared" si="1"/>
        <v>9600</v>
      </c>
      <c r="L3" s="8">
        <f t="shared" si="1"/>
        <v>9600</v>
      </c>
      <c r="M3" s="8">
        <f t="shared" si="1"/>
        <v>9600</v>
      </c>
      <c r="N3" s="8">
        <f t="shared" si="1"/>
        <v>9600</v>
      </c>
      <c r="O3" s="8">
        <f t="shared" si="1"/>
        <v>9600</v>
      </c>
      <c r="P3" s="8">
        <f t="shared" si="1"/>
        <v>9600</v>
      </c>
      <c r="Q3" s="8">
        <f t="shared" si="1"/>
        <v>9600</v>
      </c>
      <c r="R3" s="8">
        <f t="shared" si="1"/>
        <v>20000</v>
      </c>
      <c r="S3" s="8">
        <f t="shared" si="1"/>
        <v>10400</v>
      </c>
      <c r="T3" s="8">
        <f t="shared" si="1"/>
        <v>10400</v>
      </c>
      <c r="U3" s="8">
        <f t="shared" si="1"/>
        <v>10400</v>
      </c>
      <c r="V3" s="8">
        <f t="shared" si="1"/>
        <v>10400</v>
      </c>
      <c r="W3" s="8">
        <f t="shared" si="1"/>
        <v>10400</v>
      </c>
      <c r="X3" s="8">
        <f t="shared" si="1"/>
        <v>10400</v>
      </c>
      <c r="Y3" s="8">
        <f t="shared" si="1"/>
        <v>10400</v>
      </c>
      <c r="Z3" s="8">
        <f t="shared" si="1"/>
        <v>10400</v>
      </c>
      <c r="AA3" s="8">
        <f t="shared" si="1"/>
        <v>10400</v>
      </c>
      <c r="AB3" s="8">
        <f t="shared" si="1"/>
        <v>10400</v>
      </c>
      <c r="AC3" s="8">
        <f t="shared" si="1"/>
        <v>10400</v>
      </c>
      <c r="AD3" s="8">
        <f t="shared" si="1"/>
        <v>10400</v>
      </c>
      <c r="AE3" s="8">
        <f t="shared" si="1"/>
        <v>10400</v>
      </c>
      <c r="AF3" s="8">
        <f t="shared" si="1"/>
        <v>10400</v>
      </c>
      <c r="AG3" s="8">
        <f t="shared" si="1"/>
        <v>10400</v>
      </c>
    </row>
    <row r="4">
      <c r="A4" s="7" t="s">
        <v>50</v>
      </c>
      <c r="B4" s="7">
        <v>0.0</v>
      </c>
      <c r="C4" s="8">
        <f t="shared" ref="C4:AG4" si="2">B28</f>
        <v>0</v>
      </c>
      <c r="D4" s="8">
        <f t="shared" si="2"/>
        <v>70000</v>
      </c>
      <c r="E4" s="8">
        <f t="shared" si="2"/>
        <v>70000</v>
      </c>
      <c r="F4" s="8">
        <f t="shared" si="2"/>
        <v>70000</v>
      </c>
      <c r="G4" s="8">
        <f t="shared" si="2"/>
        <v>70000</v>
      </c>
      <c r="H4" s="8">
        <f t="shared" si="2"/>
        <v>70000</v>
      </c>
      <c r="I4" s="8">
        <f t="shared" si="2"/>
        <v>70000</v>
      </c>
      <c r="J4" s="8">
        <f t="shared" si="2"/>
        <v>70000</v>
      </c>
      <c r="K4" s="8">
        <f t="shared" si="2"/>
        <v>70000</v>
      </c>
      <c r="L4" s="8">
        <f t="shared" si="2"/>
        <v>70000</v>
      </c>
      <c r="M4" s="8">
        <f t="shared" si="2"/>
        <v>70000</v>
      </c>
      <c r="N4" s="8">
        <f t="shared" si="2"/>
        <v>70000</v>
      </c>
      <c r="O4" s="8">
        <f t="shared" si="2"/>
        <v>70000</v>
      </c>
      <c r="P4" s="8">
        <f t="shared" si="2"/>
        <v>70000</v>
      </c>
      <c r="Q4" s="8">
        <f t="shared" si="2"/>
        <v>70000</v>
      </c>
      <c r="R4" s="8">
        <f t="shared" si="2"/>
        <v>70000</v>
      </c>
      <c r="S4" s="8">
        <f t="shared" si="2"/>
        <v>70000</v>
      </c>
      <c r="T4" s="8">
        <f t="shared" si="2"/>
        <v>70000</v>
      </c>
      <c r="U4" s="8">
        <f t="shared" si="2"/>
        <v>70000</v>
      </c>
      <c r="V4" s="8">
        <f t="shared" si="2"/>
        <v>70000</v>
      </c>
      <c r="W4" s="8">
        <f t="shared" si="2"/>
        <v>70000</v>
      </c>
      <c r="X4" s="8">
        <f t="shared" si="2"/>
        <v>0</v>
      </c>
      <c r="Y4" s="8">
        <f t="shared" si="2"/>
        <v>72000</v>
      </c>
      <c r="Z4" s="8">
        <f t="shared" si="2"/>
        <v>72000</v>
      </c>
      <c r="AA4" s="8">
        <f t="shared" si="2"/>
        <v>72000</v>
      </c>
      <c r="AB4" s="8">
        <f t="shared" si="2"/>
        <v>72000</v>
      </c>
      <c r="AC4" s="8">
        <f t="shared" si="2"/>
        <v>72000</v>
      </c>
      <c r="AD4" s="8">
        <f t="shared" si="2"/>
        <v>72000</v>
      </c>
      <c r="AE4" s="8">
        <f t="shared" si="2"/>
        <v>72000</v>
      </c>
      <c r="AF4" s="8">
        <f t="shared" si="2"/>
        <v>72000</v>
      </c>
      <c r="AG4" s="8">
        <f t="shared" si="2"/>
        <v>72000</v>
      </c>
    </row>
    <row r="5">
      <c r="A5" s="7" t="s">
        <v>52</v>
      </c>
      <c r="B5" s="7">
        <v>0.0</v>
      </c>
      <c r="C5" s="8">
        <f t="shared" ref="C5:AG5" si="3">B29</f>
        <v>0</v>
      </c>
      <c r="D5" s="8">
        <f t="shared" si="3"/>
        <v>0</v>
      </c>
      <c r="E5" s="8">
        <f t="shared" si="3"/>
        <v>0</v>
      </c>
      <c r="F5" s="8">
        <f t="shared" si="3"/>
        <v>4500</v>
      </c>
      <c r="G5" s="8">
        <f t="shared" si="3"/>
        <v>4500</v>
      </c>
      <c r="H5" s="8">
        <f t="shared" si="3"/>
        <v>4500</v>
      </c>
      <c r="I5" s="8">
        <f t="shared" si="3"/>
        <v>6750</v>
      </c>
      <c r="J5" s="8">
        <f t="shared" si="3"/>
        <v>6750</v>
      </c>
      <c r="K5" s="8">
        <f t="shared" si="3"/>
        <v>6750</v>
      </c>
      <c r="L5" s="8">
        <f t="shared" si="3"/>
        <v>6750</v>
      </c>
      <c r="M5" s="8">
        <f t="shared" si="3"/>
        <v>6750</v>
      </c>
      <c r="N5" s="8">
        <f t="shared" si="3"/>
        <v>6750</v>
      </c>
      <c r="O5" s="8">
        <f t="shared" si="3"/>
        <v>6750</v>
      </c>
      <c r="P5" s="8">
        <f t="shared" si="3"/>
        <v>6750</v>
      </c>
      <c r="Q5" s="8">
        <f t="shared" si="3"/>
        <v>6750</v>
      </c>
      <c r="R5" s="8">
        <f t="shared" si="3"/>
        <v>6750</v>
      </c>
      <c r="S5" s="8">
        <f t="shared" si="3"/>
        <v>6750</v>
      </c>
      <c r="T5" s="8">
        <f t="shared" si="3"/>
        <v>6750</v>
      </c>
      <c r="U5" s="8">
        <f t="shared" si="3"/>
        <v>2250</v>
      </c>
      <c r="V5" s="8">
        <f t="shared" si="3"/>
        <v>5250</v>
      </c>
      <c r="W5" s="8">
        <f t="shared" si="3"/>
        <v>8250</v>
      </c>
      <c r="X5" s="8">
        <f t="shared" si="3"/>
        <v>6000</v>
      </c>
      <c r="Y5" s="8">
        <f t="shared" si="3"/>
        <v>6000</v>
      </c>
      <c r="Z5" s="8">
        <f t="shared" si="3"/>
        <v>6000</v>
      </c>
      <c r="AA5" s="8">
        <f t="shared" si="3"/>
        <v>6000</v>
      </c>
      <c r="AB5" s="8">
        <f t="shared" si="3"/>
        <v>6000</v>
      </c>
      <c r="AC5" s="8">
        <f t="shared" si="3"/>
        <v>6000</v>
      </c>
      <c r="AD5" s="8">
        <f t="shared" si="3"/>
        <v>6000</v>
      </c>
      <c r="AE5" s="8">
        <f t="shared" si="3"/>
        <v>6000</v>
      </c>
      <c r="AF5" s="8">
        <f t="shared" si="3"/>
        <v>6000</v>
      </c>
      <c r="AG5" s="8">
        <f t="shared" si="3"/>
        <v>6000</v>
      </c>
    </row>
    <row r="6">
      <c r="A6" s="7" t="s">
        <v>56</v>
      </c>
      <c r="B6" s="7">
        <v>0.0</v>
      </c>
      <c r="C6" s="8">
        <f t="shared" ref="C6:AG6" si="4">B30</f>
        <v>0</v>
      </c>
      <c r="D6" s="8">
        <f t="shared" si="4"/>
        <v>0</v>
      </c>
      <c r="E6" s="8">
        <f t="shared" si="4"/>
        <v>0</v>
      </c>
      <c r="F6" s="8">
        <f t="shared" si="4"/>
        <v>0</v>
      </c>
      <c r="G6" s="8">
        <f t="shared" si="4"/>
        <v>0</v>
      </c>
      <c r="H6" s="8">
        <f t="shared" si="4"/>
        <v>0</v>
      </c>
      <c r="I6" s="8">
        <f t="shared" si="4"/>
        <v>120000</v>
      </c>
      <c r="J6" s="8">
        <f t="shared" si="4"/>
        <v>120000</v>
      </c>
      <c r="K6" s="8">
        <f t="shared" si="4"/>
        <v>120000</v>
      </c>
      <c r="L6" s="8">
        <f t="shared" si="4"/>
        <v>120000</v>
      </c>
      <c r="M6" s="8">
        <f t="shared" si="4"/>
        <v>120000</v>
      </c>
      <c r="N6" s="8">
        <f t="shared" si="4"/>
        <v>120000</v>
      </c>
      <c r="O6" s="8">
        <f t="shared" si="4"/>
        <v>120000</v>
      </c>
      <c r="P6" s="8">
        <f t="shared" si="4"/>
        <v>120000</v>
      </c>
      <c r="Q6" s="8">
        <f t="shared" si="4"/>
        <v>120000</v>
      </c>
      <c r="R6" s="8">
        <f t="shared" si="4"/>
        <v>120000</v>
      </c>
      <c r="S6" s="8">
        <f t="shared" si="4"/>
        <v>120000</v>
      </c>
      <c r="T6" s="8">
        <f t="shared" si="4"/>
        <v>120000</v>
      </c>
      <c r="U6" s="8">
        <f t="shared" si="4"/>
        <v>120000</v>
      </c>
      <c r="V6" s="8">
        <f t="shared" si="4"/>
        <v>120000</v>
      </c>
      <c r="W6" s="8">
        <f t="shared" si="4"/>
        <v>120000</v>
      </c>
      <c r="X6" s="8">
        <f t="shared" si="4"/>
        <v>120000</v>
      </c>
      <c r="Y6" s="8">
        <f t="shared" si="4"/>
        <v>120000</v>
      </c>
      <c r="Z6" s="8">
        <f t="shared" si="4"/>
        <v>120000</v>
      </c>
      <c r="AA6" s="8">
        <f t="shared" si="4"/>
        <v>120000</v>
      </c>
      <c r="AB6" s="8">
        <f t="shared" si="4"/>
        <v>120000</v>
      </c>
      <c r="AC6" s="8">
        <f t="shared" si="4"/>
        <v>0</v>
      </c>
      <c r="AD6" s="8">
        <f t="shared" si="4"/>
        <v>150000</v>
      </c>
      <c r="AE6" s="8">
        <f t="shared" si="4"/>
        <v>150000</v>
      </c>
      <c r="AF6" s="8">
        <f t="shared" si="4"/>
        <v>150000</v>
      </c>
      <c r="AG6" s="8">
        <f t="shared" si="4"/>
        <v>150000</v>
      </c>
    </row>
    <row r="7">
      <c r="A7" s="7" t="s">
        <v>58</v>
      </c>
      <c r="B7" s="7">
        <v>0.0</v>
      </c>
      <c r="C7" s="8">
        <f t="shared" ref="C7:AG7" si="5">B31</f>
        <v>0</v>
      </c>
      <c r="D7" s="8">
        <f t="shared" si="5"/>
        <v>0</v>
      </c>
      <c r="E7" s="8">
        <f t="shared" si="5"/>
        <v>0</v>
      </c>
      <c r="F7" s="8">
        <f t="shared" si="5"/>
        <v>0</v>
      </c>
      <c r="G7" s="8">
        <f t="shared" si="5"/>
        <v>0</v>
      </c>
      <c r="H7" s="8">
        <f t="shared" si="5"/>
        <v>0</v>
      </c>
      <c r="I7" s="8">
        <f t="shared" si="5"/>
        <v>0</v>
      </c>
      <c r="J7" s="8">
        <f t="shared" si="5"/>
        <v>0</v>
      </c>
      <c r="K7" s="8">
        <f t="shared" si="5"/>
        <v>0</v>
      </c>
      <c r="L7" s="8">
        <f t="shared" si="5"/>
        <v>3000</v>
      </c>
      <c r="M7" s="8">
        <f t="shared" si="5"/>
        <v>3000</v>
      </c>
      <c r="N7" s="8">
        <f t="shared" si="5"/>
        <v>3000</v>
      </c>
      <c r="O7" s="8">
        <f t="shared" si="5"/>
        <v>3000</v>
      </c>
      <c r="P7" s="8">
        <f t="shared" si="5"/>
        <v>3000</v>
      </c>
      <c r="Q7" s="8">
        <f t="shared" si="5"/>
        <v>3000</v>
      </c>
      <c r="R7" s="8">
        <f t="shared" si="5"/>
        <v>3000</v>
      </c>
      <c r="S7" s="8">
        <f t="shared" si="5"/>
        <v>3000</v>
      </c>
      <c r="T7" s="8">
        <f t="shared" si="5"/>
        <v>3000</v>
      </c>
      <c r="U7" s="8">
        <f t="shared" si="5"/>
        <v>3000</v>
      </c>
      <c r="V7" s="8">
        <f t="shared" si="5"/>
        <v>3000</v>
      </c>
      <c r="W7" s="8">
        <f t="shared" si="5"/>
        <v>6600</v>
      </c>
      <c r="X7" s="8">
        <f t="shared" si="5"/>
        <v>3600</v>
      </c>
      <c r="Y7" s="8">
        <f t="shared" si="5"/>
        <v>3600</v>
      </c>
      <c r="Z7" s="8">
        <f t="shared" si="5"/>
        <v>3600</v>
      </c>
      <c r="AA7" s="8">
        <f t="shared" si="5"/>
        <v>3600</v>
      </c>
      <c r="AB7" s="8">
        <f t="shared" si="5"/>
        <v>3600</v>
      </c>
      <c r="AC7" s="8">
        <f t="shared" si="5"/>
        <v>3600</v>
      </c>
      <c r="AD7" s="8">
        <f t="shared" si="5"/>
        <v>3600</v>
      </c>
      <c r="AE7" s="8">
        <f t="shared" si="5"/>
        <v>3600</v>
      </c>
      <c r="AF7" s="8">
        <f t="shared" si="5"/>
        <v>3600</v>
      </c>
      <c r="AG7" s="8">
        <f t="shared" si="5"/>
        <v>3600</v>
      </c>
    </row>
    <row r="8">
      <c r="A8" s="7" t="s">
        <v>99</v>
      </c>
      <c r="B8" s="8">
        <f t="shared" ref="B8:AG8" si="6">SUM(B3:B7)</f>
        <v>0</v>
      </c>
      <c r="C8" s="8">
        <f t="shared" si="6"/>
        <v>9600</v>
      </c>
      <c r="D8" s="8">
        <f t="shared" si="6"/>
        <v>79600</v>
      </c>
      <c r="E8" s="8">
        <f t="shared" si="6"/>
        <v>79600</v>
      </c>
      <c r="F8" s="8">
        <f t="shared" si="6"/>
        <v>84100</v>
      </c>
      <c r="G8" s="8">
        <f t="shared" si="6"/>
        <v>84100</v>
      </c>
      <c r="H8" s="8">
        <f t="shared" si="6"/>
        <v>84100</v>
      </c>
      <c r="I8" s="8">
        <f t="shared" si="6"/>
        <v>206350</v>
      </c>
      <c r="J8" s="8">
        <f t="shared" si="6"/>
        <v>206350</v>
      </c>
      <c r="K8" s="8">
        <f t="shared" si="6"/>
        <v>206350</v>
      </c>
      <c r="L8" s="8">
        <f t="shared" si="6"/>
        <v>209350</v>
      </c>
      <c r="M8" s="8">
        <f t="shared" si="6"/>
        <v>209350</v>
      </c>
      <c r="N8" s="8">
        <f t="shared" si="6"/>
        <v>209350</v>
      </c>
      <c r="O8" s="8">
        <f t="shared" si="6"/>
        <v>209350</v>
      </c>
      <c r="P8" s="8">
        <f t="shared" si="6"/>
        <v>209350</v>
      </c>
      <c r="Q8" s="8">
        <f t="shared" si="6"/>
        <v>209350</v>
      </c>
      <c r="R8" s="8">
        <f t="shared" si="6"/>
        <v>219750</v>
      </c>
      <c r="S8" s="8">
        <f t="shared" si="6"/>
        <v>210150</v>
      </c>
      <c r="T8" s="8">
        <f t="shared" si="6"/>
        <v>210150</v>
      </c>
      <c r="U8" s="8">
        <f t="shared" si="6"/>
        <v>205650</v>
      </c>
      <c r="V8" s="8">
        <f t="shared" si="6"/>
        <v>208650</v>
      </c>
      <c r="W8" s="8">
        <f t="shared" si="6"/>
        <v>215250</v>
      </c>
      <c r="X8" s="8">
        <f t="shared" si="6"/>
        <v>140000</v>
      </c>
      <c r="Y8" s="8">
        <f t="shared" si="6"/>
        <v>212000</v>
      </c>
      <c r="Z8" s="8">
        <f t="shared" si="6"/>
        <v>212000</v>
      </c>
      <c r="AA8" s="8">
        <f t="shared" si="6"/>
        <v>212000</v>
      </c>
      <c r="AB8" s="8">
        <f t="shared" si="6"/>
        <v>212000</v>
      </c>
      <c r="AC8" s="8">
        <f t="shared" si="6"/>
        <v>92000</v>
      </c>
      <c r="AD8" s="8">
        <f t="shared" si="6"/>
        <v>242000</v>
      </c>
      <c r="AE8" s="8">
        <f t="shared" si="6"/>
        <v>242000</v>
      </c>
      <c r="AF8" s="8">
        <f t="shared" si="6"/>
        <v>242000</v>
      </c>
      <c r="AG8" s="8">
        <f t="shared" si="6"/>
        <v>242000</v>
      </c>
    </row>
    <row r="10">
      <c r="A10" s="7" t="s">
        <v>33</v>
      </c>
    </row>
    <row r="11">
      <c r="A11" s="7" t="s">
        <v>47</v>
      </c>
      <c r="B11" s="7">
        <f>FAR!E2+FAR!E3</f>
        <v>9600</v>
      </c>
      <c r="C11" s="7">
        <v>0.0</v>
      </c>
      <c r="D11" s="7">
        <v>0.0</v>
      </c>
      <c r="E11" s="7">
        <v>0.0</v>
      </c>
      <c r="F11" s="7">
        <v>0.0</v>
      </c>
      <c r="G11" s="7">
        <v>0.0</v>
      </c>
      <c r="H11" s="7">
        <v>0.0</v>
      </c>
      <c r="I11" s="7">
        <v>0.0</v>
      </c>
      <c r="J11" s="7">
        <v>0.0</v>
      </c>
      <c r="K11" s="7">
        <v>0.0</v>
      </c>
      <c r="L11" s="7">
        <v>0.0</v>
      </c>
      <c r="M11" s="7">
        <v>0.0</v>
      </c>
      <c r="N11" s="7">
        <v>0.0</v>
      </c>
      <c r="O11" s="7">
        <v>0.0</v>
      </c>
      <c r="P11" s="7">
        <v>0.0</v>
      </c>
      <c r="Q11" s="7">
        <f>FAR!E10+FAR!E11</f>
        <v>10400</v>
      </c>
      <c r="R11" s="7">
        <v>0.0</v>
      </c>
      <c r="S11" s="7">
        <v>0.0</v>
      </c>
      <c r="T11" s="7">
        <v>0.0</v>
      </c>
      <c r="U11" s="7">
        <v>0.0</v>
      </c>
      <c r="V11" s="7">
        <v>0.0</v>
      </c>
      <c r="W11" s="7">
        <v>0.0</v>
      </c>
      <c r="X11" s="7">
        <v>0.0</v>
      </c>
      <c r="Y11" s="7">
        <v>0.0</v>
      </c>
      <c r="Z11" s="7">
        <v>0.0</v>
      </c>
      <c r="AA11" s="7">
        <v>0.0</v>
      </c>
      <c r="AB11" s="7">
        <v>0.0</v>
      </c>
      <c r="AC11" s="7">
        <v>0.0</v>
      </c>
      <c r="AD11" s="7">
        <v>0.0</v>
      </c>
      <c r="AE11" s="7">
        <v>0.0</v>
      </c>
      <c r="AF11" s="7">
        <v>0.0</v>
      </c>
      <c r="AG11" s="7">
        <v>0.0</v>
      </c>
    </row>
    <row r="12">
      <c r="A12" s="7" t="s">
        <v>50</v>
      </c>
      <c r="B12" s="7">
        <v>0.0</v>
      </c>
      <c r="C12" s="7">
        <f>FAR!E4</f>
        <v>70000</v>
      </c>
      <c r="D12" s="7">
        <v>0.0</v>
      </c>
      <c r="E12" s="7">
        <v>0.0</v>
      </c>
      <c r="F12" s="7">
        <v>0.0</v>
      </c>
      <c r="G12" s="7">
        <v>0.0</v>
      </c>
      <c r="H12" s="7">
        <v>0.0</v>
      </c>
      <c r="I12" s="7">
        <v>0.0</v>
      </c>
      <c r="J12" s="7">
        <v>0.0</v>
      </c>
      <c r="K12" s="7">
        <v>0.0</v>
      </c>
      <c r="L12" s="7">
        <v>0.0</v>
      </c>
      <c r="M12" s="7">
        <v>0.0</v>
      </c>
      <c r="N12" s="7">
        <v>0.0</v>
      </c>
      <c r="O12" s="7">
        <v>0.0</v>
      </c>
      <c r="P12" s="7">
        <v>0.0</v>
      </c>
      <c r="Q12" s="7">
        <v>0.0</v>
      </c>
      <c r="R12" s="7">
        <v>0.0</v>
      </c>
      <c r="S12" s="7">
        <v>0.0</v>
      </c>
      <c r="T12" s="7">
        <v>0.0</v>
      </c>
      <c r="U12" s="7">
        <v>0.0</v>
      </c>
      <c r="V12" s="7">
        <v>0.0</v>
      </c>
      <c r="W12" s="7">
        <v>0.0</v>
      </c>
      <c r="X12" s="8">
        <f>FAR!E15</f>
        <v>72000</v>
      </c>
      <c r="Y12" s="7">
        <v>0.0</v>
      </c>
      <c r="Z12" s="7">
        <v>0.0</v>
      </c>
      <c r="AA12" s="7">
        <v>0.0</v>
      </c>
      <c r="AB12" s="7">
        <v>0.0</v>
      </c>
      <c r="AC12" s="7">
        <v>0.0</v>
      </c>
      <c r="AD12" s="7">
        <v>0.0</v>
      </c>
      <c r="AE12" s="7">
        <v>0.0</v>
      </c>
      <c r="AF12" s="7">
        <v>0.0</v>
      </c>
      <c r="AG12" s="7">
        <v>0.0</v>
      </c>
    </row>
    <row r="13">
      <c r="A13" s="7" t="s">
        <v>52</v>
      </c>
      <c r="B13" s="7">
        <v>0.0</v>
      </c>
      <c r="C13" s="7">
        <v>0.0</v>
      </c>
      <c r="D13" s="7">
        <v>0.0</v>
      </c>
      <c r="E13" s="7">
        <f>FAR!E5+FAR!E6</f>
        <v>4500</v>
      </c>
      <c r="F13" s="7">
        <v>0.0</v>
      </c>
      <c r="G13" s="7">
        <v>0.0</v>
      </c>
      <c r="H13" s="7">
        <f>FAR!E7</f>
        <v>2250</v>
      </c>
      <c r="I13" s="7">
        <v>0.0</v>
      </c>
      <c r="J13" s="7">
        <v>0.0</v>
      </c>
      <c r="K13" s="7">
        <v>0.0</v>
      </c>
      <c r="L13" s="7">
        <v>0.0</v>
      </c>
      <c r="M13" s="7">
        <v>0.0</v>
      </c>
      <c r="N13" s="7">
        <v>0.0</v>
      </c>
      <c r="O13" s="7">
        <v>0.0</v>
      </c>
      <c r="P13" s="7">
        <v>0.0</v>
      </c>
      <c r="Q13" s="7">
        <v>0.0</v>
      </c>
      <c r="R13" s="7">
        <v>0.0</v>
      </c>
      <c r="S13" s="7">
        <v>0.0</v>
      </c>
      <c r="T13" s="7">
        <v>0.0</v>
      </c>
      <c r="U13" s="8">
        <f>FAR!E12</f>
        <v>3000</v>
      </c>
      <c r="V13" s="7">
        <f>FAR!E13</f>
        <v>3000</v>
      </c>
      <c r="W13" s="7">
        <v>0.0</v>
      </c>
      <c r="X13" s="7">
        <v>0.0</v>
      </c>
      <c r="Y13" s="7">
        <v>0.0</v>
      </c>
      <c r="Z13" s="7">
        <v>0.0</v>
      </c>
      <c r="AA13" s="7">
        <v>0.0</v>
      </c>
      <c r="AB13" s="7">
        <v>0.0</v>
      </c>
      <c r="AC13" s="7">
        <v>0.0</v>
      </c>
      <c r="AD13" s="7">
        <v>0.0</v>
      </c>
      <c r="AE13" s="7">
        <v>0.0</v>
      </c>
      <c r="AF13" s="7">
        <v>0.0</v>
      </c>
      <c r="AG13" s="7">
        <v>0.0</v>
      </c>
    </row>
    <row r="14">
      <c r="A14" s="7" t="s">
        <v>56</v>
      </c>
      <c r="B14" s="7">
        <v>0.0</v>
      </c>
      <c r="C14" s="7">
        <v>0.0</v>
      </c>
      <c r="D14" s="7">
        <v>0.0</v>
      </c>
      <c r="E14" s="7">
        <v>0.0</v>
      </c>
      <c r="F14" s="7">
        <v>0.0</v>
      </c>
      <c r="G14" s="7">
        <v>0.0</v>
      </c>
      <c r="H14" s="7">
        <f>FAR!E8</f>
        <v>120000</v>
      </c>
      <c r="I14" s="7">
        <v>0.0</v>
      </c>
      <c r="J14" s="7">
        <v>0.0</v>
      </c>
      <c r="K14" s="7">
        <v>0.0</v>
      </c>
      <c r="L14" s="7">
        <v>0.0</v>
      </c>
      <c r="M14" s="7">
        <v>0.0</v>
      </c>
      <c r="N14" s="7">
        <v>0.0</v>
      </c>
      <c r="O14" s="7">
        <v>0.0</v>
      </c>
      <c r="P14" s="7">
        <v>0.0</v>
      </c>
      <c r="Q14" s="7">
        <v>0.0</v>
      </c>
      <c r="R14" s="7">
        <v>0.0</v>
      </c>
      <c r="S14" s="7">
        <v>0.0</v>
      </c>
      <c r="T14" s="7">
        <v>0.0</v>
      </c>
      <c r="U14" s="7">
        <v>0.0</v>
      </c>
      <c r="V14" s="7">
        <v>0.0</v>
      </c>
      <c r="W14" s="7">
        <v>0.0</v>
      </c>
      <c r="X14" s="7">
        <v>0.0</v>
      </c>
      <c r="Y14" s="7">
        <v>0.0</v>
      </c>
      <c r="Z14" s="7">
        <v>0.0</v>
      </c>
      <c r="AA14" s="7">
        <v>0.0</v>
      </c>
      <c r="AB14" s="7">
        <v>0.0</v>
      </c>
      <c r="AC14" s="7">
        <f>FAR!E16</f>
        <v>150000</v>
      </c>
      <c r="AD14" s="7">
        <v>0.0</v>
      </c>
      <c r="AE14" s="7">
        <v>0.0</v>
      </c>
      <c r="AF14" s="7">
        <v>0.0</v>
      </c>
      <c r="AG14" s="7">
        <v>0.0</v>
      </c>
    </row>
    <row r="15">
      <c r="A15" s="7" t="s">
        <v>58</v>
      </c>
      <c r="B15" s="7">
        <v>0.0</v>
      </c>
      <c r="C15" s="7">
        <v>0.0</v>
      </c>
      <c r="D15" s="7">
        <v>0.0</v>
      </c>
      <c r="E15" s="7">
        <v>0.0</v>
      </c>
      <c r="F15" s="7">
        <v>0.0</v>
      </c>
      <c r="G15" s="7">
        <v>0.0</v>
      </c>
      <c r="H15" s="7">
        <v>0.0</v>
      </c>
      <c r="I15" s="7">
        <v>0.0</v>
      </c>
      <c r="J15" s="7">
        <v>0.0</v>
      </c>
      <c r="K15" s="7">
        <f>FAR!E9</f>
        <v>3000</v>
      </c>
      <c r="L15" s="7">
        <v>0.0</v>
      </c>
      <c r="M15" s="7">
        <v>0.0</v>
      </c>
      <c r="N15" s="7">
        <v>0.0</v>
      </c>
      <c r="O15" s="7">
        <v>0.0</v>
      </c>
      <c r="P15" s="7">
        <v>0.0</v>
      </c>
      <c r="Q15" s="7">
        <v>0.0</v>
      </c>
      <c r="R15" s="7">
        <v>0.0</v>
      </c>
      <c r="S15" s="7">
        <v>0.0</v>
      </c>
      <c r="T15" s="7">
        <v>0.0</v>
      </c>
      <c r="U15" s="7">
        <v>0.0</v>
      </c>
      <c r="V15" s="7">
        <f>FAR!E14</f>
        <v>3600</v>
      </c>
      <c r="W15" s="7">
        <v>0.0</v>
      </c>
      <c r="X15" s="7">
        <v>0.0</v>
      </c>
      <c r="Y15" s="7">
        <v>0.0</v>
      </c>
      <c r="Z15" s="7">
        <v>0.0</v>
      </c>
      <c r="AA15" s="7">
        <v>0.0</v>
      </c>
      <c r="AB15" s="7">
        <v>0.0</v>
      </c>
      <c r="AC15" s="7">
        <v>0.0</v>
      </c>
      <c r="AD15" s="7">
        <v>0.0</v>
      </c>
      <c r="AE15" s="7">
        <v>0.0</v>
      </c>
      <c r="AF15" s="7">
        <v>0.0</v>
      </c>
      <c r="AG15" s="7">
        <v>0.0</v>
      </c>
    </row>
    <row r="16">
      <c r="A16" s="7" t="s">
        <v>99</v>
      </c>
      <c r="B16" s="8">
        <f t="shared" ref="B16:AG16" si="7">SUM(B11:B15)</f>
        <v>9600</v>
      </c>
      <c r="C16" s="8">
        <f t="shared" si="7"/>
        <v>70000</v>
      </c>
      <c r="D16" s="8">
        <f t="shared" si="7"/>
        <v>0</v>
      </c>
      <c r="E16" s="8">
        <f t="shared" si="7"/>
        <v>4500</v>
      </c>
      <c r="F16" s="8">
        <f t="shared" si="7"/>
        <v>0</v>
      </c>
      <c r="G16" s="8">
        <f t="shared" si="7"/>
        <v>0</v>
      </c>
      <c r="H16" s="8">
        <f t="shared" si="7"/>
        <v>122250</v>
      </c>
      <c r="I16" s="8">
        <f t="shared" si="7"/>
        <v>0</v>
      </c>
      <c r="J16" s="8">
        <f t="shared" si="7"/>
        <v>0</v>
      </c>
      <c r="K16" s="8">
        <f t="shared" si="7"/>
        <v>3000</v>
      </c>
      <c r="L16" s="8">
        <f t="shared" si="7"/>
        <v>0</v>
      </c>
      <c r="M16" s="8">
        <f t="shared" si="7"/>
        <v>0</v>
      </c>
      <c r="N16" s="8">
        <f t="shared" si="7"/>
        <v>0</v>
      </c>
      <c r="O16" s="8">
        <f t="shared" si="7"/>
        <v>0</v>
      </c>
      <c r="P16" s="8">
        <f t="shared" si="7"/>
        <v>0</v>
      </c>
      <c r="Q16" s="8">
        <f t="shared" si="7"/>
        <v>10400</v>
      </c>
      <c r="R16" s="8">
        <f t="shared" si="7"/>
        <v>0</v>
      </c>
      <c r="S16" s="8">
        <f t="shared" si="7"/>
        <v>0</v>
      </c>
      <c r="T16" s="8">
        <f t="shared" si="7"/>
        <v>0</v>
      </c>
      <c r="U16" s="8">
        <f t="shared" si="7"/>
        <v>3000</v>
      </c>
      <c r="V16" s="8">
        <f t="shared" si="7"/>
        <v>6600</v>
      </c>
      <c r="W16" s="8">
        <f t="shared" si="7"/>
        <v>0</v>
      </c>
      <c r="X16" s="8">
        <f t="shared" si="7"/>
        <v>72000</v>
      </c>
      <c r="Y16" s="8">
        <f t="shared" si="7"/>
        <v>0</v>
      </c>
      <c r="Z16" s="8">
        <f t="shared" si="7"/>
        <v>0</v>
      </c>
      <c r="AA16" s="8">
        <f t="shared" si="7"/>
        <v>0</v>
      </c>
      <c r="AB16" s="8">
        <f t="shared" si="7"/>
        <v>0</v>
      </c>
      <c r="AC16" s="8">
        <f t="shared" si="7"/>
        <v>150000</v>
      </c>
      <c r="AD16" s="8">
        <f t="shared" si="7"/>
        <v>0</v>
      </c>
      <c r="AE16" s="8">
        <f t="shared" si="7"/>
        <v>0</v>
      </c>
      <c r="AF16" s="8">
        <f t="shared" si="7"/>
        <v>0</v>
      </c>
      <c r="AG16" s="8">
        <f t="shared" si="7"/>
        <v>0</v>
      </c>
    </row>
    <row r="18">
      <c r="A18" s="7" t="s">
        <v>100</v>
      </c>
    </row>
    <row r="19">
      <c r="A19" s="7" t="s">
        <v>47</v>
      </c>
      <c r="B19" s="7">
        <v>0.0</v>
      </c>
      <c r="C19" s="7">
        <v>0.0</v>
      </c>
      <c r="D19" s="7">
        <v>0.0</v>
      </c>
      <c r="E19" s="7">
        <v>0.0</v>
      </c>
      <c r="F19" s="7">
        <v>0.0</v>
      </c>
      <c r="G19" s="7">
        <v>0.0</v>
      </c>
      <c r="H19" s="7">
        <v>0.0</v>
      </c>
      <c r="I19" s="7">
        <v>0.0</v>
      </c>
      <c r="J19" s="7">
        <v>0.0</v>
      </c>
      <c r="K19" s="7">
        <v>0.0</v>
      </c>
      <c r="L19" s="7">
        <v>0.0</v>
      </c>
      <c r="M19" s="7">
        <v>0.0</v>
      </c>
      <c r="N19" s="7">
        <v>0.0</v>
      </c>
      <c r="O19" s="7">
        <v>0.0</v>
      </c>
      <c r="P19" s="7">
        <v>0.0</v>
      </c>
      <c r="Q19" s="7">
        <v>0.0</v>
      </c>
      <c r="R19" s="7">
        <f>FAR!E2+FAR!E3</f>
        <v>9600</v>
      </c>
      <c r="S19" s="7">
        <v>0.0</v>
      </c>
      <c r="T19" s="7">
        <v>0.0</v>
      </c>
      <c r="U19" s="7">
        <v>0.0</v>
      </c>
      <c r="V19" s="7">
        <v>0.0</v>
      </c>
      <c r="W19" s="7">
        <v>0.0</v>
      </c>
      <c r="X19" s="7">
        <v>0.0</v>
      </c>
      <c r="Y19" s="7">
        <v>0.0</v>
      </c>
      <c r="Z19" s="7">
        <v>0.0</v>
      </c>
      <c r="AA19" s="7">
        <v>0.0</v>
      </c>
      <c r="AB19" s="7">
        <v>0.0</v>
      </c>
      <c r="AC19" s="7">
        <v>0.0</v>
      </c>
      <c r="AD19" s="7">
        <v>0.0</v>
      </c>
      <c r="AE19" s="7">
        <v>0.0</v>
      </c>
      <c r="AF19" s="7">
        <v>0.0</v>
      </c>
      <c r="AG19" s="7">
        <f>FAR!E10+FAR!E11</f>
        <v>10400</v>
      </c>
    </row>
    <row r="20">
      <c r="A20" s="7" t="s">
        <v>50</v>
      </c>
      <c r="B20" s="7">
        <v>0.0</v>
      </c>
      <c r="C20" s="7">
        <v>0.0</v>
      </c>
      <c r="D20" s="7">
        <v>0.0</v>
      </c>
      <c r="E20" s="7">
        <v>0.0</v>
      </c>
      <c r="F20" s="7">
        <v>0.0</v>
      </c>
      <c r="G20" s="7">
        <v>0.0</v>
      </c>
      <c r="H20" s="7">
        <v>0.0</v>
      </c>
      <c r="I20" s="7">
        <v>0.0</v>
      </c>
      <c r="J20" s="7">
        <v>0.0</v>
      </c>
      <c r="K20" s="7">
        <v>0.0</v>
      </c>
      <c r="L20" s="7">
        <v>0.0</v>
      </c>
      <c r="M20" s="7">
        <v>0.0</v>
      </c>
      <c r="N20" s="7">
        <v>0.0</v>
      </c>
      <c r="O20" s="7">
        <v>0.0</v>
      </c>
      <c r="P20" s="7">
        <v>0.0</v>
      </c>
      <c r="Q20" s="7">
        <v>0.0</v>
      </c>
      <c r="R20" s="7">
        <v>0.0</v>
      </c>
      <c r="S20" s="7">
        <v>0.0</v>
      </c>
      <c r="T20" s="7">
        <v>0.0</v>
      </c>
      <c r="U20" s="7">
        <v>0.0</v>
      </c>
      <c r="V20" s="7">
        <v>0.0</v>
      </c>
      <c r="W20" s="7">
        <f>FAR!E4</f>
        <v>70000</v>
      </c>
      <c r="X20" s="7">
        <v>0.0</v>
      </c>
      <c r="Y20" s="7">
        <v>0.0</v>
      </c>
      <c r="Z20" s="7">
        <v>0.0</v>
      </c>
      <c r="AA20" s="7">
        <v>0.0</v>
      </c>
      <c r="AB20" s="7">
        <v>0.0</v>
      </c>
      <c r="AC20" s="7">
        <v>0.0</v>
      </c>
      <c r="AD20" s="7">
        <v>0.0</v>
      </c>
      <c r="AE20" s="7">
        <v>0.0</v>
      </c>
      <c r="AF20" s="7">
        <v>0.0</v>
      </c>
      <c r="AG20" s="7">
        <v>0.0</v>
      </c>
    </row>
    <row r="21">
      <c r="A21" s="7" t="s">
        <v>52</v>
      </c>
      <c r="B21" s="7">
        <v>0.0</v>
      </c>
      <c r="C21" s="7">
        <v>0.0</v>
      </c>
      <c r="D21" s="7">
        <v>0.0</v>
      </c>
      <c r="E21" s="7">
        <v>0.0</v>
      </c>
      <c r="F21" s="7">
        <v>0.0</v>
      </c>
      <c r="G21" s="7">
        <v>0.0</v>
      </c>
      <c r="H21" s="7">
        <v>0.0</v>
      </c>
      <c r="I21" s="7">
        <v>0.0</v>
      </c>
      <c r="J21" s="7">
        <v>0.0</v>
      </c>
      <c r="K21" s="7">
        <v>0.0</v>
      </c>
      <c r="L21" s="7">
        <v>0.0</v>
      </c>
      <c r="M21" s="7">
        <v>0.0</v>
      </c>
      <c r="N21" s="7">
        <v>0.0</v>
      </c>
      <c r="O21" s="7">
        <v>0.0</v>
      </c>
      <c r="P21" s="7">
        <v>0.0</v>
      </c>
      <c r="Q21" s="7">
        <v>0.0</v>
      </c>
      <c r="R21" s="7">
        <v>0.0</v>
      </c>
      <c r="S21" s="7">
        <v>0.0</v>
      </c>
      <c r="T21" s="8">
        <f>FAR!E5+FAR!E6</f>
        <v>4500</v>
      </c>
      <c r="U21" s="7">
        <v>0.0</v>
      </c>
      <c r="V21" s="7">
        <v>0.0</v>
      </c>
      <c r="W21" s="7">
        <f>FAR!E7</f>
        <v>2250</v>
      </c>
      <c r="X21" s="7">
        <v>0.0</v>
      </c>
      <c r="Y21" s="7">
        <v>0.0</v>
      </c>
      <c r="Z21" s="7">
        <v>0.0</v>
      </c>
      <c r="AA21" s="7">
        <v>0.0</v>
      </c>
      <c r="AB21" s="7">
        <v>0.0</v>
      </c>
      <c r="AC21" s="7">
        <v>0.0</v>
      </c>
      <c r="AD21" s="7">
        <v>0.0</v>
      </c>
      <c r="AE21" s="7">
        <v>0.0</v>
      </c>
      <c r="AF21" s="7">
        <v>0.0</v>
      </c>
      <c r="AG21" s="7">
        <v>0.0</v>
      </c>
    </row>
    <row r="22">
      <c r="A22" s="7" t="s">
        <v>56</v>
      </c>
      <c r="B22" s="7">
        <v>0.0</v>
      </c>
      <c r="C22" s="7">
        <v>0.0</v>
      </c>
      <c r="D22" s="7">
        <v>0.0</v>
      </c>
      <c r="E22" s="7">
        <v>0.0</v>
      </c>
      <c r="F22" s="7">
        <v>0.0</v>
      </c>
      <c r="G22" s="7">
        <v>0.0</v>
      </c>
      <c r="H22" s="7">
        <v>0.0</v>
      </c>
      <c r="I22" s="7">
        <v>0.0</v>
      </c>
      <c r="J22" s="7">
        <v>0.0</v>
      </c>
      <c r="K22" s="7">
        <v>0.0</v>
      </c>
      <c r="L22" s="7">
        <v>0.0</v>
      </c>
      <c r="M22" s="7">
        <v>0.0</v>
      </c>
      <c r="N22" s="7">
        <v>0.0</v>
      </c>
      <c r="O22" s="7">
        <v>0.0</v>
      </c>
      <c r="P22" s="7">
        <v>0.0</v>
      </c>
      <c r="Q22" s="7">
        <v>0.0</v>
      </c>
      <c r="R22" s="7">
        <v>0.0</v>
      </c>
      <c r="S22" s="7">
        <v>0.0</v>
      </c>
      <c r="T22" s="7">
        <v>0.0</v>
      </c>
      <c r="U22" s="7">
        <v>0.0</v>
      </c>
      <c r="V22" s="7">
        <v>0.0</v>
      </c>
      <c r="W22" s="7">
        <v>0.0</v>
      </c>
      <c r="X22" s="7">
        <v>0.0</v>
      </c>
      <c r="Y22" s="7">
        <v>0.0</v>
      </c>
      <c r="Z22" s="7">
        <v>0.0</v>
      </c>
      <c r="AA22" s="7">
        <v>0.0</v>
      </c>
      <c r="AB22" s="7">
        <f>FAR!E8</f>
        <v>120000</v>
      </c>
      <c r="AC22" s="7">
        <v>0.0</v>
      </c>
      <c r="AD22" s="7">
        <v>0.0</v>
      </c>
      <c r="AE22" s="7">
        <v>0.0</v>
      </c>
      <c r="AF22" s="7">
        <v>0.0</v>
      </c>
      <c r="AG22" s="7">
        <v>0.0</v>
      </c>
    </row>
    <row r="23">
      <c r="A23" s="7" t="s">
        <v>58</v>
      </c>
      <c r="B23" s="7">
        <v>0.0</v>
      </c>
      <c r="C23" s="7">
        <v>0.0</v>
      </c>
      <c r="D23" s="7">
        <v>0.0</v>
      </c>
      <c r="E23" s="7">
        <v>0.0</v>
      </c>
      <c r="F23" s="7">
        <v>0.0</v>
      </c>
      <c r="G23" s="7">
        <v>0.0</v>
      </c>
      <c r="H23" s="7">
        <v>0.0</v>
      </c>
      <c r="I23" s="7">
        <v>0.0</v>
      </c>
      <c r="J23" s="7">
        <v>0.0</v>
      </c>
      <c r="K23" s="7">
        <v>0.0</v>
      </c>
      <c r="L23" s="7">
        <v>0.0</v>
      </c>
      <c r="M23" s="7">
        <v>0.0</v>
      </c>
      <c r="N23" s="7">
        <v>0.0</v>
      </c>
      <c r="O23" s="7">
        <v>0.0</v>
      </c>
      <c r="P23" s="7">
        <v>0.0</v>
      </c>
      <c r="Q23" s="7">
        <v>0.0</v>
      </c>
      <c r="R23" s="7">
        <v>0.0</v>
      </c>
      <c r="S23" s="7">
        <v>0.0</v>
      </c>
      <c r="T23" s="7">
        <v>0.0</v>
      </c>
      <c r="U23" s="7">
        <v>0.0</v>
      </c>
      <c r="V23" s="7">
        <v>0.0</v>
      </c>
      <c r="W23" s="8">
        <f>FAR!E9</f>
        <v>3000</v>
      </c>
      <c r="X23" s="7">
        <v>0.0</v>
      </c>
      <c r="Y23" s="7">
        <v>0.0</v>
      </c>
      <c r="Z23" s="7">
        <v>0.0</v>
      </c>
      <c r="AA23" s="7">
        <v>0.0</v>
      </c>
      <c r="AB23" s="7">
        <v>0.0</v>
      </c>
      <c r="AC23" s="7">
        <v>0.0</v>
      </c>
      <c r="AD23" s="7">
        <v>0.0</v>
      </c>
      <c r="AE23" s="7">
        <v>0.0</v>
      </c>
      <c r="AF23" s="7">
        <v>0.0</v>
      </c>
      <c r="AG23" s="7">
        <v>0.0</v>
      </c>
    </row>
    <row r="24">
      <c r="A24" s="7" t="s">
        <v>99</v>
      </c>
      <c r="B24" s="8">
        <f t="shared" ref="B24:AG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0</v>
      </c>
      <c r="O24" s="8">
        <f t="shared" si="8"/>
        <v>0</v>
      </c>
      <c r="P24" s="8">
        <f t="shared" si="8"/>
        <v>0</v>
      </c>
      <c r="Q24" s="8">
        <f t="shared" si="8"/>
        <v>0</v>
      </c>
      <c r="R24" s="8">
        <f t="shared" si="8"/>
        <v>9600</v>
      </c>
      <c r="S24" s="8">
        <f t="shared" si="8"/>
        <v>0</v>
      </c>
      <c r="T24" s="8">
        <f t="shared" si="8"/>
        <v>4500</v>
      </c>
      <c r="U24" s="8">
        <f t="shared" si="8"/>
        <v>0</v>
      </c>
      <c r="V24" s="8">
        <f t="shared" si="8"/>
        <v>0</v>
      </c>
      <c r="W24" s="8">
        <f t="shared" si="8"/>
        <v>75250</v>
      </c>
      <c r="X24" s="8">
        <f t="shared" si="8"/>
        <v>0</v>
      </c>
      <c r="Y24" s="8">
        <f t="shared" si="8"/>
        <v>0</v>
      </c>
      <c r="Z24" s="8">
        <f t="shared" si="8"/>
        <v>0</v>
      </c>
      <c r="AA24" s="8">
        <f t="shared" si="8"/>
        <v>0</v>
      </c>
      <c r="AB24" s="8">
        <f t="shared" si="8"/>
        <v>120000</v>
      </c>
      <c r="AC24" s="8">
        <f t="shared" si="8"/>
        <v>0</v>
      </c>
      <c r="AD24" s="8">
        <f t="shared" si="8"/>
        <v>0</v>
      </c>
      <c r="AE24" s="8">
        <f t="shared" si="8"/>
        <v>0</v>
      </c>
      <c r="AF24" s="8">
        <f t="shared" si="8"/>
        <v>0</v>
      </c>
      <c r="AG24" s="8">
        <f t="shared" si="8"/>
        <v>10400</v>
      </c>
    </row>
    <row r="26">
      <c r="A26" s="7" t="s">
        <v>101</v>
      </c>
    </row>
    <row r="27">
      <c r="A27" s="7" t="s">
        <v>47</v>
      </c>
      <c r="B27" s="8">
        <f t="shared" ref="B27:AG27" si="9">B3+B11-B19</f>
        <v>9600</v>
      </c>
      <c r="C27" s="8">
        <f t="shared" si="9"/>
        <v>9600</v>
      </c>
      <c r="D27" s="8">
        <f t="shared" si="9"/>
        <v>9600</v>
      </c>
      <c r="E27" s="8">
        <f t="shared" si="9"/>
        <v>9600</v>
      </c>
      <c r="F27" s="8">
        <f t="shared" si="9"/>
        <v>9600</v>
      </c>
      <c r="G27" s="8">
        <f t="shared" si="9"/>
        <v>9600</v>
      </c>
      <c r="H27" s="8">
        <f t="shared" si="9"/>
        <v>9600</v>
      </c>
      <c r="I27" s="8">
        <f t="shared" si="9"/>
        <v>9600</v>
      </c>
      <c r="J27" s="8">
        <f t="shared" si="9"/>
        <v>9600</v>
      </c>
      <c r="K27" s="8">
        <f t="shared" si="9"/>
        <v>9600</v>
      </c>
      <c r="L27" s="8">
        <f t="shared" si="9"/>
        <v>9600</v>
      </c>
      <c r="M27" s="8">
        <f t="shared" si="9"/>
        <v>9600</v>
      </c>
      <c r="N27" s="8">
        <f t="shared" si="9"/>
        <v>9600</v>
      </c>
      <c r="O27" s="8">
        <f t="shared" si="9"/>
        <v>9600</v>
      </c>
      <c r="P27" s="8">
        <f t="shared" si="9"/>
        <v>9600</v>
      </c>
      <c r="Q27" s="8">
        <f t="shared" si="9"/>
        <v>20000</v>
      </c>
      <c r="R27" s="8">
        <f t="shared" si="9"/>
        <v>10400</v>
      </c>
      <c r="S27" s="8">
        <f t="shared" si="9"/>
        <v>10400</v>
      </c>
      <c r="T27" s="8">
        <f t="shared" si="9"/>
        <v>10400</v>
      </c>
      <c r="U27" s="8">
        <f t="shared" si="9"/>
        <v>10400</v>
      </c>
      <c r="V27" s="8">
        <f t="shared" si="9"/>
        <v>10400</v>
      </c>
      <c r="W27" s="8">
        <f t="shared" si="9"/>
        <v>10400</v>
      </c>
      <c r="X27" s="8">
        <f t="shared" si="9"/>
        <v>10400</v>
      </c>
      <c r="Y27" s="8">
        <f t="shared" si="9"/>
        <v>10400</v>
      </c>
      <c r="Z27" s="8">
        <f t="shared" si="9"/>
        <v>10400</v>
      </c>
      <c r="AA27" s="8">
        <f t="shared" si="9"/>
        <v>10400</v>
      </c>
      <c r="AB27" s="8">
        <f t="shared" si="9"/>
        <v>10400</v>
      </c>
      <c r="AC27" s="8">
        <f t="shared" si="9"/>
        <v>10400</v>
      </c>
      <c r="AD27" s="8">
        <f t="shared" si="9"/>
        <v>10400</v>
      </c>
      <c r="AE27" s="8">
        <f t="shared" si="9"/>
        <v>10400</v>
      </c>
      <c r="AF27" s="8">
        <f t="shared" si="9"/>
        <v>10400</v>
      </c>
      <c r="AG27" s="8">
        <f t="shared" si="9"/>
        <v>0</v>
      </c>
    </row>
    <row r="28">
      <c r="A28" s="7" t="s">
        <v>50</v>
      </c>
      <c r="B28" s="8">
        <f t="shared" ref="B28:AG28" si="10">B4+B12-B20</f>
        <v>0</v>
      </c>
      <c r="C28" s="8">
        <f t="shared" si="10"/>
        <v>70000</v>
      </c>
      <c r="D28" s="8">
        <f t="shared" si="10"/>
        <v>70000</v>
      </c>
      <c r="E28" s="8">
        <f t="shared" si="10"/>
        <v>70000</v>
      </c>
      <c r="F28" s="8">
        <f t="shared" si="10"/>
        <v>70000</v>
      </c>
      <c r="G28" s="8">
        <f t="shared" si="10"/>
        <v>70000</v>
      </c>
      <c r="H28" s="8">
        <f t="shared" si="10"/>
        <v>70000</v>
      </c>
      <c r="I28" s="8">
        <f t="shared" si="10"/>
        <v>70000</v>
      </c>
      <c r="J28" s="8">
        <f t="shared" si="10"/>
        <v>70000</v>
      </c>
      <c r="K28" s="8">
        <f t="shared" si="10"/>
        <v>70000</v>
      </c>
      <c r="L28" s="8">
        <f t="shared" si="10"/>
        <v>70000</v>
      </c>
      <c r="M28" s="8">
        <f t="shared" si="10"/>
        <v>70000</v>
      </c>
      <c r="N28" s="8">
        <f t="shared" si="10"/>
        <v>70000</v>
      </c>
      <c r="O28" s="8">
        <f t="shared" si="10"/>
        <v>70000</v>
      </c>
      <c r="P28" s="8">
        <f t="shared" si="10"/>
        <v>70000</v>
      </c>
      <c r="Q28" s="8">
        <f t="shared" si="10"/>
        <v>70000</v>
      </c>
      <c r="R28" s="8">
        <f t="shared" si="10"/>
        <v>70000</v>
      </c>
      <c r="S28" s="8">
        <f t="shared" si="10"/>
        <v>70000</v>
      </c>
      <c r="T28" s="8">
        <f t="shared" si="10"/>
        <v>70000</v>
      </c>
      <c r="U28" s="8">
        <f t="shared" si="10"/>
        <v>70000</v>
      </c>
      <c r="V28" s="8">
        <f t="shared" si="10"/>
        <v>70000</v>
      </c>
      <c r="W28" s="8">
        <f t="shared" si="10"/>
        <v>0</v>
      </c>
      <c r="X28" s="8">
        <f t="shared" si="10"/>
        <v>72000</v>
      </c>
      <c r="Y28" s="8">
        <f t="shared" si="10"/>
        <v>72000</v>
      </c>
      <c r="Z28" s="8">
        <f t="shared" si="10"/>
        <v>72000</v>
      </c>
      <c r="AA28" s="8">
        <f t="shared" si="10"/>
        <v>72000</v>
      </c>
      <c r="AB28" s="8">
        <f t="shared" si="10"/>
        <v>72000</v>
      </c>
      <c r="AC28" s="8">
        <f t="shared" si="10"/>
        <v>72000</v>
      </c>
      <c r="AD28" s="8">
        <f t="shared" si="10"/>
        <v>72000</v>
      </c>
      <c r="AE28" s="8">
        <f t="shared" si="10"/>
        <v>72000</v>
      </c>
      <c r="AF28" s="8">
        <f t="shared" si="10"/>
        <v>72000</v>
      </c>
      <c r="AG28" s="8">
        <f t="shared" si="10"/>
        <v>72000</v>
      </c>
    </row>
    <row r="29">
      <c r="A29" s="7" t="s">
        <v>52</v>
      </c>
      <c r="B29" s="8">
        <f t="shared" ref="B29:AG29" si="11">B5+B13-B21</f>
        <v>0</v>
      </c>
      <c r="C29" s="8">
        <f t="shared" si="11"/>
        <v>0</v>
      </c>
      <c r="D29" s="8">
        <f t="shared" si="11"/>
        <v>0</v>
      </c>
      <c r="E29" s="8">
        <f t="shared" si="11"/>
        <v>4500</v>
      </c>
      <c r="F29" s="8">
        <f t="shared" si="11"/>
        <v>4500</v>
      </c>
      <c r="G29" s="8">
        <f t="shared" si="11"/>
        <v>4500</v>
      </c>
      <c r="H29" s="8">
        <f t="shared" si="11"/>
        <v>6750</v>
      </c>
      <c r="I29" s="8">
        <f t="shared" si="11"/>
        <v>6750</v>
      </c>
      <c r="J29" s="8">
        <f t="shared" si="11"/>
        <v>6750</v>
      </c>
      <c r="K29" s="8">
        <f t="shared" si="11"/>
        <v>6750</v>
      </c>
      <c r="L29" s="8">
        <f t="shared" si="11"/>
        <v>6750</v>
      </c>
      <c r="M29" s="8">
        <f t="shared" si="11"/>
        <v>6750</v>
      </c>
      <c r="N29" s="8">
        <f t="shared" si="11"/>
        <v>6750</v>
      </c>
      <c r="O29" s="8">
        <f t="shared" si="11"/>
        <v>6750</v>
      </c>
      <c r="P29" s="8">
        <f t="shared" si="11"/>
        <v>6750</v>
      </c>
      <c r="Q29" s="8">
        <f t="shared" si="11"/>
        <v>6750</v>
      </c>
      <c r="R29" s="8">
        <f t="shared" si="11"/>
        <v>6750</v>
      </c>
      <c r="S29" s="8">
        <f t="shared" si="11"/>
        <v>6750</v>
      </c>
      <c r="T29" s="8">
        <f t="shared" si="11"/>
        <v>2250</v>
      </c>
      <c r="U29" s="8">
        <f t="shared" si="11"/>
        <v>5250</v>
      </c>
      <c r="V29" s="8">
        <f t="shared" si="11"/>
        <v>8250</v>
      </c>
      <c r="W29" s="8">
        <f t="shared" si="11"/>
        <v>6000</v>
      </c>
      <c r="X29" s="8">
        <f t="shared" si="11"/>
        <v>6000</v>
      </c>
      <c r="Y29" s="8">
        <f t="shared" si="11"/>
        <v>6000</v>
      </c>
      <c r="Z29" s="8">
        <f t="shared" si="11"/>
        <v>6000</v>
      </c>
      <c r="AA29" s="8">
        <f t="shared" si="11"/>
        <v>6000</v>
      </c>
      <c r="AB29" s="8">
        <f t="shared" si="11"/>
        <v>6000</v>
      </c>
      <c r="AC29" s="8">
        <f t="shared" si="11"/>
        <v>6000</v>
      </c>
      <c r="AD29" s="8">
        <f t="shared" si="11"/>
        <v>6000</v>
      </c>
      <c r="AE29" s="8">
        <f t="shared" si="11"/>
        <v>6000</v>
      </c>
      <c r="AF29" s="8">
        <f t="shared" si="11"/>
        <v>6000</v>
      </c>
      <c r="AG29" s="8">
        <f t="shared" si="11"/>
        <v>6000</v>
      </c>
    </row>
    <row r="30">
      <c r="A30" s="7" t="s">
        <v>56</v>
      </c>
      <c r="B30" s="8">
        <f t="shared" ref="B30:AG30" si="12">B6+B14-B22</f>
        <v>0</v>
      </c>
      <c r="C30" s="8">
        <f t="shared" si="12"/>
        <v>0</v>
      </c>
      <c r="D30" s="8">
        <f t="shared" si="12"/>
        <v>0</v>
      </c>
      <c r="E30" s="8">
        <f t="shared" si="12"/>
        <v>0</v>
      </c>
      <c r="F30" s="8">
        <f t="shared" si="12"/>
        <v>0</v>
      </c>
      <c r="G30" s="8">
        <f t="shared" si="12"/>
        <v>0</v>
      </c>
      <c r="H30" s="8">
        <f t="shared" si="12"/>
        <v>120000</v>
      </c>
      <c r="I30" s="8">
        <f t="shared" si="12"/>
        <v>120000</v>
      </c>
      <c r="J30" s="8">
        <f t="shared" si="12"/>
        <v>120000</v>
      </c>
      <c r="K30" s="8">
        <f t="shared" si="12"/>
        <v>120000</v>
      </c>
      <c r="L30" s="8">
        <f t="shared" si="12"/>
        <v>120000</v>
      </c>
      <c r="M30" s="8">
        <f t="shared" si="12"/>
        <v>120000</v>
      </c>
      <c r="N30" s="8">
        <f t="shared" si="12"/>
        <v>120000</v>
      </c>
      <c r="O30" s="8">
        <f t="shared" si="12"/>
        <v>120000</v>
      </c>
      <c r="P30" s="8">
        <f t="shared" si="12"/>
        <v>120000</v>
      </c>
      <c r="Q30" s="8">
        <f t="shared" si="12"/>
        <v>120000</v>
      </c>
      <c r="R30" s="8">
        <f t="shared" si="12"/>
        <v>120000</v>
      </c>
      <c r="S30" s="8">
        <f t="shared" si="12"/>
        <v>120000</v>
      </c>
      <c r="T30" s="8">
        <f t="shared" si="12"/>
        <v>120000</v>
      </c>
      <c r="U30" s="8">
        <f t="shared" si="12"/>
        <v>120000</v>
      </c>
      <c r="V30" s="8">
        <f t="shared" si="12"/>
        <v>120000</v>
      </c>
      <c r="W30" s="8">
        <f t="shared" si="12"/>
        <v>120000</v>
      </c>
      <c r="X30" s="8">
        <f t="shared" si="12"/>
        <v>120000</v>
      </c>
      <c r="Y30" s="8">
        <f t="shared" si="12"/>
        <v>120000</v>
      </c>
      <c r="Z30" s="8">
        <f t="shared" si="12"/>
        <v>120000</v>
      </c>
      <c r="AA30" s="8">
        <f t="shared" si="12"/>
        <v>120000</v>
      </c>
      <c r="AB30" s="8">
        <f t="shared" si="12"/>
        <v>0</v>
      </c>
      <c r="AC30" s="8">
        <f t="shared" si="12"/>
        <v>150000</v>
      </c>
      <c r="AD30" s="8">
        <f t="shared" si="12"/>
        <v>150000</v>
      </c>
      <c r="AE30" s="8">
        <f t="shared" si="12"/>
        <v>150000</v>
      </c>
      <c r="AF30" s="8">
        <f t="shared" si="12"/>
        <v>150000</v>
      </c>
      <c r="AG30" s="8">
        <f t="shared" si="12"/>
        <v>150000</v>
      </c>
    </row>
    <row r="31">
      <c r="A31" s="7" t="s">
        <v>58</v>
      </c>
      <c r="B31" s="8">
        <f t="shared" ref="B31:AG31" si="13">B7+B15-B23</f>
        <v>0</v>
      </c>
      <c r="C31" s="8">
        <f t="shared" si="13"/>
        <v>0</v>
      </c>
      <c r="D31" s="8">
        <f t="shared" si="13"/>
        <v>0</v>
      </c>
      <c r="E31" s="8">
        <f t="shared" si="13"/>
        <v>0</v>
      </c>
      <c r="F31" s="8">
        <f t="shared" si="13"/>
        <v>0</v>
      </c>
      <c r="G31" s="8">
        <f t="shared" si="13"/>
        <v>0</v>
      </c>
      <c r="H31" s="8">
        <f t="shared" si="13"/>
        <v>0</v>
      </c>
      <c r="I31" s="8">
        <f t="shared" si="13"/>
        <v>0</v>
      </c>
      <c r="J31" s="8">
        <f t="shared" si="13"/>
        <v>0</v>
      </c>
      <c r="K31" s="8">
        <f t="shared" si="13"/>
        <v>3000</v>
      </c>
      <c r="L31" s="8">
        <f t="shared" si="13"/>
        <v>3000</v>
      </c>
      <c r="M31" s="8">
        <f t="shared" si="13"/>
        <v>3000</v>
      </c>
      <c r="N31" s="8">
        <f t="shared" si="13"/>
        <v>3000</v>
      </c>
      <c r="O31" s="8">
        <f t="shared" si="13"/>
        <v>3000</v>
      </c>
      <c r="P31" s="8">
        <f t="shared" si="13"/>
        <v>3000</v>
      </c>
      <c r="Q31" s="8">
        <f t="shared" si="13"/>
        <v>3000</v>
      </c>
      <c r="R31" s="8">
        <f t="shared" si="13"/>
        <v>3000</v>
      </c>
      <c r="S31" s="8">
        <f t="shared" si="13"/>
        <v>3000</v>
      </c>
      <c r="T31" s="8">
        <f t="shared" si="13"/>
        <v>3000</v>
      </c>
      <c r="U31" s="8">
        <f t="shared" si="13"/>
        <v>3000</v>
      </c>
      <c r="V31" s="8">
        <f t="shared" si="13"/>
        <v>6600</v>
      </c>
      <c r="W31" s="8">
        <f t="shared" si="13"/>
        <v>3600</v>
      </c>
      <c r="X31" s="8">
        <f t="shared" si="13"/>
        <v>3600</v>
      </c>
      <c r="Y31" s="8">
        <f t="shared" si="13"/>
        <v>3600</v>
      </c>
      <c r="Z31" s="8">
        <f t="shared" si="13"/>
        <v>3600</v>
      </c>
      <c r="AA31" s="8">
        <f t="shared" si="13"/>
        <v>3600</v>
      </c>
      <c r="AB31" s="8">
        <f t="shared" si="13"/>
        <v>3600</v>
      </c>
      <c r="AC31" s="8">
        <f t="shared" si="13"/>
        <v>3600</v>
      </c>
      <c r="AD31" s="8">
        <f t="shared" si="13"/>
        <v>3600</v>
      </c>
      <c r="AE31" s="8">
        <f t="shared" si="13"/>
        <v>3600</v>
      </c>
      <c r="AF31" s="8">
        <f t="shared" si="13"/>
        <v>3600</v>
      </c>
      <c r="AG31" s="8">
        <f t="shared" si="13"/>
        <v>3600</v>
      </c>
    </row>
    <row r="32">
      <c r="A32" s="7" t="s">
        <v>99</v>
      </c>
      <c r="B32" s="8">
        <f t="shared" ref="B32:AG32" si="14">SUM(B27:B31)</f>
        <v>9600</v>
      </c>
      <c r="C32" s="8">
        <f t="shared" si="14"/>
        <v>79600</v>
      </c>
      <c r="D32" s="8">
        <f t="shared" si="14"/>
        <v>79600</v>
      </c>
      <c r="E32" s="8">
        <f t="shared" si="14"/>
        <v>84100</v>
      </c>
      <c r="F32" s="8">
        <f t="shared" si="14"/>
        <v>84100</v>
      </c>
      <c r="G32" s="8">
        <f t="shared" si="14"/>
        <v>84100</v>
      </c>
      <c r="H32" s="8">
        <f t="shared" si="14"/>
        <v>206350</v>
      </c>
      <c r="I32" s="8">
        <f t="shared" si="14"/>
        <v>206350</v>
      </c>
      <c r="J32" s="8">
        <f t="shared" si="14"/>
        <v>206350</v>
      </c>
      <c r="K32" s="8">
        <f t="shared" si="14"/>
        <v>209350</v>
      </c>
      <c r="L32" s="8">
        <f t="shared" si="14"/>
        <v>209350</v>
      </c>
      <c r="M32" s="8">
        <f t="shared" si="14"/>
        <v>209350</v>
      </c>
      <c r="N32" s="8">
        <f t="shared" si="14"/>
        <v>209350</v>
      </c>
      <c r="O32" s="8">
        <f t="shared" si="14"/>
        <v>209350</v>
      </c>
      <c r="P32" s="8">
        <f t="shared" si="14"/>
        <v>209350</v>
      </c>
      <c r="Q32" s="8">
        <f t="shared" si="14"/>
        <v>219750</v>
      </c>
      <c r="R32" s="8">
        <f t="shared" si="14"/>
        <v>210150</v>
      </c>
      <c r="S32" s="8">
        <f t="shared" si="14"/>
        <v>210150</v>
      </c>
      <c r="T32" s="8">
        <f t="shared" si="14"/>
        <v>205650</v>
      </c>
      <c r="U32" s="8">
        <f t="shared" si="14"/>
        <v>208650</v>
      </c>
      <c r="V32" s="8">
        <f t="shared" si="14"/>
        <v>215250</v>
      </c>
      <c r="W32" s="8">
        <f t="shared" si="14"/>
        <v>140000</v>
      </c>
      <c r="X32" s="8">
        <f t="shared" si="14"/>
        <v>212000</v>
      </c>
      <c r="Y32" s="8">
        <f t="shared" si="14"/>
        <v>212000</v>
      </c>
      <c r="Z32" s="8">
        <f t="shared" si="14"/>
        <v>212000</v>
      </c>
      <c r="AA32" s="8">
        <f t="shared" si="14"/>
        <v>212000</v>
      </c>
      <c r="AB32" s="8">
        <f t="shared" si="14"/>
        <v>92000</v>
      </c>
      <c r="AC32" s="8">
        <f t="shared" si="14"/>
        <v>242000</v>
      </c>
      <c r="AD32" s="8">
        <f t="shared" si="14"/>
        <v>242000</v>
      </c>
      <c r="AE32" s="8">
        <f t="shared" si="14"/>
        <v>242000</v>
      </c>
      <c r="AF32" s="8">
        <f t="shared" si="14"/>
        <v>242000</v>
      </c>
      <c r="AG32" s="8">
        <f t="shared" si="14"/>
        <v>231600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33" width="8.0"/>
  </cols>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row>
    <row r="2">
      <c r="A2" s="7" t="s">
        <v>98</v>
      </c>
    </row>
    <row r="3">
      <c r="A3" s="7" t="s">
        <v>47</v>
      </c>
      <c r="B3" s="7">
        <v>0.0</v>
      </c>
      <c r="C3" s="8">
        <f t="shared" ref="C3:AG3" si="1">B27</f>
        <v>600</v>
      </c>
      <c r="D3" s="8">
        <f t="shared" si="1"/>
        <v>1200</v>
      </c>
      <c r="E3" s="8">
        <f t="shared" si="1"/>
        <v>1800</v>
      </c>
      <c r="F3" s="8">
        <f t="shared" si="1"/>
        <v>2400</v>
      </c>
      <c r="G3" s="8">
        <f t="shared" si="1"/>
        <v>3000</v>
      </c>
      <c r="H3" s="8">
        <f t="shared" si="1"/>
        <v>3600</v>
      </c>
      <c r="I3" s="8">
        <f t="shared" si="1"/>
        <v>4200</v>
      </c>
      <c r="J3" s="8">
        <f t="shared" si="1"/>
        <v>4800</v>
      </c>
      <c r="K3" s="8">
        <f t="shared" si="1"/>
        <v>5400</v>
      </c>
      <c r="L3" s="8">
        <f t="shared" si="1"/>
        <v>6000</v>
      </c>
      <c r="M3" s="8">
        <f t="shared" si="1"/>
        <v>6600</v>
      </c>
      <c r="N3" s="8">
        <f t="shared" si="1"/>
        <v>7200</v>
      </c>
      <c r="O3" s="8">
        <f t="shared" si="1"/>
        <v>7800</v>
      </c>
      <c r="P3" s="8">
        <f t="shared" si="1"/>
        <v>8400</v>
      </c>
      <c r="Q3" s="8">
        <f t="shared" si="1"/>
        <v>9000</v>
      </c>
      <c r="R3" s="8">
        <f t="shared" si="1"/>
        <v>10250</v>
      </c>
      <c r="S3" s="8">
        <f t="shared" si="1"/>
        <v>1300</v>
      </c>
      <c r="T3" s="8">
        <f t="shared" si="1"/>
        <v>1950</v>
      </c>
      <c r="U3" s="8">
        <f t="shared" si="1"/>
        <v>2600</v>
      </c>
      <c r="V3" s="8">
        <f t="shared" si="1"/>
        <v>3250</v>
      </c>
      <c r="W3" s="8">
        <f t="shared" si="1"/>
        <v>3900</v>
      </c>
      <c r="X3" s="8">
        <f t="shared" si="1"/>
        <v>4550</v>
      </c>
      <c r="Y3" s="8">
        <f t="shared" si="1"/>
        <v>5200</v>
      </c>
      <c r="Z3" s="8">
        <f t="shared" si="1"/>
        <v>5850</v>
      </c>
      <c r="AA3" s="8">
        <f t="shared" si="1"/>
        <v>6500</v>
      </c>
      <c r="AB3" s="8">
        <f t="shared" si="1"/>
        <v>7150</v>
      </c>
      <c r="AC3" s="8">
        <f t="shared" si="1"/>
        <v>7800</v>
      </c>
      <c r="AD3" s="8">
        <f t="shared" si="1"/>
        <v>8450</v>
      </c>
      <c r="AE3" s="8">
        <f t="shared" si="1"/>
        <v>9100</v>
      </c>
      <c r="AF3" s="8">
        <f t="shared" si="1"/>
        <v>9750</v>
      </c>
      <c r="AG3" s="8">
        <f t="shared" si="1"/>
        <v>10400</v>
      </c>
    </row>
    <row r="4">
      <c r="A4" s="7" t="s">
        <v>50</v>
      </c>
      <c r="B4" s="7">
        <v>0.0</v>
      </c>
      <c r="C4" s="8">
        <f t="shared" ref="C4:AG4" si="2">B28</f>
        <v>0</v>
      </c>
      <c r="D4" s="8">
        <f t="shared" si="2"/>
        <v>3500</v>
      </c>
      <c r="E4" s="8">
        <f t="shared" si="2"/>
        <v>7000</v>
      </c>
      <c r="F4" s="8">
        <f t="shared" si="2"/>
        <v>10500</v>
      </c>
      <c r="G4" s="8">
        <f t="shared" si="2"/>
        <v>14000</v>
      </c>
      <c r="H4" s="8">
        <f t="shared" si="2"/>
        <v>17500</v>
      </c>
      <c r="I4" s="8">
        <f t="shared" si="2"/>
        <v>21000</v>
      </c>
      <c r="J4" s="8">
        <f t="shared" si="2"/>
        <v>24500</v>
      </c>
      <c r="K4" s="8">
        <f t="shared" si="2"/>
        <v>28000</v>
      </c>
      <c r="L4" s="8">
        <f t="shared" si="2"/>
        <v>31500</v>
      </c>
      <c r="M4" s="8">
        <f t="shared" si="2"/>
        <v>35000</v>
      </c>
      <c r="N4" s="8">
        <f t="shared" si="2"/>
        <v>38500</v>
      </c>
      <c r="O4" s="8">
        <f t="shared" si="2"/>
        <v>42000</v>
      </c>
      <c r="P4" s="8">
        <f t="shared" si="2"/>
        <v>45500</v>
      </c>
      <c r="Q4" s="8">
        <f t="shared" si="2"/>
        <v>49000</v>
      </c>
      <c r="R4" s="8">
        <f t="shared" si="2"/>
        <v>52500</v>
      </c>
      <c r="S4" s="8">
        <f t="shared" si="2"/>
        <v>56000</v>
      </c>
      <c r="T4" s="8">
        <f t="shared" si="2"/>
        <v>59500</v>
      </c>
      <c r="U4" s="8">
        <f t="shared" si="2"/>
        <v>63000</v>
      </c>
      <c r="V4" s="8">
        <f t="shared" si="2"/>
        <v>66500</v>
      </c>
      <c r="W4" s="8">
        <f t="shared" si="2"/>
        <v>70000</v>
      </c>
      <c r="X4" s="8">
        <f t="shared" si="2"/>
        <v>0</v>
      </c>
      <c r="Y4" s="8">
        <f t="shared" si="2"/>
        <v>3600</v>
      </c>
      <c r="Z4" s="8">
        <f t="shared" si="2"/>
        <v>7200</v>
      </c>
      <c r="AA4" s="8">
        <f t="shared" si="2"/>
        <v>10800</v>
      </c>
      <c r="AB4" s="8">
        <f t="shared" si="2"/>
        <v>14400</v>
      </c>
      <c r="AC4" s="8">
        <f t="shared" si="2"/>
        <v>18000</v>
      </c>
      <c r="AD4" s="8">
        <f t="shared" si="2"/>
        <v>21600</v>
      </c>
      <c r="AE4" s="8">
        <f t="shared" si="2"/>
        <v>25200</v>
      </c>
      <c r="AF4" s="8">
        <f t="shared" si="2"/>
        <v>28800</v>
      </c>
      <c r="AG4" s="8">
        <f t="shared" si="2"/>
        <v>32400</v>
      </c>
    </row>
    <row r="5">
      <c r="A5" s="7" t="s">
        <v>52</v>
      </c>
      <c r="B5" s="7">
        <v>0.0</v>
      </c>
      <c r="C5" s="8">
        <f t="shared" ref="C5:AG5" si="3">B29</f>
        <v>0</v>
      </c>
      <c r="D5" s="8">
        <f t="shared" si="3"/>
        <v>0</v>
      </c>
      <c r="E5" s="8">
        <f t="shared" si="3"/>
        <v>0</v>
      </c>
      <c r="F5" s="8">
        <f t="shared" si="3"/>
        <v>300</v>
      </c>
      <c r="G5" s="8">
        <f t="shared" si="3"/>
        <v>600</v>
      </c>
      <c r="H5" s="8">
        <f t="shared" si="3"/>
        <v>900</v>
      </c>
      <c r="I5" s="8">
        <f t="shared" si="3"/>
        <v>1350</v>
      </c>
      <c r="J5" s="8">
        <f t="shared" si="3"/>
        <v>1800</v>
      </c>
      <c r="K5" s="8">
        <f t="shared" si="3"/>
        <v>2250</v>
      </c>
      <c r="L5" s="8">
        <f t="shared" si="3"/>
        <v>2700</v>
      </c>
      <c r="M5" s="8">
        <f t="shared" si="3"/>
        <v>3150</v>
      </c>
      <c r="N5" s="8">
        <f t="shared" si="3"/>
        <v>3600</v>
      </c>
      <c r="O5" s="8">
        <f t="shared" si="3"/>
        <v>4050</v>
      </c>
      <c r="P5" s="8">
        <f t="shared" si="3"/>
        <v>4500</v>
      </c>
      <c r="Q5" s="8">
        <f t="shared" si="3"/>
        <v>4950</v>
      </c>
      <c r="R5" s="8">
        <f t="shared" si="3"/>
        <v>5400</v>
      </c>
      <c r="S5" s="8">
        <f t="shared" si="3"/>
        <v>5850</v>
      </c>
      <c r="T5" s="8">
        <f t="shared" si="3"/>
        <v>6300</v>
      </c>
      <c r="U5" s="8">
        <f t="shared" si="3"/>
        <v>1950</v>
      </c>
      <c r="V5" s="8">
        <f t="shared" si="3"/>
        <v>2300</v>
      </c>
      <c r="W5" s="8">
        <f t="shared" si="3"/>
        <v>2850</v>
      </c>
      <c r="X5" s="8">
        <f t="shared" si="3"/>
        <v>1000</v>
      </c>
      <c r="Y5" s="8">
        <f t="shared" si="3"/>
        <v>1400</v>
      </c>
      <c r="Z5" s="8">
        <f t="shared" si="3"/>
        <v>1800</v>
      </c>
      <c r="AA5" s="8">
        <f t="shared" si="3"/>
        <v>2200</v>
      </c>
      <c r="AB5" s="8">
        <f t="shared" si="3"/>
        <v>2600</v>
      </c>
      <c r="AC5" s="8">
        <f t="shared" si="3"/>
        <v>3000</v>
      </c>
      <c r="AD5" s="8">
        <f t="shared" si="3"/>
        <v>3400</v>
      </c>
      <c r="AE5" s="8">
        <f t="shared" si="3"/>
        <v>3800</v>
      </c>
      <c r="AF5" s="8">
        <f t="shared" si="3"/>
        <v>4200</v>
      </c>
      <c r="AG5" s="8">
        <f t="shared" si="3"/>
        <v>4600</v>
      </c>
    </row>
    <row r="6">
      <c r="A6" s="7" t="s">
        <v>56</v>
      </c>
      <c r="B6" s="7">
        <v>0.0</v>
      </c>
      <c r="C6" s="8">
        <f t="shared" ref="C6:AG6" si="4">B30</f>
        <v>0</v>
      </c>
      <c r="D6" s="8">
        <f t="shared" si="4"/>
        <v>0</v>
      </c>
      <c r="E6" s="8">
        <f t="shared" si="4"/>
        <v>0</v>
      </c>
      <c r="F6" s="8">
        <f t="shared" si="4"/>
        <v>0</v>
      </c>
      <c r="G6" s="8">
        <f t="shared" si="4"/>
        <v>0</v>
      </c>
      <c r="H6" s="8">
        <f t="shared" si="4"/>
        <v>0</v>
      </c>
      <c r="I6" s="8">
        <f t="shared" si="4"/>
        <v>6000</v>
      </c>
      <c r="J6" s="8">
        <f t="shared" si="4"/>
        <v>12000</v>
      </c>
      <c r="K6" s="8">
        <f t="shared" si="4"/>
        <v>18000</v>
      </c>
      <c r="L6" s="8">
        <f t="shared" si="4"/>
        <v>24000</v>
      </c>
      <c r="M6" s="8">
        <f t="shared" si="4"/>
        <v>30000</v>
      </c>
      <c r="N6" s="8">
        <f t="shared" si="4"/>
        <v>36000</v>
      </c>
      <c r="O6" s="8">
        <f t="shared" si="4"/>
        <v>42000</v>
      </c>
      <c r="P6" s="8">
        <f t="shared" si="4"/>
        <v>48000</v>
      </c>
      <c r="Q6" s="8">
        <f t="shared" si="4"/>
        <v>54000</v>
      </c>
      <c r="R6" s="8">
        <f t="shared" si="4"/>
        <v>60000</v>
      </c>
      <c r="S6" s="8">
        <f t="shared" si="4"/>
        <v>66000</v>
      </c>
      <c r="T6" s="8">
        <f t="shared" si="4"/>
        <v>72000</v>
      </c>
      <c r="U6" s="8">
        <f t="shared" si="4"/>
        <v>78000</v>
      </c>
      <c r="V6" s="8">
        <f t="shared" si="4"/>
        <v>84000</v>
      </c>
      <c r="W6" s="8">
        <f t="shared" si="4"/>
        <v>90000</v>
      </c>
      <c r="X6" s="8">
        <f t="shared" si="4"/>
        <v>96000</v>
      </c>
      <c r="Y6" s="8">
        <f t="shared" si="4"/>
        <v>102000</v>
      </c>
      <c r="Z6" s="8">
        <f t="shared" si="4"/>
        <v>108000</v>
      </c>
      <c r="AA6" s="8">
        <f t="shared" si="4"/>
        <v>114000</v>
      </c>
      <c r="AB6" s="8">
        <f t="shared" si="4"/>
        <v>120000</v>
      </c>
      <c r="AC6" s="8">
        <f t="shared" si="4"/>
        <v>0</v>
      </c>
      <c r="AD6" s="8">
        <f t="shared" si="4"/>
        <v>7500</v>
      </c>
      <c r="AE6" s="8">
        <f t="shared" si="4"/>
        <v>15000</v>
      </c>
      <c r="AF6" s="8">
        <f t="shared" si="4"/>
        <v>22500</v>
      </c>
      <c r="AG6" s="8">
        <f t="shared" si="4"/>
        <v>30000</v>
      </c>
    </row>
    <row r="7">
      <c r="A7" s="7" t="s">
        <v>58</v>
      </c>
      <c r="B7" s="7">
        <v>0.0</v>
      </c>
      <c r="C7" s="8">
        <f t="shared" ref="C7:AG7" si="5">B31</f>
        <v>0</v>
      </c>
      <c r="D7" s="8">
        <f t="shared" si="5"/>
        <v>0</v>
      </c>
      <c r="E7" s="8">
        <f t="shared" si="5"/>
        <v>0</v>
      </c>
      <c r="F7" s="8">
        <f t="shared" si="5"/>
        <v>0</v>
      </c>
      <c r="G7" s="8">
        <f t="shared" si="5"/>
        <v>0</v>
      </c>
      <c r="H7" s="8">
        <f t="shared" si="5"/>
        <v>0</v>
      </c>
      <c r="I7" s="8">
        <f t="shared" si="5"/>
        <v>0</v>
      </c>
      <c r="J7" s="8">
        <f t="shared" si="5"/>
        <v>0</v>
      </c>
      <c r="K7" s="8">
        <f t="shared" si="5"/>
        <v>0</v>
      </c>
      <c r="L7" s="8">
        <f t="shared" si="5"/>
        <v>250</v>
      </c>
      <c r="M7" s="8">
        <f t="shared" si="5"/>
        <v>500</v>
      </c>
      <c r="N7" s="8">
        <f t="shared" si="5"/>
        <v>750</v>
      </c>
      <c r="O7" s="8">
        <f t="shared" si="5"/>
        <v>1000</v>
      </c>
      <c r="P7" s="8">
        <f t="shared" si="5"/>
        <v>1250</v>
      </c>
      <c r="Q7" s="8">
        <f t="shared" si="5"/>
        <v>1500</v>
      </c>
      <c r="R7" s="8">
        <f t="shared" si="5"/>
        <v>1750</v>
      </c>
      <c r="S7" s="8">
        <f t="shared" si="5"/>
        <v>2000</v>
      </c>
      <c r="T7" s="8">
        <f t="shared" si="5"/>
        <v>2250</v>
      </c>
      <c r="U7" s="8">
        <f t="shared" si="5"/>
        <v>2500</v>
      </c>
      <c r="V7" s="8">
        <f t="shared" si="5"/>
        <v>2750</v>
      </c>
      <c r="W7" s="8">
        <f t="shared" si="5"/>
        <v>3300</v>
      </c>
      <c r="X7" s="8">
        <f t="shared" si="5"/>
        <v>600</v>
      </c>
      <c r="Y7" s="8">
        <f t="shared" si="5"/>
        <v>900</v>
      </c>
      <c r="Z7" s="8">
        <f t="shared" si="5"/>
        <v>1200</v>
      </c>
      <c r="AA7" s="8">
        <f t="shared" si="5"/>
        <v>1500</v>
      </c>
      <c r="AB7" s="8">
        <f t="shared" si="5"/>
        <v>1800</v>
      </c>
      <c r="AC7" s="8">
        <f t="shared" si="5"/>
        <v>2100</v>
      </c>
      <c r="AD7" s="8">
        <f t="shared" si="5"/>
        <v>2400</v>
      </c>
      <c r="AE7" s="8">
        <f t="shared" si="5"/>
        <v>2700</v>
      </c>
      <c r="AF7" s="8">
        <f t="shared" si="5"/>
        <v>3000</v>
      </c>
      <c r="AG7" s="8">
        <f t="shared" si="5"/>
        <v>3300</v>
      </c>
    </row>
    <row r="8">
      <c r="A8" s="7" t="s">
        <v>99</v>
      </c>
      <c r="B8" s="8">
        <f t="shared" ref="B8:AG8" si="6">SUM(B3:B7)</f>
        <v>0</v>
      </c>
      <c r="C8" s="8">
        <f t="shared" si="6"/>
        <v>600</v>
      </c>
      <c r="D8" s="8">
        <f t="shared" si="6"/>
        <v>4700</v>
      </c>
      <c r="E8" s="8">
        <f t="shared" si="6"/>
        <v>8800</v>
      </c>
      <c r="F8" s="8">
        <f t="shared" si="6"/>
        <v>13200</v>
      </c>
      <c r="G8" s="8">
        <f t="shared" si="6"/>
        <v>17600</v>
      </c>
      <c r="H8" s="8">
        <f t="shared" si="6"/>
        <v>22000</v>
      </c>
      <c r="I8" s="8">
        <f t="shared" si="6"/>
        <v>32550</v>
      </c>
      <c r="J8" s="8">
        <f t="shared" si="6"/>
        <v>43100</v>
      </c>
      <c r="K8" s="8">
        <f t="shared" si="6"/>
        <v>53650</v>
      </c>
      <c r="L8" s="8">
        <f t="shared" si="6"/>
        <v>64450</v>
      </c>
      <c r="M8" s="8">
        <f t="shared" si="6"/>
        <v>75250</v>
      </c>
      <c r="N8" s="8">
        <f t="shared" si="6"/>
        <v>86050</v>
      </c>
      <c r="O8" s="8">
        <f t="shared" si="6"/>
        <v>96850</v>
      </c>
      <c r="P8" s="8">
        <f t="shared" si="6"/>
        <v>107650</v>
      </c>
      <c r="Q8" s="8">
        <f t="shared" si="6"/>
        <v>118450</v>
      </c>
      <c r="R8" s="8">
        <f t="shared" si="6"/>
        <v>129900</v>
      </c>
      <c r="S8" s="8">
        <f t="shared" si="6"/>
        <v>131150</v>
      </c>
      <c r="T8" s="8">
        <f t="shared" si="6"/>
        <v>142000</v>
      </c>
      <c r="U8" s="8">
        <f t="shared" si="6"/>
        <v>148050</v>
      </c>
      <c r="V8" s="8">
        <f t="shared" si="6"/>
        <v>158800</v>
      </c>
      <c r="W8" s="8">
        <f t="shared" si="6"/>
        <v>170050</v>
      </c>
      <c r="X8" s="8">
        <f t="shared" si="6"/>
        <v>102150</v>
      </c>
      <c r="Y8" s="8">
        <f t="shared" si="6"/>
        <v>113100</v>
      </c>
      <c r="Z8" s="8">
        <f t="shared" si="6"/>
        <v>124050</v>
      </c>
      <c r="AA8" s="8">
        <f t="shared" si="6"/>
        <v>135000</v>
      </c>
      <c r="AB8" s="8">
        <f t="shared" si="6"/>
        <v>145950</v>
      </c>
      <c r="AC8" s="8">
        <f t="shared" si="6"/>
        <v>30900</v>
      </c>
      <c r="AD8" s="8">
        <f t="shared" si="6"/>
        <v>43350</v>
      </c>
      <c r="AE8" s="8">
        <f t="shared" si="6"/>
        <v>55800</v>
      </c>
      <c r="AF8" s="8">
        <f t="shared" si="6"/>
        <v>68250</v>
      </c>
      <c r="AG8" s="8">
        <f t="shared" si="6"/>
        <v>80700</v>
      </c>
    </row>
    <row r="10">
      <c r="A10" s="7" t="s">
        <v>33</v>
      </c>
    </row>
    <row r="11">
      <c r="A11" s="7" t="s">
        <v>47</v>
      </c>
      <c r="B11" s="8">
        <f>'Fixed Asset Balance'!B27/FAR!$F3</f>
        <v>600</v>
      </c>
      <c r="C11" s="8">
        <f>'Fixed Asset Balance'!C27/FAR!$F3</f>
        <v>600</v>
      </c>
      <c r="D11" s="8">
        <f>'Fixed Asset Balance'!D27/FAR!$F3</f>
        <v>600</v>
      </c>
      <c r="E11" s="8">
        <f>'Fixed Asset Balance'!E27/FAR!$F3</f>
        <v>600</v>
      </c>
      <c r="F11" s="8">
        <f>'Fixed Asset Balance'!F27/FAR!$F3</f>
        <v>600</v>
      </c>
      <c r="G11" s="8">
        <f>'Fixed Asset Balance'!G27/FAR!$F3</f>
        <v>600</v>
      </c>
      <c r="H11" s="8">
        <f>'Fixed Asset Balance'!H27/FAR!$F3</f>
        <v>600</v>
      </c>
      <c r="I11" s="8">
        <f>'Fixed Asset Balance'!I27/FAR!$F3</f>
        <v>600</v>
      </c>
      <c r="J11" s="8">
        <f>'Fixed Asset Balance'!J27/FAR!$F3</f>
        <v>600</v>
      </c>
      <c r="K11" s="8">
        <f>'Fixed Asset Balance'!K27/FAR!$F3</f>
        <v>600</v>
      </c>
      <c r="L11" s="8">
        <f>'Fixed Asset Balance'!L27/FAR!$F3</f>
        <v>600</v>
      </c>
      <c r="M11" s="8">
        <f>'Fixed Asset Balance'!M27/FAR!$F3</f>
        <v>600</v>
      </c>
      <c r="N11" s="8">
        <f>'Fixed Asset Balance'!N27/FAR!$F3</f>
        <v>600</v>
      </c>
      <c r="O11" s="8">
        <f>'Fixed Asset Balance'!O27/FAR!$F3</f>
        <v>600</v>
      </c>
      <c r="P11" s="8">
        <f>'Fixed Asset Balance'!P27/FAR!$F3</f>
        <v>600</v>
      </c>
      <c r="Q11" s="8">
        <f>'Fixed Asset Balance'!Q27/FAR!$F3</f>
        <v>1250</v>
      </c>
      <c r="R11" s="8">
        <f>'Fixed Asset Balance'!R27/FAR!$F3</f>
        <v>650</v>
      </c>
      <c r="S11" s="8">
        <f>'Fixed Asset Balance'!S27/FAR!$F3</f>
        <v>650</v>
      </c>
      <c r="T11" s="8">
        <f>'Fixed Asset Balance'!T27/FAR!$F3</f>
        <v>650</v>
      </c>
      <c r="U11" s="8">
        <f>'Fixed Asset Balance'!U27/FAR!$F3</f>
        <v>650</v>
      </c>
      <c r="V11" s="8">
        <f>'Fixed Asset Balance'!V27/FAR!$F3</f>
        <v>650</v>
      </c>
      <c r="W11" s="8">
        <f>'Fixed Asset Balance'!W27/FAR!$F3</f>
        <v>650</v>
      </c>
      <c r="X11" s="8">
        <f>'Fixed Asset Balance'!X27/FAR!$F3</f>
        <v>650</v>
      </c>
      <c r="Y11" s="8">
        <f>'Fixed Asset Balance'!Y27/FAR!$F3</f>
        <v>650</v>
      </c>
      <c r="Z11" s="8">
        <f>'Fixed Asset Balance'!Z27/FAR!$F3</f>
        <v>650</v>
      </c>
      <c r="AA11" s="8">
        <f>'Fixed Asset Balance'!AA27/FAR!$F3</f>
        <v>650</v>
      </c>
      <c r="AB11" s="8">
        <f>'Fixed Asset Balance'!AB27/FAR!$F3</f>
        <v>650</v>
      </c>
      <c r="AC11" s="8">
        <f>'Fixed Asset Balance'!AC27/FAR!$F3</f>
        <v>650</v>
      </c>
      <c r="AD11" s="8">
        <f>'Fixed Asset Balance'!AD27/FAR!$F3</f>
        <v>650</v>
      </c>
      <c r="AE11" s="8">
        <f>'Fixed Asset Balance'!AE27/FAR!$F3</f>
        <v>650</v>
      </c>
      <c r="AF11" s="8">
        <f>'Fixed Asset Balance'!AF27/FAR!$F3</f>
        <v>650</v>
      </c>
      <c r="AG11" s="8">
        <f>'Fixed Asset Balance'!AG27/FAR!$F3</f>
        <v>0</v>
      </c>
    </row>
    <row r="12">
      <c r="A12" s="7" t="s">
        <v>50</v>
      </c>
      <c r="B12" s="8">
        <f>'Fixed Asset Balance'!B28/FAR!$F4</f>
        <v>0</v>
      </c>
      <c r="C12" s="8">
        <f>'Fixed Asset Balance'!C28/FAR!$F4</f>
        <v>3500</v>
      </c>
      <c r="D12" s="8">
        <f>'Fixed Asset Balance'!D28/FAR!$F4</f>
        <v>3500</v>
      </c>
      <c r="E12" s="8">
        <f>'Fixed Asset Balance'!E28/FAR!$F4</f>
        <v>3500</v>
      </c>
      <c r="F12" s="8">
        <f>'Fixed Asset Balance'!F28/FAR!$F4</f>
        <v>3500</v>
      </c>
      <c r="G12" s="8">
        <f>'Fixed Asset Balance'!G28/FAR!$F4</f>
        <v>3500</v>
      </c>
      <c r="H12" s="8">
        <f>'Fixed Asset Balance'!H28/FAR!$F4</f>
        <v>3500</v>
      </c>
      <c r="I12" s="8">
        <f>'Fixed Asset Balance'!I28/FAR!$F4</f>
        <v>3500</v>
      </c>
      <c r="J12" s="8">
        <f>'Fixed Asset Balance'!J28/FAR!$F4</f>
        <v>3500</v>
      </c>
      <c r="K12" s="8">
        <f>'Fixed Asset Balance'!K28/FAR!$F4</f>
        <v>3500</v>
      </c>
      <c r="L12" s="8">
        <f>'Fixed Asset Balance'!L28/FAR!$F4</f>
        <v>3500</v>
      </c>
      <c r="M12" s="8">
        <f>'Fixed Asset Balance'!M28/FAR!$F4</f>
        <v>3500</v>
      </c>
      <c r="N12" s="8">
        <f>'Fixed Asset Balance'!N28/FAR!$F4</f>
        <v>3500</v>
      </c>
      <c r="O12" s="8">
        <f>'Fixed Asset Balance'!O28/FAR!$F4</f>
        <v>3500</v>
      </c>
      <c r="P12" s="8">
        <f>'Fixed Asset Balance'!P28/FAR!$F4</f>
        <v>3500</v>
      </c>
      <c r="Q12" s="8">
        <f>'Fixed Asset Balance'!Q28/FAR!$F4</f>
        <v>3500</v>
      </c>
      <c r="R12" s="8">
        <f>'Fixed Asset Balance'!R28/FAR!$F4</f>
        <v>3500</v>
      </c>
      <c r="S12" s="8">
        <f>'Fixed Asset Balance'!S28/FAR!$F4</f>
        <v>3500</v>
      </c>
      <c r="T12" s="8">
        <f>'Fixed Asset Balance'!T28/FAR!$F4</f>
        <v>3500</v>
      </c>
      <c r="U12" s="8">
        <f>'Fixed Asset Balance'!U28/FAR!$F4</f>
        <v>3500</v>
      </c>
      <c r="V12" s="8">
        <f>'Fixed Asset Balance'!V28/FAR!$F4</f>
        <v>3500</v>
      </c>
      <c r="W12" s="8">
        <f>'Fixed Asset Balance'!W28/FAR!$F4</f>
        <v>0</v>
      </c>
      <c r="X12" s="8">
        <f>'Fixed Asset Balance'!X28/FAR!$F4</f>
        <v>3600</v>
      </c>
      <c r="Y12" s="8">
        <f>'Fixed Asset Balance'!Y28/FAR!$F4</f>
        <v>3600</v>
      </c>
      <c r="Z12" s="8">
        <f>'Fixed Asset Balance'!Z28/FAR!$F4</f>
        <v>3600</v>
      </c>
      <c r="AA12" s="8">
        <f>'Fixed Asset Balance'!AA28/FAR!$F4</f>
        <v>3600</v>
      </c>
      <c r="AB12" s="8">
        <f>'Fixed Asset Balance'!AB28/FAR!$F4</f>
        <v>3600</v>
      </c>
      <c r="AC12" s="8">
        <f>'Fixed Asset Balance'!AC28/FAR!$F4</f>
        <v>3600</v>
      </c>
      <c r="AD12" s="8">
        <f>'Fixed Asset Balance'!AD28/FAR!$F4</f>
        <v>3600</v>
      </c>
      <c r="AE12" s="8">
        <f>'Fixed Asset Balance'!AE28/FAR!$F4</f>
        <v>3600</v>
      </c>
      <c r="AF12" s="8">
        <f>'Fixed Asset Balance'!AF28/FAR!$F4</f>
        <v>3600</v>
      </c>
      <c r="AG12" s="8">
        <f>'Fixed Asset Balance'!AG28/FAR!$F4</f>
        <v>3600</v>
      </c>
    </row>
    <row r="13">
      <c r="A13" s="7" t="s">
        <v>52</v>
      </c>
      <c r="B13" s="8">
        <f>'Fixed Asset Balance'!B29/FAR!$F7</f>
        <v>0</v>
      </c>
      <c r="C13" s="8">
        <f>'Fixed Asset Balance'!C29/FAR!$F7</f>
        <v>0</v>
      </c>
      <c r="D13" s="8">
        <f>'Fixed Asset Balance'!D29/FAR!$F7</f>
        <v>0</v>
      </c>
      <c r="E13" s="8">
        <f>'Fixed Asset Balance'!E29/FAR!$F7</f>
        <v>300</v>
      </c>
      <c r="F13" s="8">
        <f>'Fixed Asset Balance'!F29/FAR!$F7</f>
        <v>300</v>
      </c>
      <c r="G13" s="8">
        <f>'Fixed Asset Balance'!G29/FAR!$F7</f>
        <v>300</v>
      </c>
      <c r="H13" s="8">
        <f>'Fixed Asset Balance'!H29/FAR!$F7</f>
        <v>450</v>
      </c>
      <c r="I13" s="8">
        <f>'Fixed Asset Balance'!I29/FAR!$F7</f>
        <v>450</v>
      </c>
      <c r="J13" s="8">
        <f>'Fixed Asset Balance'!J29/FAR!$F7</f>
        <v>450</v>
      </c>
      <c r="K13" s="8">
        <f>'Fixed Asset Balance'!K29/FAR!$F7</f>
        <v>450</v>
      </c>
      <c r="L13" s="8">
        <f>'Fixed Asset Balance'!L29/FAR!$F7</f>
        <v>450</v>
      </c>
      <c r="M13" s="8">
        <f>'Fixed Asset Balance'!M29/FAR!$F7</f>
        <v>450</v>
      </c>
      <c r="N13" s="8">
        <f>'Fixed Asset Balance'!N29/FAR!$F7</f>
        <v>450</v>
      </c>
      <c r="O13" s="8">
        <f>'Fixed Asset Balance'!O29/FAR!$F7</f>
        <v>450</v>
      </c>
      <c r="P13" s="8">
        <f>'Fixed Asset Balance'!P29/FAR!$F7</f>
        <v>450</v>
      </c>
      <c r="Q13" s="8">
        <f>'Fixed Asset Balance'!Q29/FAR!$F7</f>
        <v>450</v>
      </c>
      <c r="R13" s="8">
        <f>'Fixed Asset Balance'!R29/FAR!$F7</f>
        <v>450</v>
      </c>
      <c r="S13" s="8">
        <f>'Fixed Asset Balance'!S29/FAR!$F7</f>
        <v>450</v>
      </c>
      <c r="T13" s="8">
        <f>'Fixed Asset Balance'!T29/FAR!$F7</f>
        <v>150</v>
      </c>
      <c r="U13" s="8">
        <f>'Fixed Asset Balance'!U29/FAR!$F7</f>
        <v>350</v>
      </c>
      <c r="V13" s="8">
        <f>'Fixed Asset Balance'!V29/FAR!$F7</f>
        <v>550</v>
      </c>
      <c r="W13" s="8">
        <f>'Fixed Asset Balance'!W29/FAR!$F7</f>
        <v>400</v>
      </c>
      <c r="X13" s="8">
        <f>'Fixed Asset Balance'!X29/FAR!$F7</f>
        <v>400</v>
      </c>
      <c r="Y13" s="8">
        <f>'Fixed Asset Balance'!Y29/FAR!$F7</f>
        <v>400</v>
      </c>
      <c r="Z13" s="8">
        <f>'Fixed Asset Balance'!Z29/FAR!$F7</f>
        <v>400</v>
      </c>
      <c r="AA13" s="8">
        <f>'Fixed Asset Balance'!AA29/FAR!$F7</f>
        <v>400</v>
      </c>
      <c r="AB13" s="8">
        <f>'Fixed Asset Balance'!AB29/FAR!$F7</f>
        <v>400</v>
      </c>
      <c r="AC13" s="8">
        <f>'Fixed Asset Balance'!AC29/FAR!$F7</f>
        <v>400</v>
      </c>
      <c r="AD13" s="8">
        <f>'Fixed Asset Balance'!AD29/FAR!$F7</f>
        <v>400</v>
      </c>
      <c r="AE13" s="8">
        <f>'Fixed Asset Balance'!AE29/FAR!$F7</f>
        <v>400</v>
      </c>
      <c r="AF13" s="8">
        <f>'Fixed Asset Balance'!AF29/FAR!$F7</f>
        <v>400</v>
      </c>
      <c r="AG13" s="8">
        <f>'Fixed Asset Balance'!AG29/FAR!$F7</f>
        <v>400</v>
      </c>
    </row>
    <row r="14">
      <c r="A14" s="7" t="s">
        <v>56</v>
      </c>
      <c r="B14" s="8">
        <f>'Fixed Asset Balance'!B30/FAR!$F8</f>
        <v>0</v>
      </c>
      <c r="C14" s="8">
        <f>'Fixed Asset Balance'!C30/FAR!$F8</f>
        <v>0</v>
      </c>
      <c r="D14" s="8">
        <f>'Fixed Asset Balance'!D30/FAR!$F8</f>
        <v>0</v>
      </c>
      <c r="E14" s="8">
        <f>'Fixed Asset Balance'!E30/FAR!$F8</f>
        <v>0</v>
      </c>
      <c r="F14" s="8">
        <f>'Fixed Asset Balance'!F30/FAR!$F8</f>
        <v>0</v>
      </c>
      <c r="G14" s="8">
        <f>'Fixed Asset Balance'!G30/FAR!$F8</f>
        <v>0</v>
      </c>
      <c r="H14" s="8">
        <f>'Fixed Asset Balance'!H30/FAR!$F8</f>
        <v>6000</v>
      </c>
      <c r="I14" s="8">
        <f>'Fixed Asset Balance'!I30/FAR!$F8</f>
        <v>6000</v>
      </c>
      <c r="J14" s="8">
        <f>'Fixed Asset Balance'!J30/FAR!$F8</f>
        <v>6000</v>
      </c>
      <c r="K14" s="8">
        <f>'Fixed Asset Balance'!K30/FAR!$F8</f>
        <v>6000</v>
      </c>
      <c r="L14" s="8">
        <f>'Fixed Asset Balance'!L30/FAR!$F8</f>
        <v>6000</v>
      </c>
      <c r="M14" s="8">
        <f>'Fixed Asset Balance'!M30/FAR!$F8</f>
        <v>6000</v>
      </c>
      <c r="N14" s="8">
        <f>'Fixed Asset Balance'!N30/FAR!$F8</f>
        <v>6000</v>
      </c>
      <c r="O14" s="8">
        <f>'Fixed Asset Balance'!O30/FAR!$F8</f>
        <v>6000</v>
      </c>
      <c r="P14" s="8">
        <f>'Fixed Asset Balance'!P30/FAR!$F8</f>
        <v>6000</v>
      </c>
      <c r="Q14" s="8">
        <f>'Fixed Asset Balance'!Q30/FAR!$F8</f>
        <v>6000</v>
      </c>
      <c r="R14" s="8">
        <f>'Fixed Asset Balance'!R30/FAR!$F8</f>
        <v>6000</v>
      </c>
      <c r="S14" s="8">
        <f>'Fixed Asset Balance'!S30/FAR!$F8</f>
        <v>6000</v>
      </c>
      <c r="T14" s="8">
        <f>'Fixed Asset Balance'!T30/FAR!$F8</f>
        <v>6000</v>
      </c>
      <c r="U14" s="8">
        <f>'Fixed Asset Balance'!U30/FAR!$F8</f>
        <v>6000</v>
      </c>
      <c r="V14" s="8">
        <f>'Fixed Asset Balance'!V30/FAR!$F8</f>
        <v>6000</v>
      </c>
      <c r="W14" s="8">
        <f>'Fixed Asset Balance'!W30/FAR!$F8</f>
        <v>6000</v>
      </c>
      <c r="X14" s="8">
        <f>'Fixed Asset Balance'!X30/FAR!$F8</f>
        <v>6000</v>
      </c>
      <c r="Y14" s="8">
        <f>'Fixed Asset Balance'!Y30/FAR!$F8</f>
        <v>6000</v>
      </c>
      <c r="Z14" s="8">
        <f>'Fixed Asset Balance'!Z30/FAR!$F8</f>
        <v>6000</v>
      </c>
      <c r="AA14" s="8">
        <f>'Fixed Asset Balance'!AA30/FAR!$F8</f>
        <v>6000</v>
      </c>
      <c r="AB14" s="8">
        <f>'Fixed Asset Balance'!AB30/FAR!$F8</f>
        <v>0</v>
      </c>
      <c r="AC14" s="8">
        <f>'Fixed Asset Balance'!AC30/FAR!$F8</f>
        <v>7500</v>
      </c>
      <c r="AD14" s="8">
        <f>'Fixed Asset Balance'!AD30/FAR!$F8</f>
        <v>7500</v>
      </c>
      <c r="AE14" s="8">
        <f>'Fixed Asset Balance'!AE30/FAR!$F8</f>
        <v>7500</v>
      </c>
      <c r="AF14" s="8">
        <f>'Fixed Asset Balance'!AF30/FAR!$F8</f>
        <v>7500</v>
      </c>
      <c r="AG14" s="8">
        <f>'Fixed Asset Balance'!AG30/FAR!$F8</f>
        <v>7500</v>
      </c>
    </row>
    <row r="15">
      <c r="A15" s="7" t="s">
        <v>58</v>
      </c>
      <c r="B15" s="8">
        <f>'Fixed Asset Balance'!B31/FAR!$F9</f>
        <v>0</v>
      </c>
      <c r="C15" s="8">
        <f>'Fixed Asset Balance'!C31/FAR!$F9</f>
        <v>0</v>
      </c>
      <c r="D15" s="8">
        <f>'Fixed Asset Balance'!D31/FAR!$F9</f>
        <v>0</v>
      </c>
      <c r="E15" s="8">
        <f>'Fixed Asset Balance'!E31/FAR!$F9</f>
        <v>0</v>
      </c>
      <c r="F15" s="8">
        <f>'Fixed Asset Balance'!F31/FAR!$F9</f>
        <v>0</v>
      </c>
      <c r="G15" s="8">
        <f>'Fixed Asset Balance'!G31/FAR!$F9</f>
        <v>0</v>
      </c>
      <c r="H15" s="8">
        <f>'Fixed Asset Balance'!H31/FAR!$F9</f>
        <v>0</v>
      </c>
      <c r="I15" s="8">
        <f>'Fixed Asset Balance'!I31/FAR!$F9</f>
        <v>0</v>
      </c>
      <c r="J15" s="8">
        <f>'Fixed Asset Balance'!J31/FAR!$F9</f>
        <v>0</v>
      </c>
      <c r="K15" s="8">
        <f>'Fixed Asset Balance'!K31/FAR!$F9</f>
        <v>250</v>
      </c>
      <c r="L15" s="8">
        <f>'Fixed Asset Balance'!L31/FAR!$F9</f>
        <v>250</v>
      </c>
      <c r="M15" s="8">
        <f>'Fixed Asset Balance'!M31/FAR!$F9</f>
        <v>250</v>
      </c>
      <c r="N15" s="8">
        <f>'Fixed Asset Balance'!N31/FAR!$F9</f>
        <v>250</v>
      </c>
      <c r="O15" s="8">
        <f>'Fixed Asset Balance'!O31/FAR!$F9</f>
        <v>250</v>
      </c>
      <c r="P15" s="8">
        <f>'Fixed Asset Balance'!P31/FAR!$F9</f>
        <v>250</v>
      </c>
      <c r="Q15" s="8">
        <f>'Fixed Asset Balance'!Q31/FAR!$F9</f>
        <v>250</v>
      </c>
      <c r="R15" s="8">
        <f>'Fixed Asset Balance'!R31/FAR!$F9</f>
        <v>250</v>
      </c>
      <c r="S15" s="8">
        <f>'Fixed Asset Balance'!S31/FAR!$F9</f>
        <v>250</v>
      </c>
      <c r="T15" s="8">
        <f>'Fixed Asset Balance'!T31/FAR!$F9</f>
        <v>250</v>
      </c>
      <c r="U15" s="8">
        <f>'Fixed Asset Balance'!U31/FAR!$F9</f>
        <v>250</v>
      </c>
      <c r="V15" s="8">
        <f>'Fixed Asset Balance'!V31/FAR!$F9</f>
        <v>550</v>
      </c>
      <c r="W15" s="8">
        <f>'Fixed Asset Balance'!W31/FAR!$F9</f>
        <v>300</v>
      </c>
      <c r="X15" s="8">
        <f>'Fixed Asset Balance'!X31/FAR!$F9</f>
        <v>300</v>
      </c>
      <c r="Y15" s="8">
        <f>'Fixed Asset Balance'!Y31/FAR!$F9</f>
        <v>300</v>
      </c>
      <c r="Z15" s="8">
        <f>'Fixed Asset Balance'!Z31/FAR!$F9</f>
        <v>300</v>
      </c>
      <c r="AA15" s="8">
        <f>'Fixed Asset Balance'!AA31/FAR!$F9</f>
        <v>300</v>
      </c>
      <c r="AB15" s="8">
        <f>'Fixed Asset Balance'!AB31/FAR!$F9</f>
        <v>300</v>
      </c>
      <c r="AC15" s="8">
        <f>'Fixed Asset Balance'!AC31/FAR!$F9</f>
        <v>300</v>
      </c>
      <c r="AD15" s="8">
        <f>'Fixed Asset Balance'!AD31/FAR!$F9</f>
        <v>300</v>
      </c>
      <c r="AE15" s="8">
        <f>'Fixed Asset Balance'!AE31/FAR!$F9</f>
        <v>300</v>
      </c>
      <c r="AF15" s="8">
        <f>'Fixed Asset Balance'!AF31/FAR!$F9</f>
        <v>300</v>
      </c>
      <c r="AG15" s="8">
        <f>'Fixed Asset Balance'!AG31/FAR!$F9</f>
        <v>300</v>
      </c>
    </row>
    <row r="16">
      <c r="A16" s="7" t="s">
        <v>99</v>
      </c>
      <c r="B16" s="8">
        <f t="shared" ref="B16:AG16" si="7">SUM(B11:B15)</f>
        <v>600</v>
      </c>
      <c r="C16" s="8">
        <f t="shared" si="7"/>
        <v>4100</v>
      </c>
      <c r="D16" s="8">
        <f t="shared" si="7"/>
        <v>4100</v>
      </c>
      <c r="E16" s="8">
        <f t="shared" si="7"/>
        <v>4400</v>
      </c>
      <c r="F16" s="8">
        <f t="shared" si="7"/>
        <v>4400</v>
      </c>
      <c r="G16" s="8">
        <f t="shared" si="7"/>
        <v>4400</v>
      </c>
      <c r="H16" s="8">
        <f t="shared" si="7"/>
        <v>10550</v>
      </c>
      <c r="I16" s="8">
        <f t="shared" si="7"/>
        <v>10550</v>
      </c>
      <c r="J16" s="8">
        <f t="shared" si="7"/>
        <v>10550</v>
      </c>
      <c r="K16" s="8">
        <f t="shared" si="7"/>
        <v>10800</v>
      </c>
      <c r="L16" s="8">
        <f t="shared" si="7"/>
        <v>10800</v>
      </c>
      <c r="M16" s="8">
        <f t="shared" si="7"/>
        <v>10800</v>
      </c>
      <c r="N16" s="8">
        <f t="shared" si="7"/>
        <v>10800</v>
      </c>
      <c r="O16" s="8">
        <f t="shared" si="7"/>
        <v>10800</v>
      </c>
      <c r="P16" s="8">
        <f t="shared" si="7"/>
        <v>10800</v>
      </c>
      <c r="Q16" s="8">
        <f t="shared" si="7"/>
        <v>11450</v>
      </c>
      <c r="R16" s="8">
        <f t="shared" si="7"/>
        <v>10850</v>
      </c>
      <c r="S16" s="8">
        <f t="shared" si="7"/>
        <v>10850</v>
      </c>
      <c r="T16" s="8">
        <f t="shared" si="7"/>
        <v>10550</v>
      </c>
      <c r="U16" s="8">
        <f t="shared" si="7"/>
        <v>10750</v>
      </c>
      <c r="V16" s="8">
        <f t="shared" si="7"/>
        <v>11250</v>
      </c>
      <c r="W16" s="8">
        <f t="shared" si="7"/>
        <v>7350</v>
      </c>
      <c r="X16" s="8">
        <f t="shared" si="7"/>
        <v>10950</v>
      </c>
      <c r="Y16" s="8">
        <f t="shared" si="7"/>
        <v>10950</v>
      </c>
      <c r="Z16" s="8">
        <f t="shared" si="7"/>
        <v>10950</v>
      </c>
      <c r="AA16" s="8">
        <f t="shared" si="7"/>
        <v>10950</v>
      </c>
      <c r="AB16" s="8">
        <f t="shared" si="7"/>
        <v>4950</v>
      </c>
      <c r="AC16" s="8">
        <f t="shared" si="7"/>
        <v>12450</v>
      </c>
      <c r="AD16" s="8">
        <f t="shared" si="7"/>
        <v>12450</v>
      </c>
      <c r="AE16" s="8">
        <f t="shared" si="7"/>
        <v>12450</v>
      </c>
      <c r="AF16" s="8">
        <f t="shared" si="7"/>
        <v>12450</v>
      </c>
      <c r="AG16" s="8">
        <f t="shared" si="7"/>
        <v>11800</v>
      </c>
    </row>
    <row r="18">
      <c r="A18" s="7" t="s">
        <v>100</v>
      </c>
    </row>
    <row r="19">
      <c r="A19" s="7" t="s">
        <v>47</v>
      </c>
      <c r="B19" s="7">
        <v>0.0</v>
      </c>
      <c r="C19" s="7">
        <v>0.0</v>
      </c>
      <c r="D19" s="7">
        <v>0.0</v>
      </c>
      <c r="E19" s="7">
        <v>0.0</v>
      </c>
      <c r="F19" s="7">
        <v>0.0</v>
      </c>
      <c r="G19" s="7">
        <v>0.0</v>
      </c>
      <c r="H19" s="7">
        <v>0.0</v>
      </c>
      <c r="I19" s="7">
        <v>0.0</v>
      </c>
      <c r="J19" s="7">
        <v>0.0</v>
      </c>
      <c r="K19" s="7">
        <v>0.0</v>
      </c>
      <c r="L19" s="7">
        <v>0.0</v>
      </c>
      <c r="M19" s="7">
        <v>0.0</v>
      </c>
      <c r="N19" s="7">
        <v>0.0</v>
      </c>
      <c r="O19" s="7">
        <v>0.0</v>
      </c>
      <c r="P19" s="7">
        <v>0.0</v>
      </c>
      <c r="Q19" s="7">
        <v>0.0</v>
      </c>
      <c r="R19" s="7">
        <f>FAR!H2+FAR!H3</f>
        <v>9600</v>
      </c>
      <c r="S19" s="7">
        <v>0.0</v>
      </c>
      <c r="T19" s="7">
        <v>0.0</v>
      </c>
      <c r="U19" s="7">
        <v>0.0</v>
      </c>
      <c r="V19" s="7">
        <v>0.0</v>
      </c>
      <c r="W19" s="7">
        <v>0.0</v>
      </c>
      <c r="X19" s="7">
        <v>0.0</v>
      </c>
      <c r="Y19" s="7">
        <v>0.0</v>
      </c>
      <c r="Z19" s="7">
        <v>0.0</v>
      </c>
      <c r="AA19" s="7">
        <v>0.0</v>
      </c>
      <c r="AB19" s="7">
        <v>0.0</v>
      </c>
      <c r="AC19" s="7">
        <v>0.0</v>
      </c>
      <c r="AD19" s="7">
        <v>0.0</v>
      </c>
      <c r="AE19" s="7">
        <v>0.0</v>
      </c>
      <c r="AF19" s="7">
        <v>0.0</v>
      </c>
      <c r="AG19" s="7">
        <f>FAR!H10+FAR!H11</f>
        <v>10400</v>
      </c>
    </row>
    <row r="20">
      <c r="A20" s="7" t="s">
        <v>50</v>
      </c>
      <c r="B20" s="7">
        <v>0.0</v>
      </c>
      <c r="C20" s="7">
        <v>0.0</v>
      </c>
      <c r="D20" s="7">
        <v>0.0</v>
      </c>
      <c r="E20" s="7">
        <v>0.0</v>
      </c>
      <c r="F20" s="7">
        <v>0.0</v>
      </c>
      <c r="G20" s="7">
        <v>0.0</v>
      </c>
      <c r="H20" s="7">
        <v>0.0</v>
      </c>
      <c r="I20" s="7">
        <v>0.0</v>
      </c>
      <c r="J20" s="7">
        <v>0.0</v>
      </c>
      <c r="K20" s="7">
        <v>0.0</v>
      </c>
      <c r="L20" s="7">
        <v>0.0</v>
      </c>
      <c r="M20" s="7">
        <v>0.0</v>
      </c>
      <c r="N20" s="7">
        <v>0.0</v>
      </c>
      <c r="O20" s="7">
        <v>0.0</v>
      </c>
      <c r="P20" s="7">
        <v>0.0</v>
      </c>
      <c r="Q20" s="7">
        <v>0.0</v>
      </c>
      <c r="R20" s="7">
        <v>0.0</v>
      </c>
      <c r="S20" s="7">
        <v>0.0</v>
      </c>
      <c r="T20" s="7">
        <v>0.0</v>
      </c>
      <c r="U20" s="7">
        <v>0.0</v>
      </c>
      <c r="V20" s="7">
        <v>0.0</v>
      </c>
      <c r="W20" s="8">
        <f>FAR!H4</f>
        <v>70000</v>
      </c>
      <c r="X20" s="7">
        <v>0.0</v>
      </c>
      <c r="Y20" s="7">
        <v>0.0</v>
      </c>
      <c r="Z20" s="7">
        <v>0.0</v>
      </c>
      <c r="AA20" s="7">
        <v>0.0</v>
      </c>
      <c r="AB20" s="7">
        <v>0.0</v>
      </c>
      <c r="AC20" s="7">
        <v>0.0</v>
      </c>
      <c r="AD20" s="7">
        <v>0.0</v>
      </c>
      <c r="AE20" s="7">
        <v>0.0</v>
      </c>
      <c r="AF20" s="7">
        <v>0.0</v>
      </c>
      <c r="AG20" s="7">
        <v>0.0</v>
      </c>
    </row>
    <row r="21">
      <c r="A21" s="7" t="s">
        <v>52</v>
      </c>
      <c r="B21" s="7">
        <v>0.0</v>
      </c>
      <c r="C21" s="7">
        <v>0.0</v>
      </c>
      <c r="D21" s="7">
        <v>0.0</v>
      </c>
      <c r="E21" s="7">
        <v>0.0</v>
      </c>
      <c r="F21" s="7">
        <v>0.0</v>
      </c>
      <c r="G21" s="7">
        <v>0.0</v>
      </c>
      <c r="H21" s="7">
        <v>0.0</v>
      </c>
      <c r="I21" s="7">
        <v>0.0</v>
      </c>
      <c r="J21" s="7">
        <v>0.0</v>
      </c>
      <c r="K21" s="7">
        <v>0.0</v>
      </c>
      <c r="L21" s="7">
        <v>0.0</v>
      </c>
      <c r="M21" s="7">
        <v>0.0</v>
      </c>
      <c r="N21" s="7">
        <v>0.0</v>
      </c>
      <c r="O21" s="7">
        <v>0.0</v>
      </c>
      <c r="P21" s="7">
        <v>0.0</v>
      </c>
      <c r="Q21" s="7">
        <v>0.0</v>
      </c>
      <c r="R21" s="7">
        <v>0.0</v>
      </c>
      <c r="S21" s="7">
        <v>0.0</v>
      </c>
      <c r="T21" s="7">
        <f>FAR!H5+FAR!H6</f>
        <v>4500</v>
      </c>
      <c r="U21" s="7">
        <v>0.0</v>
      </c>
      <c r="V21" s="7">
        <v>0.0</v>
      </c>
      <c r="W21" s="7">
        <f>FAR!H7</f>
        <v>2250</v>
      </c>
      <c r="X21" s="7">
        <v>0.0</v>
      </c>
      <c r="Y21" s="7">
        <v>0.0</v>
      </c>
      <c r="Z21" s="7">
        <v>0.0</v>
      </c>
      <c r="AA21" s="7">
        <v>0.0</v>
      </c>
      <c r="AB21" s="7">
        <v>0.0</v>
      </c>
      <c r="AC21" s="7">
        <v>0.0</v>
      </c>
      <c r="AD21" s="7">
        <v>0.0</v>
      </c>
      <c r="AE21" s="7">
        <v>0.0</v>
      </c>
      <c r="AF21" s="7">
        <v>0.0</v>
      </c>
      <c r="AG21" s="7">
        <v>0.0</v>
      </c>
    </row>
    <row r="22">
      <c r="A22" s="7" t="s">
        <v>56</v>
      </c>
      <c r="B22" s="7">
        <v>0.0</v>
      </c>
      <c r="C22" s="7">
        <v>0.0</v>
      </c>
      <c r="D22" s="7">
        <v>0.0</v>
      </c>
      <c r="E22" s="7">
        <v>0.0</v>
      </c>
      <c r="F22" s="7">
        <v>0.0</v>
      </c>
      <c r="G22" s="7">
        <v>0.0</v>
      </c>
      <c r="H22" s="7">
        <v>0.0</v>
      </c>
      <c r="I22" s="7">
        <v>0.0</v>
      </c>
      <c r="J22" s="7">
        <v>0.0</v>
      </c>
      <c r="K22" s="7">
        <v>0.0</v>
      </c>
      <c r="L22" s="7">
        <v>0.0</v>
      </c>
      <c r="M22" s="7">
        <v>0.0</v>
      </c>
      <c r="N22" s="7">
        <v>0.0</v>
      </c>
      <c r="O22" s="7">
        <v>0.0</v>
      </c>
      <c r="P22" s="7">
        <v>0.0</v>
      </c>
      <c r="Q22" s="7">
        <v>0.0</v>
      </c>
      <c r="R22" s="7">
        <v>0.0</v>
      </c>
      <c r="S22" s="7">
        <v>0.0</v>
      </c>
      <c r="T22" s="7">
        <v>0.0</v>
      </c>
      <c r="U22" s="7">
        <v>0.0</v>
      </c>
      <c r="V22" s="7">
        <v>0.0</v>
      </c>
      <c r="W22" s="7">
        <v>0.0</v>
      </c>
      <c r="X22" s="7">
        <v>0.0</v>
      </c>
      <c r="Y22" s="7">
        <v>0.0</v>
      </c>
      <c r="Z22" s="7">
        <v>0.0</v>
      </c>
      <c r="AA22" s="7">
        <v>0.0</v>
      </c>
      <c r="AB22" s="8">
        <f>FAR!H8</f>
        <v>120000</v>
      </c>
      <c r="AC22" s="7">
        <v>0.0</v>
      </c>
      <c r="AD22" s="7">
        <v>0.0</v>
      </c>
      <c r="AE22" s="7">
        <v>0.0</v>
      </c>
      <c r="AF22" s="7">
        <v>0.0</v>
      </c>
      <c r="AG22" s="7">
        <v>0.0</v>
      </c>
    </row>
    <row r="23">
      <c r="A23" s="7" t="s">
        <v>58</v>
      </c>
      <c r="B23" s="7">
        <v>0.0</v>
      </c>
      <c r="C23" s="7">
        <v>0.0</v>
      </c>
      <c r="D23" s="7">
        <v>0.0</v>
      </c>
      <c r="E23" s="7">
        <v>0.0</v>
      </c>
      <c r="F23" s="7">
        <v>0.0</v>
      </c>
      <c r="G23" s="7">
        <v>0.0</v>
      </c>
      <c r="H23" s="7">
        <v>0.0</v>
      </c>
      <c r="I23" s="7">
        <v>0.0</v>
      </c>
      <c r="J23" s="7">
        <v>0.0</v>
      </c>
      <c r="K23" s="7">
        <v>0.0</v>
      </c>
      <c r="L23" s="7">
        <v>0.0</v>
      </c>
      <c r="M23" s="7">
        <v>0.0</v>
      </c>
      <c r="N23" s="7">
        <v>0.0</v>
      </c>
      <c r="O23" s="7">
        <v>0.0</v>
      </c>
      <c r="P23" s="7">
        <v>0.0</v>
      </c>
      <c r="Q23" s="7">
        <v>0.0</v>
      </c>
      <c r="R23" s="7">
        <v>0.0</v>
      </c>
      <c r="S23" s="7">
        <v>0.0</v>
      </c>
      <c r="T23" s="7">
        <v>0.0</v>
      </c>
      <c r="U23" s="7">
        <v>0.0</v>
      </c>
      <c r="V23" s="7">
        <v>0.0</v>
      </c>
      <c r="W23" s="7">
        <f>FAR!H9</f>
        <v>3000</v>
      </c>
      <c r="X23" s="7">
        <v>0.0</v>
      </c>
      <c r="Y23" s="7">
        <v>0.0</v>
      </c>
      <c r="Z23" s="7">
        <v>0.0</v>
      </c>
      <c r="AA23" s="7">
        <v>0.0</v>
      </c>
      <c r="AB23" s="7">
        <v>0.0</v>
      </c>
      <c r="AC23" s="7">
        <v>0.0</v>
      </c>
      <c r="AD23" s="7">
        <v>0.0</v>
      </c>
      <c r="AE23" s="7">
        <v>0.0</v>
      </c>
      <c r="AF23" s="7">
        <v>0.0</v>
      </c>
      <c r="AG23" s="7">
        <v>0.0</v>
      </c>
    </row>
    <row r="24">
      <c r="A24" s="7" t="s">
        <v>99</v>
      </c>
      <c r="B24" s="8">
        <f t="shared" ref="B24:AG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0</v>
      </c>
      <c r="O24" s="8">
        <f t="shared" si="8"/>
        <v>0</v>
      </c>
      <c r="P24" s="8">
        <f t="shared" si="8"/>
        <v>0</v>
      </c>
      <c r="Q24" s="8">
        <f t="shared" si="8"/>
        <v>0</v>
      </c>
      <c r="R24" s="8">
        <f t="shared" si="8"/>
        <v>9600</v>
      </c>
      <c r="S24" s="8">
        <f t="shared" si="8"/>
        <v>0</v>
      </c>
      <c r="T24" s="8">
        <f t="shared" si="8"/>
        <v>4500</v>
      </c>
      <c r="U24" s="8">
        <f t="shared" si="8"/>
        <v>0</v>
      </c>
      <c r="V24" s="8">
        <f t="shared" si="8"/>
        <v>0</v>
      </c>
      <c r="W24" s="8">
        <f t="shared" si="8"/>
        <v>75250</v>
      </c>
      <c r="X24" s="8">
        <f t="shared" si="8"/>
        <v>0</v>
      </c>
      <c r="Y24" s="8">
        <f t="shared" si="8"/>
        <v>0</v>
      </c>
      <c r="Z24" s="8">
        <f t="shared" si="8"/>
        <v>0</v>
      </c>
      <c r="AA24" s="8">
        <f t="shared" si="8"/>
        <v>0</v>
      </c>
      <c r="AB24" s="8">
        <f t="shared" si="8"/>
        <v>120000</v>
      </c>
      <c r="AC24" s="8">
        <f t="shared" si="8"/>
        <v>0</v>
      </c>
      <c r="AD24" s="8">
        <f t="shared" si="8"/>
        <v>0</v>
      </c>
      <c r="AE24" s="8">
        <f t="shared" si="8"/>
        <v>0</v>
      </c>
      <c r="AF24" s="8">
        <f t="shared" si="8"/>
        <v>0</v>
      </c>
      <c r="AG24" s="8">
        <f t="shared" si="8"/>
        <v>10400</v>
      </c>
    </row>
    <row r="26">
      <c r="A26" s="7" t="s">
        <v>101</v>
      </c>
    </row>
    <row r="27">
      <c r="A27" s="7" t="s">
        <v>47</v>
      </c>
      <c r="B27" s="8">
        <f t="shared" ref="B27:AG27" si="9">B3+B11-B19</f>
        <v>600</v>
      </c>
      <c r="C27" s="8">
        <f t="shared" si="9"/>
        <v>1200</v>
      </c>
      <c r="D27" s="8">
        <f t="shared" si="9"/>
        <v>1800</v>
      </c>
      <c r="E27" s="8">
        <f t="shared" si="9"/>
        <v>2400</v>
      </c>
      <c r="F27" s="8">
        <f t="shared" si="9"/>
        <v>3000</v>
      </c>
      <c r="G27" s="8">
        <f t="shared" si="9"/>
        <v>3600</v>
      </c>
      <c r="H27" s="8">
        <f t="shared" si="9"/>
        <v>4200</v>
      </c>
      <c r="I27" s="8">
        <f t="shared" si="9"/>
        <v>4800</v>
      </c>
      <c r="J27" s="8">
        <f t="shared" si="9"/>
        <v>5400</v>
      </c>
      <c r="K27" s="8">
        <f t="shared" si="9"/>
        <v>6000</v>
      </c>
      <c r="L27" s="8">
        <f t="shared" si="9"/>
        <v>6600</v>
      </c>
      <c r="M27" s="8">
        <f t="shared" si="9"/>
        <v>7200</v>
      </c>
      <c r="N27" s="8">
        <f t="shared" si="9"/>
        <v>7800</v>
      </c>
      <c r="O27" s="8">
        <f t="shared" si="9"/>
        <v>8400</v>
      </c>
      <c r="P27" s="8">
        <f t="shared" si="9"/>
        <v>9000</v>
      </c>
      <c r="Q27" s="8">
        <f t="shared" si="9"/>
        <v>10250</v>
      </c>
      <c r="R27" s="8">
        <f t="shared" si="9"/>
        <v>1300</v>
      </c>
      <c r="S27" s="8">
        <f t="shared" si="9"/>
        <v>1950</v>
      </c>
      <c r="T27" s="8">
        <f t="shared" si="9"/>
        <v>2600</v>
      </c>
      <c r="U27" s="8">
        <f t="shared" si="9"/>
        <v>3250</v>
      </c>
      <c r="V27" s="8">
        <f t="shared" si="9"/>
        <v>3900</v>
      </c>
      <c r="W27" s="8">
        <f t="shared" si="9"/>
        <v>4550</v>
      </c>
      <c r="X27" s="8">
        <f t="shared" si="9"/>
        <v>5200</v>
      </c>
      <c r="Y27" s="8">
        <f t="shared" si="9"/>
        <v>5850</v>
      </c>
      <c r="Z27" s="8">
        <f t="shared" si="9"/>
        <v>6500</v>
      </c>
      <c r="AA27" s="8">
        <f t="shared" si="9"/>
        <v>7150</v>
      </c>
      <c r="AB27" s="8">
        <f t="shared" si="9"/>
        <v>7800</v>
      </c>
      <c r="AC27" s="8">
        <f t="shared" si="9"/>
        <v>8450</v>
      </c>
      <c r="AD27" s="8">
        <f t="shared" si="9"/>
        <v>9100</v>
      </c>
      <c r="AE27" s="8">
        <f t="shared" si="9"/>
        <v>9750</v>
      </c>
      <c r="AF27" s="8">
        <f t="shared" si="9"/>
        <v>10400</v>
      </c>
      <c r="AG27" s="8">
        <f t="shared" si="9"/>
        <v>0</v>
      </c>
    </row>
    <row r="28">
      <c r="A28" s="7" t="s">
        <v>50</v>
      </c>
      <c r="B28" s="8">
        <f t="shared" ref="B28:AG28" si="10">B4+B12-B20</f>
        <v>0</v>
      </c>
      <c r="C28" s="8">
        <f t="shared" si="10"/>
        <v>3500</v>
      </c>
      <c r="D28" s="8">
        <f t="shared" si="10"/>
        <v>7000</v>
      </c>
      <c r="E28" s="8">
        <f t="shared" si="10"/>
        <v>10500</v>
      </c>
      <c r="F28" s="8">
        <f t="shared" si="10"/>
        <v>14000</v>
      </c>
      <c r="G28" s="8">
        <f t="shared" si="10"/>
        <v>17500</v>
      </c>
      <c r="H28" s="8">
        <f t="shared" si="10"/>
        <v>21000</v>
      </c>
      <c r="I28" s="8">
        <f t="shared" si="10"/>
        <v>24500</v>
      </c>
      <c r="J28" s="8">
        <f t="shared" si="10"/>
        <v>28000</v>
      </c>
      <c r="K28" s="8">
        <f t="shared" si="10"/>
        <v>31500</v>
      </c>
      <c r="L28" s="8">
        <f t="shared" si="10"/>
        <v>35000</v>
      </c>
      <c r="M28" s="8">
        <f t="shared" si="10"/>
        <v>38500</v>
      </c>
      <c r="N28" s="8">
        <f t="shared" si="10"/>
        <v>42000</v>
      </c>
      <c r="O28" s="8">
        <f t="shared" si="10"/>
        <v>45500</v>
      </c>
      <c r="P28" s="8">
        <f t="shared" si="10"/>
        <v>49000</v>
      </c>
      <c r="Q28" s="8">
        <f t="shared" si="10"/>
        <v>52500</v>
      </c>
      <c r="R28" s="8">
        <f t="shared" si="10"/>
        <v>56000</v>
      </c>
      <c r="S28" s="8">
        <f t="shared" si="10"/>
        <v>59500</v>
      </c>
      <c r="T28" s="8">
        <f t="shared" si="10"/>
        <v>63000</v>
      </c>
      <c r="U28" s="8">
        <f t="shared" si="10"/>
        <v>66500</v>
      </c>
      <c r="V28" s="8">
        <f t="shared" si="10"/>
        <v>70000</v>
      </c>
      <c r="W28" s="8">
        <f t="shared" si="10"/>
        <v>0</v>
      </c>
      <c r="X28" s="8">
        <f t="shared" si="10"/>
        <v>3600</v>
      </c>
      <c r="Y28" s="8">
        <f t="shared" si="10"/>
        <v>7200</v>
      </c>
      <c r="Z28" s="8">
        <f t="shared" si="10"/>
        <v>10800</v>
      </c>
      <c r="AA28" s="8">
        <f t="shared" si="10"/>
        <v>14400</v>
      </c>
      <c r="AB28" s="8">
        <f t="shared" si="10"/>
        <v>18000</v>
      </c>
      <c r="AC28" s="8">
        <f t="shared" si="10"/>
        <v>21600</v>
      </c>
      <c r="AD28" s="8">
        <f t="shared" si="10"/>
        <v>25200</v>
      </c>
      <c r="AE28" s="8">
        <f t="shared" si="10"/>
        <v>28800</v>
      </c>
      <c r="AF28" s="8">
        <f t="shared" si="10"/>
        <v>32400</v>
      </c>
      <c r="AG28" s="8">
        <f t="shared" si="10"/>
        <v>36000</v>
      </c>
    </row>
    <row r="29">
      <c r="A29" s="7" t="s">
        <v>52</v>
      </c>
      <c r="B29" s="8">
        <f t="shared" ref="B29:AG29" si="11">B5+B13-B21</f>
        <v>0</v>
      </c>
      <c r="C29" s="8">
        <f t="shared" si="11"/>
        <v>0</v>
      </c>
      <c r="D29" s="8">
        <f t="shared" si="11"/>
        <v>0</v>
      </c>
      <c r="E29" s="8">
        <f t="shared" si="11"/>
        <v>300</v>
      </c>
      <c r="F29" s="8">
        <f t="shared" si="11"/>
        <v>600</v>
      </c>
      <c r="G29" s="8">
        <f t="shared" si="11"/>
        <v>900</v>
      </c>
      <c r="H29" s="8">
        <f t="shared" si="11"/>
        <v>1350</v>
      </c>
      <c r="I29" s="8">
        <f t="shared" si="11"/>
        <v>1800</v>
      </c>
      <c r="J29" s="8">
        <f t="shared" si="11"/>
        <v>2250</v>
      </c>
      <c r="K29" s="8">
        <f t="shared" si="11"/>
        <v>2700</v>
      </c>
      <c r="L29" s="8">
        <f t="shared" si="11"/>
        <v>3150</v>
      </c>
      <c r="M29" s="8">
        <f t="shared" si="11"/>
        <v>3600</v>
      </c>
      <c r="N29" s="8">
        <f t="shared" si="11"/>
        <v>4050</v>
      </c>
      <c r="O29" s="8">
        <f t="shared" si="11"/>
        <v>4500</v>
      </c>
      <c r="P29" s="8">
        <f t="shared" si="11"/>
        <v>4950</v>
      </c>
      <c r="Q29" s="8">
        <f t="shared" si="11"/>
        <v>5400</v>
      </c>
      <c r="R29" s="8">
        <f t="shared" si="11"/>
        <v>5850</v>
      </c>
      <c r="S29" s="8">
        <f t="shared" si="11"/>
        <v>6300</v>
      </c>
      <c r="T29" s="8">
        <f t="shared" si="11"/>
        <v>1950</v>
      </c>
      <c r="U29" s="8">
        <f t="shared" si="11"/>
        <v>2300</v>
      </c>
      <c r="V29" s="8">
        <f t="shared" si="11"/>
        <v>2850</v>
      </c>
      <c r="W29" s="8">
        <f t="shared" si="11"/>
        <v>1000</v>
      </c>
      <c r="X29" s="8">
        <f t="shared" si="11"/>
        <v>1400</v>
      </c>
      <c r="Y29" s="8">
        <f t="shared" si="11"/>
        <v>1800</v>
      </c>
      <c r="Z29" s="8">
        <f t="shared" si="11"/>
        <v>2200</v>
      </c>
      <c r="AA29" s="8">
        <f t="shared" si="11"/>
        <v>2600</v>
      </c>
      <c r="AB29" s="8">
        <f t="shared" si="11"/>
        <v>3000</v>
      </c>
      <c r="AC29" s="8">
        <f t="shared" si="11"/>
        <v>3400</v>
      </c>
      <c r="AD29" s="8">
        <f t="shared" si="11"/>
        <v>3800</v>
      </c>
      <c r="AE29" s="8">
        <f t="shared" si="11"/>
        <v>4200</v>
      </c>
      <c r="AF29" s="8">
        <f t="shared" si="11"/>
        <v>4600</v>
      </c>
      <c r="AG29" s="8">
        <f t="shared" si="11"/>
        <v>5000</v>
      </c>
    </row>
    <row r="30">
      <c r="A30" s="7" t="s">
        <v>56</v>
      </c>
      <c r="B30" s="8">
        <f t="shared" ref="B30:AG30" si="12">B6+B14-B22</f>
        <v>0</v>
      </c>
      <c r="C30" s="8">
        <f t="shared" si="12"/>
        <v>0</v>
      </c>
      <c r="D30" s="8">
        <f t="shared" si="12"/>
        <v>0</v>
      </c>
      <c r="E30" s="8">
        <f t="shared" si="12"/>
        <v>0</v>
      </c>
      <c r="F30" s="8">
        <f t="shared" si="12"/>
        <v>0</v>
      </c>
      <c r="G30" s="8">
        <f t="shared" si="12"/>
        <v>0</v>
      </c>
      <c r="H30" s="8">
        <f t="shared" si="12"/>
        <v>6000</v>
      </c>
      <c r="I30" s="8">
        <f t="shared" si="12"/>
        <v>12000</v>
      </c>
      <c r="J30" s="8">
        <f t="shared" si="12"/>
        <v>18000</v>
      </c>
      <c r="K30" s="8">
        <f t="shared" si="12"/>
        <v>24000</v>
      </c>
      <c r="L30" s="8">
        <f t="shared" si="12"/>
        <v>30000</v>
      </c>
      <c r="M30" s="8">
        <f t="shared" si="12"/>
        <v>36000</v>
      </c>
      <c r="N30" s="8">
        <f t="shared" si="12"/>
        <v>42000</v>
      </c>
      <c r="O30" s="8">
        <f t="shared" si="12"/>
        <v>48000</v>
      </c>
      <c r="P30" s="8">
        <f t="shared" si="12"/>
        <v>54000</v>
      </c>
      <c r="Q30" s="8">
        <f t="shared" si="12"/>
        <v>60000</v>
      </c>
      <c r="R30" s="8">
        <f t="shared" si="12"/>
        <v>66000</v>
      </c>
      <c r="S30" s="8">
        <f t="shared" si="12"/>
        <v>72000</v>
      </c>
      <c r="T30" s="8">
        <f t="shared" si="12"/>
        <v>78000</v>
      </c>
      <c r="U30" s="8">
        <f t="shared" si="12"/>
        <v>84000</v>
      </c>
      <c r="V30" s="8">
        <f t="shared" si="12"/>
        <v>90000</v>
      </c>
      <c r="W30" s="8">
        <f t="shared" si="12"/>
        <v>96000</v>
      </c>
      <c r="X30" s="8">
        <f t="shared" si="12"/>
        <v>102000</v>
      </c>
      <c r="Y30" s="8">
        <f t="shared" si="12"/>
        <v>108000</v>
      </c>
      <c r="Z30" s="8">
        <f t="shared" si="12"/>
        <v>114000</v>
      </c>
      <c r="AA30" s="8">
        <f t="shared" si="12"/>
        <v>120000</v>
      </c>
      <c r="AB30" s="8">
        <f t="shared" si="12"/>
        <v>0</v>
      </c>
      <c r="AC30" s="8">
        <f t="shared" si="12"/>
        <v>7500</v>
      </c>
      <c r="AD30" s="8">
        <f t="shared" si="12"/>
        <v>15000</v>
      </c>
      <c r="AE30" s="8">
        <f t="shared" si="12"/>
        <v>22500</v>
      </c>
      <c r="AF30" s="8">
        <f t="shared" si="12"/>
        <v>30000</v>
      </c>
      <c r="AG30" s="8">
        <f t="shared" si="12"/>
        <v>37500</v>
      </c>
    </row>
    <row r="31">
      <c r="A31" s="7" t="s">
        <v>58</v>
      </c>
      <c r="B31" s="8">
        <f t="shared" ref="B31:AG31" si="13">B7+B15-B23</f>
        <v>0</v>
      </c>
      <c r="C31" s="8">
        <f t="shared" si="13"/>
        <v>0</v>
      </c>
      <c r="D31" s="8">
        <f t="shared" si="13"/>
        <v>0</v>
      </c>
      <c r="E31" s="8">
        <f t="shared" si="13"/>
        <v>0</v>
      </c>
      <c r="F31" s="8">
        <f t="shared" si="13"/>
        <v>0</v>
      </c>
      <c r="G31" s="8">
        <f t="shared" si="13"/>
        <v>0</v>
      </c>
      <c r="H31" s="8">
        <f t="shared" si="13"/>
        <v>0</v>
      </c>
      <c r="I31" s="8">
        <f t="shared" si="13"/>
        <v>0</v>
      </c>
      <c r="J31" s="8">
        <f t="shared" si="13"/>
        <v>0</v>
      </c>
      <c r="K31" s="8">
        <f t="shared" si="13"/>
        <v>250</v>
      </c>
      <c r="L31" s="8">
        <f t="shared" si="13"/>
        <v>500</v>
      </c>
      <c r="M31" s="8">
        <f t="shared" si="13"/>
        <v>750</v>
      </c>
      <c r="N31" s="8">
        <f t="shared" si="13"/>
        <v>1000</v>
      </c>
      <c r="O31" s="8">
        <f t="shared" si="13"/>
        <v>1250</v>
      </c>
      <c r="P31" s="8">
        <f t="shared" si="13"/>
        <v>1500</v>
      </c>
      <c r="Q31" s="8">
        <f t="shared" si="13"/>
        <v>1750</v>
      </c>
      <c r="R31" s="8">
        <f t="shared" si="13"/>
        <v>2000</v>
      </c>
      <c r="S31" s="8">
        <f t="shared" si="13"/>
        <v>2250</v>
      </c>
      <c r="T31" s="8">
        <f t="shared" si="13"/>
        <v>2500</v>
      </c>
      <c r="U31" s="8">
        <f t="shared" si="13"/>
        <v>2750</v>
      </c>
      <c r="V31" s="8">
        <f t="shared" si="13"/>
        <v>3300</v>
      </c>
      <c r="W31" s="8">
        <f t="shared" si="13"/>
        <v>600</v>
      </c>
      <c r="X31" s="8">
        <f t="shared" si="13"/>
        <v>900</v>
      </c>
      <c r="Y31" s="8">
        <f t="shared" si="13"/>
        <v>1200</v>
      </c>
      <c r="Z31" s="8">
        <f t="shared" si="13"/>
        <v>1500</v>
      </c>
      <c r="AA31" s="8">
        <f t="shared" si="13"/>
        <v>1800</v>
      </c>
      <c r="AB31" s="8">
        <f t="shared" si="13"/>
        <v>2100</v>
      </c>
      <c r="AC31" s="8">
        <f t="shared" si="13"/>
        <v>2400</v>
      </c>
      <c r="AD31" s="8">
        <f t="shared" si="13"/>
        <v>2700</v>
      </c>
      <c r="AE31" s="8">
        <f t="shared" si="13"/>
        <v>3000</v>
      </c>
      <c r="AF31" s="8">
        <f t="shared" si="13"/>
        <v>3300</v>
      </c>
      <c r="AG31" s="8">
        <f t="shared" si="13"/>
        <v>3600</v>
      </c>
    </row>
    <row r="32">
      <c r="A32" s="7" t="s">
        <v>99</v>
      </c>
      <c r="B32" s="8">
        <f t="shared" ref="B32:AG32" si="14">SUM(B27:B31)</f>
        <v>600</v>
      </c>
      <c r="C32" s="8">
        <f t="shared" si="14"/>
        <v>4700</v>
      </c>
      <c r="D32" s="8">
        <f t="shared" si="14"/>
        <v>8800</v>
      </c>
      <c r="E32" s="8">
        <f t="shared" si="14"/>
        <v>13200</v>
      </c>
      <c r="F32" s="8">
        <f t="shared" si="14"/>
        <v>17600</v>
      </c>
      <c r="G32" s="8">
        <f t="shared" si="14"/>
        <v>22000</v>
      </c>
      <c r="H32" s="8">
        <f t="shared" si="14"/>
        <v>32550</v>
      </c>
      <c r="I32" s="8">
        <f t="shared" si="14"/>
        <v>43100</v>
      </c>
      <c r="J32" s="8">
        <f t="shared" si="14"/>
        <v>53650</v>
      </c>
      <c r="K32" s="8">
        <f t="shared" si="14"/>
        <v>64450</v>
      </c>
      <c r="L32" s="8">
        <f t="shared" si="14"/>
        <v>75250</v>
      </c>
      <c r="M32" s="8">
        <f t="shared" si="14"/>
        <v>86050</v>
      </c>
      <c r="N32" s="8">
        <f t="shared" si="14"/>
        <v>96850</v>
      </c>
      <c r="O32" s="8">
        <f t="shared" si="14"/>
        <v>107650</v>
      </c>
      <c r="P32" s="8">
        <f t="shared" si="14"/>
        <v>118450</v>
      </c>
      <c r="Q32" s="8">
        <f t="shared" si="14"/>
        <v>129900</v>
      </c>
      <c r="R32" s="8">
        <f t="shared" si="14"/>
        <v>131150</v>
      </c>
      <c r="S32" s="8">
        <f t="shared" si="14"/>
        <v>142000</v>
      </c>
      <c r="T32" s="8">
        <f t="shared" si="14"/>
        <v>148050</v>
      </c>
      <c r="U32" s="8">
        <f t="shared" si="14"/>
        <v>158800</v>
      </c>
      <c r="V32" s="8">
        <f t="shared" si="14"/>
        <v>170050</v>
      </c>
      <c r="W32" s="8">
        <f t="shared" si="14"/>
        <v>102150</v>
      </c>
      <c r="X32" s="8">
        <f t="shared" si="14"/>
        <v>113100</v>
      </c>
      <c r="Y32" s="8">
        <f t="shared" si="14"/>
        <v>124050</v>
      </c>
      <c r="Z32" s="8">
        <f t="shared" si="14"/>
        <v>135000</v>
      </c>
      <c r="AA32" s="8">
        <f t="shared" si="14"/>
        <v>145950</v>
      </c>
      <c r="AB32" s="8">
        <f t="shared" si="14"/>
        <v>30900</v>
      </c>
      <c r="AC32" s="8">
        <f t="shared" si="14"/>
        <v>43350</v>
      </c>
      <c r="AD32" s="8">
        <f t="shared" si="14"/>
        <v>55800</v>
      </c>
      <c r="AE32" s="8">
        <f t="shared" si="14"/>
        <v>68250</v>
      </c>
      <c r="AF32" s="8">
        <f t="shared" si="14"/>
        <v>80700</v>
      </c>
      <c r="AG32" s="8">
        <f t="shared" si="14"/>
        <v>82100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7" t="s">
        <v>102</v>
      </c>
    </row>
    <row r="3">
      <c r="A3" s="7" t="s">
        <v>18</v>
      </c>
      <c r="B3" s="8">
        <f>Assumptions!$B3</f>
        <v>1500</v>
      </c>
      <c r="C3" s="8">
        <f>Assumptions!$B3</f>
        <v>1500</v>
      </c>
      <c r="D3" s="8">
        <f>Assumptions!$B3</f>
        <v>1500</v>
      </c>
      <c r="E3" s="8">
        <f>Assumptions!$B3</f>
        <v>1500</v>
      </c>
      <c r="F3" s="8">
        <f>Assumptions!$B3</f>
        <v>1500</v>
      </c>
      <c r="G3" s="8">
        <f>Assumptions!$B3</f>
        <v>1500</v>
      </c>
      <c r="H3" s="8">
        <f>Assumptions!$B3</f>
        <v>1500</v>
      </c>
      <c r="I3" s="8">
        <f>Assumptions!$B3</f>
        <v>1500</v>
      </c>
      <c r="J3" s="8">
        <f>Assumptions!$B3</f>
        <v>1500</v>
      </c>
      <c r="K3" s="8">
        <f>Assumptions!$B3</f>
        <v>1500</v>
      </c>
      <c r="L3" s="8">
        <f>Assumptions!$B3</f>
        <v>1500</v>
      </c>
      <c r="M3" s="8">
        <f>Assumptions!$B3</f>
        <v>1500</v>
      </c>
      <c r="N3" s="8">
        <f>Assumptions!$B3</f>
        <v>1500</v>
      </c>
      <c r="O3" s="8">
        <f>Assumptions!$B3</f>
        <v>1500</v>
      </c>
      <c r="P3" s="8">
        <f>Assumptions!$B3</f>
        <v>1500</v>
      </c>
      <c r="Q3" s="8">
        <f>Assumptions!$B3</f>
        <v>1500</v>
      </c>
      <c r="R3" s="8">
        <f>Assumptions!$B3</f>
        <v>1500</v>
      </c>
      <c r="S3" s="8">
        <f>Assumptions!$B3</f>
        <v>1500</v>
      </c>
      <c r="T3" s="8">
        <f>Assumptions!$B3</f>
        <v>1500</v>
      </c>
      <c r="U3" s="8">
        <f>Assumptions!$B3</f>
        <v>1500</v>
      </c>
      <c r="V3" s="8">
        <f>Assumptions!$B3</f>
        <v>1500</v>
      </c>
      <c r="W3" s="8">
        <f>Assumptions!$B3</f>
        <v>1500</v>
      </c>
      <c r="X3" s="8">
        <f>Assumptions!$B3</f>
        <v>1500</v>
      </c>
      <c r="Y3" s="8">
        <f>Assumptions!$B3</f>
        <v>1500</v>
      </c>
      <c r="Z3" s="8">
        <f>Assumptions!$B3</f>
        <v>1500</v>
      </c>
      <c r="AA3" s="8">
        <f>Assumptions!$B3</f>
        <v>1500</v>
      </c>
      <c r="AB3" s="8">
        <f>Assumptions!$B3</f>
        <v>1500</v>
      </c>
      <c r="AC3" s="8">
        <f>Assumptions!$B3</f>
        <v>1500</v>
      </c>
      <c r="AD3" s="8">
        <f>Assumptions!$B3</f>
        <v>1500</v>
      </c>
      <c r="AE3" s="8">
        <f>Assumptions!$B3</f>
        <v>1500</v>
      </c>
      <c r="AF3" s="8">
        <f>Assumptions!$B3</f>
        <v>1500</v>
      </c>
      <c r="AG3" s="8">
        <f>Assumptions!$B3</f>
        <v>1500</v>
      </c>
    </row>
    <row r="4">
      <c r="A4" s="7" t="s">
        <v>19</v>
      </c>
      <c r="B4" s="8">
        <f>Assumptions!$D3</f>
        <v>1000</v>
      </c>
      <c r="C4" s="8">
        <f>Assumptions!$D3</f>
        <v>1000</v>
      </c>
      <c r="D4" s="8">
        <f>Assumptions!$D3</f>
        <v>1000</v>
      </c>
      <c r="E4" s="8">
        <f>Assumptions!$D3</f>
        <v>1000</v>
      </c>
      <c r="F4" s="8">
        <f>Assumptions!$D3</f>
        <v>1000</v>
      </c>
      <c r="G4" s="8">
        <f>Assumptions!$D3</f>
        <v>1000</v>
      </c>
      <c r="H4" s="8">
        <f>Assumptions!$D3</f>
        <v>1000</v>
      </c>
      <c r="I4" s="8">
        <f>Assumptions!$D3</f>
        <v>1000</v>
      </c>
      <c r="J4" s="8">
        <f>Assumptions!$D3</f>
        <v>1000</v>
      </c>
      <c r="K4" s="8">
        <f>Assumptions!$D3</f>
        <v>1000</v>
      </c>
      <c r="L4" s="8">
        <f>Assumptions!$D3</f>
        <v>1000</v>
      </c>
      <c r="M4" s="8">
        <f>Assumptions!$D3</f>
        <v>1000</v>
      </c>
      <c r="N4" s="8">
        <f>Assumptions!$D3</f>
        <v>1000</v>
      </c>
      <c r="O4" s="8">
        <f>Assumptions!$D3</f>
        <v>1000</v>
      </c>
      <c r="P4" s="8">
        <f>Assumptions!$D3</f>
        <v>1000</v>
      </c>
      <c r="Q4" s="8">
        <f>Assumptions!$D3</f>
        <v>1000</v>
      </c>
      <c r="R4" s="8">
        <f>Assumptions!$D3</f>
        <v>1000</v>
      </c>
      <c r="S4" s="8">
        <f>Assumptions!$D3</f>
        <v>1000</v>
      </c>
      <c r="T4" s="8">
        <f>Assumptions!$D3</f>
        <v>1000</v>
      </c>
      <c r="U4" s="8">
        <f>Assumptions!$D3</f>
        <v>1000</v>
      </c>
      <c r="V4" s="8">
        <f>Assumptions!$D3</f>
        <v>1000</v>
      </c>
      <c r="W4" s="8">
        <f>Assumptions!$D3</f>
        <v>1000</v>
      </c>
      <c r="X4" s="8">
        <f>Assumptions!$D3</f>
        <v>1000</v>
      </c>
      <c r="Y4" s="8">
        <f>Assumptions!$D3</f>
        <v>1000</v>
      </c>
      <c r="Z4" s="8">
        <f>Assumptions!$D3</f>
        <v>1000</v>
      </c>
      <c r="AA4" s="8">
        <f>Assumptions!$D3</f>
        <v>1000</v>
      </c>
      <c r="AB4" s="8">
        <f>Assumptions!$D3</f>
        <v>1000</v>
      </c>
      <c r="AC4" s="8">
        <f>Assumptions!$D3</f>
        <v>1000</v>
      </c>
      <c r="AD4" s="8">
        <f>Assumptions!$D3</f>
        <v>1000</v>
      </c>
      <c r="AE4" s="8">
        <f>Assumptions!$D3</f>
        <v>1000</v>
      </c>
      <c r="AF4" s="8">
        <f>Assumptions!$D3</f>
        <v>1000</v>
      </c>
      <c r="AG4" s="8">
        <f>Assumptions!$D3</f>
        <v>1000</v>
      </c>
    </row>
    <row r="5">
      <c r="A5" s="7" t="s">
        <v>20</v>
      </c>
      <c r="B5" s="8">
        <f>Assumptions!$F3</f>
        <v>2000</v>
      </c>
      <c r="C5" s="8">
        <f>Assumptions!$F3</f>
        <v>2000</v>
      </c>
      <c r="D5" s="8">
        <f>Assumptions!$F3</f>
        <v>2000</v>
      </c>
      <c r="E5" s="8">
        <f>Assumptions!$F3</f>
        <v>2000</v>
      </c>
      <c r="F5" s="8">
        <f>Assumptions!$F3</f>
        <v>2000</v>
      </c>
      <c r="G5" s="8">
        <f>Assumptions!$F3</f>
        <v>2000</v>
      </c>
      <c r="H5" s="8">
        <f>Assumptions!$F3</f>
        <v>2000</v>
      </c>
      <c r="I5" s="8">
        <f>Assumptions!$F3</f>
        <v>2000</v>
      </c>
      <c r="J5" s="8">
        <f>Assumptions!$F3</f>
        <v>2000</v>
      </c>
      <c r="K5" s="8">
        <f>Assumptions!$F3</f>
        <v>2000</v>
      </c>
      <c r="L5" s="8">
        <f>Assumptions!$F3</f>
        <v>2000</v>
      </c>
      <c r="M5" s="8">
        <f>Assumptions!$F3</f>
        <v>2000</v>
      </c>
      <c r="N5" s="8">
        <f>Assumptions!$F3</f>
        <v>2000</v>
      </c>
      <c r="O5" s="8">
        <f>Assumptions!$F3</f>
        <v>2000</v>
      </c>
      <c r="P5" s="8">
        <f>Assumptions!$F3</f>
        <v>2000</v>
      </c>
      <c r="Q5" s="8">
        <f>Assumptions!$F3</f>
        <v>2000</v>
      </c>
      <c r="R5" s="8">
        <f>Assumptions!$F3</f>
        <v>2000</v>
      </c>
      <c r="S5" s="8">
        <f>Assumptions!$F3</f>
        <v>2000</v>
      </c>
      <c r="T5" s="8">
        <f>Assumptions!$F3</f>
        <v>2000</v>
      </c>
      <c r="U5" s="8">
        <f>Assumptions!$F3</f>
        <v>2000</v>
      </c>
      <c r="V5" s="8">
        <f>Assumptions!$F3</f>
        <v>2000</v>
      </c>
      <c r="W5" s="8">
        <f>Assumptions!$F3</f>
        <v>2000</v>
      </c>
      <c r="X5" s="8">
        <f>Assumptions!$F3</f>
        <v>2000</v>
      </c>
      <c r="Y5" s="8">
        <f>Assumptions!$F3</f>
        <v>2000</v>
      </c>
      <c r="Z5" s="8">
        <f>Assumptions!$F3</f>
        <v>2000</v>
      </c>
      <c r="AA5" s="8">
        <f>Assumptions!$F3</f>
        <v>2000</v>
      </c>
      <c r="AB5" s="8">
        <f>Assumptions!$F3</f>
        <v>2000</v>
      </c>
      <c r="AC5" s="8">
        <f>Assumptions!$F3</f>
        <v>2000</v>
      </c>
      <c r="AD5" s="8">
        <f>Assumptions!$F3</f>
        <v>2000</v>
      </c>
      <c r="AE5" s="8">
        <f>Assumptions!$F3</f>
        <v>2000</v>
      </c>
      <c r="AF5" s="8">
        <f>Assumptions!$F3</f>
        <v>2000</v>
      </c>
      <c r="AG5" s="8">
        <f>Assumptions!$F3</f>
        <v>2000</v>
      </c>
    </row>
    <row r="6">
      <c r="A6" s="7" t="s">
        <v>21</v>
      </c>
      <c r="B6" s="8">
        <f>Assumptions!$H3</f>
        <v>1800</v>
      </c>
      <c r="C6" s="8">
        <f>Assumptions!$H3</f>
        <v>1800</v>
      </c>
      <c r="D6" s="8">
        <f>Assumptions!$H3</f>
        <v>1800</v>
      </c>
      <c r="E6" s="8">
        <f>Assumptions!$H3</f>
        <v>1800</v>
      </c>
      <c r="F6" s="8">
        <f>Assumptions!$H3</f>
        <v>1800</v>
      </c>
      <c r="G6" s="8">
        <f>Assumptions!$H3</f>
        <v>1800</v>
      </c>
      <c r="H6" s="8">
        <f>Assumptions!$H3</f>
        <v>1800</v>
      </c>
      <c r="I6" s="8">
        <f>Assumptions!$H3</f>
        <v>1800</v>
      </c>
      <c r="J6" s="8">
        <f>Assumptions!$H3</f>
        <v>1800</v>
      </c>
      <c r="K6" s="8">
        <f>Assumptions!$H3</f>
        <v>1800</v>
      </c>
      <c r="L6" s="8">
        <f>Assumptions!$H3</f>
        <v>1800</v>
      </c>
      <c r="M6" s="8">
        <f>Assumptions!$H3</f>
        <v>1800</v>
      </c>
      <c r="N6" s="8">
        <f>Assumptions!$H3</f>
        <v>1800</v>
      </c>
      <c r="O6" s="8">
        <f>Assumptions!$H3</f>
        <v>1800</v>
      </c>
      <c r="P6" s="8">
        <f>Assumptions!$H3</f>
        <v>1800</v>
      </c>
      <c r="Q6" s="8">
        <f>Assumptions!$H3</f>
        <v>1800</v>
      </c>
      <c r="R6" s="8">
        <f>Assumptions!$H3</f>
        <v>1800</v>
      </c>
      <c r="S6" s="8">
        <f>Assumptions!$H3</f>
        <v>1800</v>
      </c>
      <c r="T6" s="8">
        <f>Assumptions!$H3</f>
        <v>1800</v>
      </c>
      <c r="U6" s="8">
        <f>Assumptions!$H3</f>
        <v>1800</v>
      </c>
      <c r="V6" s="8">
        <f>Assumptions!$H3</f>
        <v>1800</v>
      </c>
      <c r="W6" s="8">
        <f>Assumptions!$H3</f>
        <v>1800</v>
      </c>
      <c r="X6" s="8">
        <f>Assumptions!$H3</f>
        <v>1800</v>
      </c>
      <c r="Y6" s="8">
        <f>Assumptions!$H3</f>
        <v>1800</v>
      </c>
      <c r="Z6" s="8">
        <f>Assumptions!$H3</f>
        <v>1800</v>
      </c>
      <c r="AA6" s="8">
        <f>Assumptions!$H3</f>
        <v>1800</v>
      </c>
      <c r="AB6" s="8">
        <f>Assumptions!$H3</f>
        <v>1800</v>
      </c>
      <c r="AC6" s="8">
        <f>Assumptions!$H3</f>
        <v>1800</v>
      </c>
      <c r="AD6" s="8">
        <f>Assumptions!$H3</f>
        <v>1800</v>
      </c>
      <c r="AE6" s="8">
        <f>Assumptions!$H3</f>
        <v>1800</v>
      </c>
      <c r="AF6" s="8">
        <f>Assumptions!$H3</f>
        <v>1800</v>
      </c>
      <c r="AG6" s="8">
        <f>Assumptions!$H3</f>
        <v>1800</v>
      </c>
    </row>
    <row r="7">
      <c r="A7" s="7" t="s">
        <v>99</v>
      </c>
      <c r="B7" s="8">
        <f t="shared" ref="B7:AG7" si="1">SUM(B3:B6)</f>
        <v>6300</v>
      </c>
      <c r="C7" s="8">
        <f t="shared" si="1"/>
        <v>6300</v>
      </c>
      <c r="D7" s="8">
        <f t="shared" si="1"/>
        <v>6300</v>
      </c>
      <c r="E7" s="8">
        <f t="shared" si="1"/>
        <v>6300</v>
      </c>
      <c r="F7" s="8">
        <f t="shared" si="1"/>
        <v>6300</v>
      </c>
      <c r="G7" s="8">
        <f t="shared" si="1"/>
        <v>6300</v>
      </c>
      <c r="H7" s="8">
        <f t="shared" si="1"/>
        <v>6300</v>
      </c>
      <c r="I7" s="8">
        <f t="shared" si="1"/>
        <v>6300</v>
      </c>
      <c r="J7" s="8">
        <f t="shared" si="1"/>
        <v>6300</v>
      </c>
      <c r="K7" s="8">
        <f t="shared" si="1"/>
        <v>6300</v>
      </c>
      <c r="L7" s="8">
        <f t="shared" si="1"/>
        <v>6300</v>
      </c>
      <c r="M7" s="8">
        <f t="shared" si="1"/>
        <v>6300</v>
      </c>
      <c r="N7" s="8">
        <f t="shared" si="1"/>
        <v>6300</v>
      </c>
      <c r="O7" s="8">
        <f t="shared" si="1"/>
        <v>6300</v>
      </c>
      <c r="P7" s="8">
        <f t="shared" si="1"/>
        <v>6300</v>
      </c>
      <c r="Q7" s="8">
        <f t="shared" si="1"/>
        <v>6300</v>
      </c>
      <c r="R7" s="8">
        <f t="shared" si="1"/>
        <v>6300</v>
      </c>
      <c r="S7" s="8">
        <f t="shared" si="1"/>
        <v>6300</v>
      </c>
      <c r="T7" s="8">
        <f t="shared" si="1"/>
        <v>6300</v>
      </c>
      <c r="U7" s="8">
        <f t="shared" si="1"/>
        <v>6300</v>
      </c>
      <c r="V7" s="8">
        <f t="shared" si="1"/>
        <v>6300</v>
      </c>
      <c r="W7" s="8">
        <f t="shared" si="1"/>
        <v>6300</v>
      </c>
      <c r="X7" s="8">
        <f t="shared" si="1"/>
        <v>6300</v>
      </c>
      <c r="Y7" s="8">
        <f t="shared" si="1"/>
        <v>6300</v>
      </c>
      <c r="Z7" s="8">
        <f t="shared" si="1"/>
        <v>6300</v>
      </c>
      <c r="AA7" s="8">
        <f t="shared" si="1"/>
        <v>6300</v>
      </c>
      <c r="AB7" s="8">
        <f t="shared" si="1"/>
        <v>6300</v>
      </c>
      <c r="AC7" s="8">
        <f t="shared" si="1"/>
        <v>6300</v>
      </c>
      <c r="AD7" s="8">
        <f t="shared" si="1"/>
        <v>6300</v>
      </c>
      <c r="AE7" s="8">
        <f t="shared" si="1"/>
        <v>6300</v>
      </c>
      <c r="AF7" s="8">
        <f t="shared" si="1"/>
        <v>6300</v>
      </c>
      <c r="AG7" s="8">
        <f t="shared" si="1"/>
        <v>6300</v>
      </c>
    </row>
    <row r="9">
      <c r="A9" s="7" t="s">
        <v>29</v>
      </c>
    </row>
    <row r="10">
      <c r="A10" s="7" t="s">
        <v>30</v>
      </c>
      <c r="B10" s="8">
        <f>B$7*Assumptions!$B7/1000</f>
        <v>1260</v>
      </c>
      <c r="C10" s="8">
        <f>C$7*Assumptions!$B7/1000</f>
        <v>1260</v>
      </c>
      <c r="D10" s="8">
        <f>D$7*Assumptions!$B7/1000</f>
        <v>1260</v>
      </c>
      <c r="E10" s="8">
        <f>E$7*Assumptions!$B7/1000</f>
        <v>1260</v>
      </c>
      <c r="F10" s="8">
        <f>F$7*Assumptions!$B7/1000</f>
        <v>1260</v>
      </c>
      <c r="G10" s="8">
        <f>G$7*Assumptions!$B7/1000</f>
        <v>1260</v>
      </c>
      <c r="H10" s="8">
        <f>H$7*Assumptions!$B7/1000</f>
        <v>1260</v>
      </c>
      <c r="I10" s="8">
        <f>I$7*Assumptions!$B7/1000</f>
        <v>1260</v>
      </c>
      <c r="J10" s="8">
        <f>J$7*Assumptions!$B7/1000</f>
        <v>1260</v>
      </c>
      <c r="K10" s="8">
        <f>K$7*Assumptions!$B7/1000</f>
        <v>1260</v>
      </c>
      <c r="L10" s="8">
        <f>L$7*Assumptions!$B7/1000</f>
        <v>1260</v>
      </c>
      <c r="M10" s="8">
        <f>M$7*Assumptions!$B7/1000</f>
        <v>1260</v>
      </c>
      <c r="N10" s="8">
        <f>N$7*Assumptions!$B7/1000</f>
        <v>1260</v>
      </c>
      <c r="O10" s="8">
        <f>O$7*Assumptions!$B7/1000</f>
        <v>1260</v>
      </c>
      <c r="P10" s="8">
        <f>P$7*Assumptions!$B7/1000</f>
        <v>1260</v>
      </c>
      <c r="Q10" s="8">
        <f>Q$7*Assumptions!$B7/1000</f>
        <v>1260</v>
      </c>
      <c r="R10" s="8">
        <f>R$7*Assumptions!$B7/1000</f>
        <v>1260</v>
      </c>
      <c r="S10" s="8">
        <f>S$7*Assumptions!$B7/1000</f>
        <v>1260</v>
      </c>
      <c r="T10" s="8">
        <f>T$7*Assumptions!$B7/1000</f>
        <v>1260</v>
      </c>
      <c r="U10" s="8">
        <f>U$7*Assumptions!$B7/1000</f>
        <v>1260</v>
      </c>
      <c r="V10" s="8">
        <f>V$7*Assumptions!$B7/1000</f>
        <v>1260</v>
      </c>
      <c r="W10" s="8">
        <f>W$7*Assumptions!$B7/1000</f>
        <v>1260</v>
      </c>
      <c r="X10" s="8">
        <f>X$7*Assumptions!$B7/1000</f>
        <v>1260</v>
      </c>
      <c r="Y10" s="8">
        <f>Y$7*Assumptions!$B7/1000</f>
        <v>1260</v>
      </c>
      <c r="Z10" s="8">
        <f>Z$7*Assumptions!$B7/1000</f>
        <v>1260</v>
      </c>
      <c r="AA10" s="8">
        <f>AA$7*Assumptions!$B7/1000</f>
        <v>1260</v>
      </c>
      <c r="AB10" s="8">
        <f>AB$7*Assumptions!$B7/1000</f>
        <v>1260</v>
      </c>
      <c r="AC10" s="8">
        <f>AC$7*Assumptions!$B7/1000</f>
        <v>1260</v>
      </c>
      <c r="AD10" s="8">
        <f>AD$7*Assumptions!$B7/1000</f>
        <v>1260</v>
      </c>
      <c r="AE10" s="8">
        <f>AE$7*Assumptions!$B7/1000</f>
        <v>1260</v>
      </c>
      <c r="AF10" s="8">
        <f>AF$7*Assumptions!$B7/1000</f>
        <v>1260</v>
      </c>
      <c r="AG10" s="8">
        <f>AG$7*Assumptions!$B7/1000</f>
        <v>1260</v>
      </c>
    </row>
    <row r="11">
      <c r="A11" s="7" t="s">
        <v>31</v>
      </c>
      <c r="B11" s="8">
        <f>B$7*Assumptions!$B8/1000</f>
        <v>1575</v>
      </c>
      <c r="C11" s="8">
        <f>C$7*Assumptions!$B8/1000</f>
        <v>1575</v>
      </c>
      <c r="D11" s="8">
        <f>D$7*Assumptions!$B8/1000</f>
        <v>1575</v>
      </c>
      <c r="E11" s="8">
        <f>E$7*Assumptions!$B8/1000</f>
        <v>1575</v>
      </c>
      <c r="F11" s="8">
        <f>F$7*Assumptions!$B8/1000</f>
        <v>1575</v>
      </c>
      <c r="G11" s="8">
        <f>G$7*Assumptions!$B8/1000</f>
        <v>1575</v>
      </c>
      <c r="H11" s="8">
        <f>H$7*Assumptions!$B8/1000</f>
        <v>1575</v>
      </c>
      <c r="I11" s="8">
        <f>I$7*Assumptions!$B8/1000</f>
        <v>1575</v>
      </c>
      <c r="J11" s="8">
        <f>J$7*Assumptions!$B8/1000</f>
        <v>1575</v>
      </c>
      <c r="K11" s="8">
        <f>K$7*Assumptions!$B8/1000</f>
        <v>1575</v>
      </c>
      <c r="L11" s="8">
        <f>L$7*Assumptions!$B8/1000</f>
        <v>1575</v>
      </c>
      <c r="M11" s="8">
        <f>M$7*Assumptions!$B8/1000</f>
        <v>1575</v>
      </c>
      <c r="N11" s="8">
        <f>N$7*Assumptions!$B8/1000</f>
        <v>1575</v>
      </c>
      <c r="O11" s="8">
        <f>O$7*Assumptions!$B8/1000</f>
        <v>1575</v>
      </c>
      <c r="P11" s="8">
        <f>P$7*Assumptions!$B8/1000</f>
        <v>1575</v>
      </c>
      <c r="Q11" s="8">
        <f>Q$7*Assumptions!$B8/1000</f>
        <v>1575</v>
      </c>
      <c r="R11" s="8">
        <f>R$7*Assumptions!$B8/1000</f>
        <v>1575</v>
      </c>
      <c r="S11" s="8">
        <f>S$7*Assumptions!$B8/1000</f>
        <v>1575</v>
      </c>
      <c r="T11" s="8">
        <f>T$7*Assumptions!$B8/1000</f>
        <v>1575</v>
      </c>
      <c r="U11" s="8">
        <f>U$7*Assumptions!$B8/1000</f>
        <v>1575</v>
      </c>
      <c r="V11" s="8">
        <f>V$7*Assumptions!$B8/1000</f>
        <v>1575</v>
      </c>
      <c r="W11" s="8">
        <f>W$7*Assumptions!$B8/1000</f>
        <v>1575</v>
      </c>
      <c r="X11" s="8">
        <f>X$7*Assumptions!$B8/1000</f>
        <v>1575</v>
      </c>
      <c r="Y11" s="8">
        <f>Y$7*Assumptions!$B8/1000</f>
        <v>1575</v>
      </c>
      <c r="Z11" s="8">
        <f>Z$7*Assumptions!$B8/1000</f>
        <v>1575</v>
      </c>
      <c r="AA11" s="8">
        <f>AA$7*Assumptions!$B8/1000</f>
        <v>1575</v>
      </c>
      <c r="AB11" s="8">
        <f>AB$7*Assumptions!$B8/1000</f>
        <v>1575</v>
      </c>
      <c r="AC11" s="8">
        <f>AC$7*Assumptions!$B8/1000</f>
        <v>1575</v>
      </c>
      <c r="AD11" s="8">
        <f>AD$7*Assumptions!$B8/1000</f>
        <v>1575</v>
      </c>
      <c r="AE11" s="8">
        <f>AE$7*Assumptions!$B8/1000</f>
        <v>1575</v>
      </c>
      <c r="AF11" s="8">
        <f>AF$7*Assumptions!$B8/1000</f>
        <v>1575</v>
      </c>
      <c r="AG11" s="8">
        <f>AG$7*Assumptions!$B8/1000</f>
        <v>1575</v>
      </c>
    </row>
    <row r="12">
      <c r="A12" s="7" t="s">
        <v>32</v>
      </c>
      <c r="B12" s="8">
        <f>B$7*Assumptions!$B9/1000</f>
        <v>315</v>
      </c>
      <c r="C12" s="8">
        <f>C$7*Assumptions!$B9/1000</f>
        <v>315</v>
      </c>
      <c r="D12" s="8">
        <f>D$7*Assumptions!$B9/1000</f>
        <v>315</v>
      </c>
      <c r="E12" s="8">
        <f>E$7*Assumptions!$B9/1000</f>
        <v>315</v>
      </c>
      <c r="F12" s="8">
        <f>F$7*Assumptions!$B9/1000</f>
        <v>315</v>
      </c>
      <c r="G12" s="8">
        <f>G$7*Assumptions!$B9/1000</f>
        <v>315</v>
      </c>
      <c r="H12" s="8">
        <f>H$7*Assumptions!$B9/1000</f>
        <v>315</v>
      </c>
      <c r="I12" s="8">
        <f>I$7*Assumptions!$B9/1000</f>
        <v>315</v>
      </c>
      <c r="J12" s="8">
        <f>J$7*Assumptions!$B9/1000</f>
        <v>315</v>
      </c>
      <c r="K12" s="8">
        <f>K$7*Assumptions!$B9/1000</f>
        <v>315</v>
      </c>
      <c r="L12" s="8">
        <f>L$7*Assumptions!$B9/1000</f>
        <v>315</v>
      </c>
      <c r="M12" s="8">
        <f>M$7*Assumptions!$B9/1000</f>
        <v>315</v>
      </c>
      <c r="N12" s="8">
        <f>N$7*Assumptions!$B9/1000</f>
        <v>315</v>
      </c>
      <c r="O12" s="8">
        <f>O$7*Assumptions!$B9/1000</f>
        <v>315</v>
      </c>
      <c r="P12" s="8">
        <f>P$7*Assumptions!$B9/1000</f>
        <v>315</v>
      </c>
      <c r="Q12" s="8">
        <f>Q$7*Assumptions!$B9/1000</f>
        <v>315</v>
      </c>
      <c r="R12" s="8">
        <f>R$7*Assumptions!$B9/1000</f>
        <v>315</v>
      </c>
      <c r="S12" s="8">
        <f>S$7*Assumptions!$B9/1000</f>
        <v>315</v>
      </c>
      <c r="T12" s="8">
        <f>T$7*Assumptions!$B9/1000</f>
        <v>315</v>
      </c>
      <c r="U12" s="8">
        <f>U$7*Assumptions!$B9/1000</f>
        <v>315</v>
      </c>
      <c r="V12" s="8">
        <f>V$7*Assumptions!$B9/1000</f>
        <v>315</v>
      </c>
      <c r="W12" s="8">
        <f>W$7*Assumptions!$B9/1000</f>
        <v>315</v>
      </c>
      <c r="X12" s="8">
        <f>X$7*Assumptions!$B9/1000</f>
        <v>315</v>
      </c>
      <c r="Y12" s="8">
        <f>Y$7*Assumptions!$B9/1000</f>
        <v>315</v>
      </c>
      <c r="Z12" s="8">
        <f>Z$7*Assumptions!$B9/1000</f>
        <v>315</v>
      </c>
      <c r="AA12" s="8">
        <f>AA$7*Assumptions!$B9/1000</f>
        <v>315</v>
      </c>
      <c r="AB12" s="8">
        <f>AB$7*Assumptions!$B9/1000</f>
        <v>315</v>
      </c>
      <c r="AC12" s="8">
        <f>AC$7*Assumptions!$B9/1000</f>
        <v>315</v>
      </c>
      <c r="AD12" s="8">
        <f>AD$7*Assumptions!$B9/1000</f>
        <v>315</v>
      </c>
      <c r="AE12" s="8">
        <f>AE$7*Assumptions!$B9/1000</f>
        <v>315</v>
      </c>
      <c r="AF12" s="8">
        <f>AF$7*Assumptions!$B9/1000</f>
        <v>315</v>
      </c>
      <c r="AG12" s="8">
        <f>AG$7*Assumptions!$B9/1000</f>
        <v>315</v>
      </c>
    </row>
    <row r="14">
      <c r="A14" s="7" t="s">
        <v>103</v>
      </c>
    </row>
    <row r="15">
      <c r="A15" s="7" t="s">
        <v>30</v>
      </c>
      <c r="B15" s="8">
        <f>Assumptions!$B12</f>
        <v>2600</v>
      </c>
      <c r="C15" s="7">
        <v>0.0</v>
      </c>
      <c r="D15" s="8">
        <f>Assumptions!$B12</f>
        <v>2600</v>
      </c>
      <c r="E15" s="7">
        <v>0.0</v>
      </c>
      <c r="F15" s="8">
        <f>Assumptions!$B12</f>
        <v>2600</v>
      </c>
      <c r="G15" s="7">
        <v>0.0</v>
      </c>
      <c r="H15" s="8">
        <f>Assumptions!$B12</f>
        <v>2600</v>
      </c>
      <c r="I15" s="7">
        <v>0.0</v>
      </c>
      <c r="J15" s="8">
        <f>Assumptions!$B12</f>
        <v>2600</v>
      </c>
      <c r="K15" s="7">
        <v>0.0</v>
      </c>
      <c r="L15" s="8">
        <f>Assumptions!$B12</f>
        <v>2600</v>
      </c>
      <c r="M15" s="7">
        <v>0.0</v>
      </c>
      <c r="N15" s="8">
        <f>Assumptions!$B12</f>
        <v>2600</v>
      </c>
      <c r="O15" s="7">
        <v>0.0</v>
      </c>
      <c r="P15" s="8">
        <f>Assumptions!$B12</f>
        <v>2600</v>
      </c>
      <c r="Q15" s="7">
        <v>0.0</v>
      </c>
      <c r="R15" s="8">
        <f>Assumptions!$B12</f>
        <v>2600</v>
      </c>
      <c r="S15" s="7">
        <v>0.0</v>
      </c>
      <c r="T15" s="8">
        <f>Assumptions!$B12</f>
        <v>2600</v>
      </c>
      <c r="U15" s="7">
        <v>0.0</v>
      </c>
      <c r="V15" s="8">
        <f>Assumptions!$B12</f>
        <v>2600</v>
      </c>
      <c r="W15" s="7">
        <v>0.0</v>
      </c>
      <c r="X15" s="8">
        <f>Assumptions!$B12</f>
        <v>2600</v>
      </c>
      <c r="Y15" s="7">
        <v>0.0</v>
      </c>
      <c r="Z15" s="8">
        <f>Assumptions!$B12</f>
        <v>2600</v>
      </c>
      <c r="AA15" s="7">
        <v>0.0</v>
      </c>
      <c r="AB15" s="8">
        <f>Assumptions!$B12</f>
        <v>2600</v>
      </c>
      <c r="AC15" s="7">
        <v>0.0</v>
      </c>
      <c r="AD15" s="8">
        <f>Assumptions!$B12</f>
        <v>2600</v>
      </c>
      <c r="AE15" s="7">
        <v>0.0</v>
      </c>
      <c r="AF15" s="8">
        <f>Assumptions!$B12</f>
        <v>2600</v>
      </c>
      <c r="AG15" s="7">
        <v>0.0</v>
      </c>
      <c r="AH15" s="7"/>
    </row>
    <row r="16">
      <c r="A16" s="7" t="s">
        <v>31</v>
      </c>
      <c r="B16" s="8">
        <f>Assumptions!$B13</f>
        <v>4800</v>
      </c>
      <c r="C16" s="7">
        <v>0.0</v>
      </c>
      <c r="D16" s="7">
        <v>0.0</v>
      </c>
      <c r="E16" s="8">
        <f>Assumptions!$B13</f>
        <v>4800</v>
      </c>
      <c r="F16" s="7">
        <v>0.0</v>
      </c>
      <c r="G16" s="7">
        <v>0.0</v>
      </c>
      <c r="H16" s="8">
        <f>Assumptions!$B13</f>
        <v>4800</v>
      </c>
      <c r="I16" s="7">
        <v>0.0</v>
      </c>
      <c r="J16" s="7">
        <v>0.0</v>
      </c>
      <c r="K16" s="8">
        <f>Assumptions!$B13</f>
        <v>4800</v>
      </c>
      <c r="L16" s="7">
        <v>0.0</v>
      </c>
      <c r="M16" s="7">
        <v>0.0</v>
      </c>
      <c r="N16" s="8">
        <f>Assumptions!$B13</f>
        <v>4800</v>
      </c>
      <c r="O16" s="7">
        <v>0.0</v>
      </c>
      <c r="P16" s="7">
        <v>0.0</v>
      </c>
      <c r="Q16" s="8">
        <f>Assumptions!$B13</f>
        <v>4800</v>
      </c>
      <c r="R16" s="7">
        <v>0.0</v>
      </c>
      <c r="S16" s="7">
        <v>0.0</v>
      </c>
      <c r="T16" s="8">
        <f>Assumptions!$B13</f>
        <v>4800</v>
      </c>
      <c r="U16" s="7">
        <v>0.0</v>
      </c>
      <c r="V16" s="7">
        <v>0.0</v>
      </c>
      <c r="W16" s="8">
        <f>Assumptions!$B13</f>
        <v>4800</v>
      </c>
      <c r="X16" s="7">
        <v>0.0</v>
      </c>
      <c r="Y16" s="7">
        <v>0.0</v>
      </c>
      <c r="Z16" s="8">
        <f>Assumptions!$B13</f>
        <v>4800</v>
      </c>
      <c r="AA16" s="7">
        <v>0.0</v>
      </c>
      <c r="AB16" s="7">
        <v>0.0</v>
      </c>
      <c r="AC16" s="8">
        <f>Assumptions!$B13</f>
        <v>4800</v>
      </c>
      <c r="AD16" s="7">
        <v>0.0</v>
      </c>
      <c r="AE16" s="7">
        <v>0.0</v>
      </c>
      <c r="AF16" s="8">
        <f>Assumptions!$B13</f>
        <v>4800</v>
      </c>
      <c r="AG16" s="7">
        <v>0.0</v>
      </c>
    </row>
    <row r="17">
      <c r="A17" s="7" t="s">
        <v>32</v>
      </c>
      <c r="B17" s="8">
        <f>Assumptions!$B14</f>
        <v>1300</v>
      </c>
      <c r="C17" s="7">
        <v>0.0</v>
      </c>
      <c r="D17" s="7">
        <v>0.0</v>
      </c>
      <c r="E17" s="7">
        <v>0.0</v>
      </c>
      <c r="F17" s="8">
        <f>Assumptions!$B14</f>
        <v>1300</v>
      </c>
      <c r="G17" s="7">
        <v>0.0</v>
      </c>
      <c r="H17" s="7">
        <v>0.0</v>
      </c>
      <c r="I17" s="7">
        <v>0.0</v>
      </c>
      <c r="J17" s="8">
        <f>Assumptions!$B14</f>
        <v>1300</v>
      </c>
      <c r="K17" s="7">
        <v>0.0</v>
      </c>
      <c r="L17" s="7">
        <v>0.0</v>
      </c>
      <c r="M17" s="7">
        <v>0.0</v>
      </c>
      <c r="N17" s="8">
        <f>Assumptions!$B14</f>
        <v>1300</v>
      </c>
      <c r="O17" s="7">
        <v>0.0</v>
      </c>
      <c r="P17" s="7">
        <v>0.0</v>
      </c>
      <c r="Q17" s="7">
        <v>0.0</v>
      </c>
      <c r="R17" s="8">
        <f>Assumptions!$B14</f>
        <v>1300</v>
      </c>
      <c r="S17" s="7">
        <v>0.0</v>
      </c>
      <c r="T17" s="7">
        <v>0.0</v>
      </c>
      <c r="U17" s="7">
        <v>0.0</v>
      </c>
      <c r="V17" s="8">
        <f>Assumptions!$B14</f>
        <v>1300</v>
      </c>
      <c r="W17" s="7">
        <v>0.0</v>
      </c>
      <c r="X17" s="7">
        <v>0.0</v>
      </c>
      <c r="Y17" s="7">
        <v>0.0</v>
      </c>
      <c r="Z17" s="8">
        <f>Assumptions!$B14</f>
        <v>1300</v>
      </c>
      <c r="AA17" s="7">
        <v>0.0</v>
      </c>
      <c r="AB17" s="7">
        <v>0.0</v>
      </c>
      <c r="AC17" s="7">
        <v>0.0</v>
      </c>
      <c r="AD17" s="8">
        <f>Assumptions!$B14</f>
        <v>1300</v>
      </c>
      <c r="AE17" s="7">
        <v>0.0</v>
      </c>
      <c r="AF17" s="7">
        <v>0.0</v>
      </c>
      <c r="AG17" s="7">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7" t="s">
        <v>102</v>
      </c>
    </row>
    <row r="3">
      <c r="A3" s="7" t="s">
        <v>18</v>
      </c>
      <c r="B3" s="8">
        <f>'Calcs-1'!B3*Assumptions!$C3</f>
        <v>150000</v>
      </c>
      <c r="C3" s="8">
        <f>'Calcs-1'!C3*Assumptions!$C3</f>
        <v>150000</v>
      </c>
      <c r="D3" s="8">
        <f>'Calcs-1'!D3*Assumptions!$C3</f>
        <v>150000</v>
      </c>
      <c r="E3" s="8">
        <f>'Calcs-1'!E3*Assumptions!$C3</f>
        <v>150000</v>
      </c>
      <c r="F3" s="8">
        <f>'Calcs-1'!F3*Assumptions!$C3</f>
        <v>150000</v>
      </c>
      <c r="G3" s="8">
        <f>'Calcs-1'!G3*Assumptions!$C3</f>
        <v>150000</v>
      </c>
      <c r="H3" s="8">
        <f>'Calcs-1'!H3*Assumptions!$C3</f>
        <v>150000</v>
      </c>
      <c r="I3" s="8">
        <f>'Calcs-1'!I3*Assumptions!$C3</f>
        <v>150000</v>
      </c>
      <c r="J3" s="8">
        <f>'Calcs-1'!J3*Assumptions!$C3</f>
        <v>150000</v>
      </c>
      <c r="K3" s="8">
        <f>'Calcs-1'!K3*Assumptions!$C3</f>
        <v>150000</v>
      </c>
      <c r="L3" s="8">
        <f>'Calcs-1'!L3*Assumptions!$C3</f>
        <v>150000</v>
      </c>
      <c r="M3" s="8">
        <f>'Calcs-1'!M3*Assumptions!$C3</f>
        <v>150000</v>
      </c>
      <c r="N3" s="8">
        <f>'Calcs-1'!N3*Assumptions!$C3</f>
        <v>150000</v>
      </c>
      <c r="O3" s="8">
        <f>'Calcs-1'!O3*Assumptions!$C3</f>
        <v>150000</v>
      </c>
      <c r="P3" s="8">
        <f>'Calcs-1'!P3*Assumptions!$C3</f>
        <v>150000</v>
      </c>
      <c r="Q3" s="8">
        <f>'Calcs-1'!Q3*Assumptions!$C3</f>
        <v>150000</v>
      </c>
      <c r="R3" s="8">
        <f>'Calcs-1'!R3*Assumptions!$C3</f>
        <v>150000</v>
      </c>
      <c r="S3" s="8">
        <f>'Calcs-1'!S3*Assumptions!$C3</f>
        <v>150000</v>
      </c>
      <c r="T3" s="8">
        <f>'Calcs-1'!T3*Assumptions!$C3</f>
        <v>150000</v>
      </c>
      <c r="U3" s="8">
        <f>'Calcs-1'!U3*Assumptions!$C3</f>
        <v>150000</v>
      </c>
      <c r="V3" s="8">
        <f>'Calcs-1'!V3*Assumptions!$C3</f>
        <v>150000</v>
      </c>
      <c r="W3" s="8">
        <f>'Calcs-1'!W3*Assumptions!$C3</f>
        <v>150000</v>
      </c>
      <c r="X3" s="8">
        <f>'Calcs-1'!X3*Assumptions!$C3</f>
        <v>150000</v>
      </c>
      <c r="Y3" s="8">
        <f>'Calcs-1'!Y3*Assumptions!$C3</f>
        <v>150000</v>
      </c>
      <c r="Z3" s="8">
        <f>'Calcs-1'!Z3*Assumptions!$C3</f>
        <v>150000</v>
      </c>
      <c r="AA3" s="8">
        <f>'Calcs-1'!AA3*Assumptions!$C3</f>
        <v>150000</v>
      </c>
      <c r="AB3" s="8">
        <f>'Calcs-1'!AB3*Assumptions!$C3</f>
        <v>150000</v>
      </c>
      <c r="AC3" s="8">
        <f>'Calcs-1'!AC3*Assumptions!$C3</f>
        <v>150000</v>
      </c>
      <c r="AD3" s="8">
        <f>'Calcs-1'!AD3*Assumptions!$C3</f>
        <v>150000</v>
      </c>
      <c r="AE3" s="8">
        <f>'Calcs-1'!AE3*Assumptions!$C3</f>
        <v>150000</v>
      </c>
      <c r="AF3" s="8">
        <f>'Calcs-1'!AF3*Assumptions!$C3</f>
        <v>150000</v>
      </c>
      <c r="AG3" s="8">
        <f>'Calcs-1'!AG3*Assumptions!$C3</f>
        <v>150000</v>
      </c>
    </row>
    <row r="4">
      <c r="A4" s="7" t="s">
        <v>19</v>
      </c>
      <c r="B4" s="8">
        <f>'Calcs-1'!B4*Assumptions!$E3</f>
        <v>80000</v>
      </c>
      <c r="C4" s="8">
        <f>'Calcs-1'!C4*Assumptions!$E3</f>
        <v>80000</v>
      </c>
      <c r="D4" s="8">
        <f>'Calcs-1'!D4*Assumptions!$E3</f>
        <v>80000</v>
      </c>
      <c r="E4" s="8">
        <f>'Calcs-1'!E4*Assumptions!$E3</f>
        <v>80000</v>
      </c>
      <c r="F4" s="8">
        <f>'Calcs-1'!F4*Assumptions!$E3</f>
        <v>80000</v>
      </c>
      <c r="G4" s="8">
        <f>'Calcs-1'!G4*Assumptions!$E3</f>
        <v>80000</v>
      </c>
      <c r="H4" s="8">
        <f>'Calcs-1'!H4*Assumptions!$E3</f>
        <v>80000</v>
      </c>
      <c r="I4" s="8">
        <f>'Calcs-1'!I4*Assumptions!$E3</f>
        <v>80000</v>
      </c>
      <c r="J4" s="8">
        <f>'Calcs-1'!J4*Assumptions!$E3</f>
        <v>80000</v>
      </c>
      <c r="K4" s="8">
        <f>'Calcs-1'!K4*Assumptions!$E3</f>
        <v>80000</v>
      </c>
      <c r="L4" s="8">
        <f>'Calcs-1'!L4*Assumptions!$E3</f>
        <v>80000</v>
      </c>
      <c r="M4" s="8">
        <f>'Calcs-1'!M4*Assumptions!$E3</f>
        <v>80000</v>
      </c>
      <c r="N4" s="8">
        <f>'Calcs-1'!N4*Assumptions!$E3</f>
        <v>80000</v>
      </c>
      <c r="O4" s="8">
        <f>'Calcs-1'!O4*Assumptions!$E3</f>
        <v>80000</v>
      </c>
      <c r="P4" s="8">
        <f>'Calcs-1'!P4*Assumptions!$E3</f>
        <v>80000</v>
      </c>
      <c r="Q4" s="8">
        <f>'Calcs-1'!Q4*Assumptions!$E3</f>
        <v>80000</v>
      </c>
      <c r="R4" s="8">
        <f>'Calcs-1'!R4*Assumptions!$E3</f>
        <v>80000</v>
      </c>
      <c r="S4" s="8">
        <f>'Calcs-1'!S4*Assumptions!$E3</f>
        <v>80000</v>
      </c>
      <c r="T4" s="8">
        <f>'Calcs-1'!T4*Assumptions!$E3</f>
        <v>80000</v>
      </c>
      <c r="U4" s="8">
        <f>'Calcs-1'!U4*Assumptions!$E3</f>
        <v>80000</v>
      </c>
      <c r="V4" s="8">
        <f>'Calcs-1'!V4*Assumptions!$E3</f>
        <v>80000</v>
      </c>
      <c r="W4" s="8">
        <f>'Calcs-1'!W4*Assumptions!$E3</f>
        <v>80000</v>
      </c>
      <c r="X4" s="8">
        <f>'Calcs-1'!X4*Assumptions!$E3</f>
        <v>80000</v>
      </c>
      <c r="Y4" s="8">
        <f>'Calcs-1'!Y4*Assumptions!$E3</f>
        <v>80000</v>
      </c>
      <c r="Z4" s="8">
        <f>'Calcs-1'!Z4*Assumptions!$E3</f>
        <v>80000</v>
      </c>
      <c r="AA4" s="8">
        <f>'Calcs-1'!AA4*Assumptions!$E3</f>
        <v>80000</v>
      </c>
      <c r="AB4" s="8">
        <f>'Calcs-1'!AB4*Assumptions!$E3</f>
        <v>80000</v>
      </c>
      <c r="AC4" s="8">
        <f>'Calcs-1'!AC4*Assumptions!$E3</f>
        <v>80000</v>
      </c>
      <c r="AD4" s="8">
        <f>'Calcs-1'!AD4*Assumptions!$E3</f>
        <v>80000</v>
      </c>
      <c r="AE4" s="8">
        <f>'Calcs-1'!AE4*Assumptions!$E3</f>
        <v>80000</v>
      </c>
      <c r="AF4" s="8">
        <f>'Calcs-1'!AF4*Assumptions!$E3</f>
        <v>80000</v>
      </c>
      <c r="AG4" s="8">
        <f>'Calcs-1'!AG4*Assumptions!$E3</f>
        <v>80000</v>
      </c>
    </row>
    <row r="5">
      <c r="A5" s="7" t="s">
        <v>20</v>
      </c>
      <c r="B5" s="8">
        <f>'Calcs-1'!B5*Assumptions!$G3</f>
        <v>240000</v>
      </c>
      <c r="C5" s="8">
        <f>'Calcs-1'!C5*Assumptions!$G3</f>
        <v>240000</v>
      </c>
      <c r="D5" s="8">
        <f>'Calcs-1'!D5*Assumptions!$G3</f>
        <v>240000</v>
      </c>
      <c r="E5" s="8">
        <f>'Calcs-1'!E5*Assumptions!$G3</f>
        <v>240000</v>
      </c>
      <c r="F5" s="8">
        <f>'Calcs-1'!F5*Assumptions!$G3</f>
        <v>240000</v>
      </c>
      <c r="G5" s="8">
        <f>'Calcs-1'!G5*Assumptions!$G3</f>
        <v>240000</v>
      </c>
      <c r="H5" s="8">
        <f>'Calcs-1'!H5*Assumptions!$G3</f>
        <v>240000</v>
      </c>
      <c r="I5" s="8">
        <f>'Calcs-1'!I5*Assumptions!$G3</f>
        <v>240000</v>
      </c>
      <c r="J5" s="8">
        <f>'Calcs-1'!J5*Assumptions!$G3</f>
        <v>240000</v>
      </c>
      <c r="K5" s="8">
        <f>'Calcs-1'!K5*Assumptions!$G3</f>
        <v>240000</v>
      </c>
      <c r="L5" s="8">
        <f>'Calcs-1'!L5*Assumptions!$G3</f>
        <v>240000</v>
      </c>
      <c r="M5" s="8">
        <f>'Calcs-1'!M5*Assumptions!$G3</f>
        <v>240000</v>
      </c>
      <c r="N5" s="8">
        <f>'Calcs-1'!N5*Assumptions!$G3</f>
        <v>240000</v>
      </c>
      <c r="O5" s="8">
        <f>'Calcs-1'!O5*Assumptions!$G3</f>
        <v>240000</v>
      </c>
      <c r="P5" s="8">
        <f>'Calcs-1'!P5*Assumptions!$G3</f>
        <v>240000</v>
      </c>
      <c r="Q5" s="8">
        <f>'Calcs-1'!Q5*Assumptions!$G3</f>
        <v>240000</v>
      </c>
      <c r="R5" s="8">
        <f>'Calcs-1'!R5*Assumptions!$G3</f>
        <v>240000</v>
      </c>
      <c r="S5" s="8">
        <f>'Calcs-1'!S5*Assumptions!$G3</f>
        <v>240000</v>
      </c>
      <c r="T5" s="8">
        <f>'Calcs-1'!T5*Assumptions!$G3</f>
        <v>240000</v>
      </c>
      <c r="U5" s="8">
        <f>'Calcs-1'!U5*Assumptions!$G3</f>
        <v>240000</v>
      </c>
      <c r="V5" s="8">
        <f>'Calcs-1'!V5*Assumptions!$G3</f>
        <v>240000</v>
      </c>
      <c r="W5" s="8">
        <f>'Calcs-1'!W5*Assumptions!$G3</f>
        <v>240000</v>
      </c>
      <c r="X5" s="8">
        <f>'Calcs-1'!X5*Assumptions!$G3</f>
        <v>240000</v>
      </c>
      <c r="Y5" s="8">
        <f>'Calcs-1'!Y5*Assumptions!$G3</f>
        <v>240000</v>
      </c>
      <c r="Z5" s="8">
        <f>'Calcs-1'!Z5*Assumptions!$G3</f>
        <v>240000</v>
      </c>
      <c r="AA5" s="8">
        <f>'Calcs-1'!AA5*Assumptions!$G3</f>
        <v>240000</v>
      </c>
      <c r="AB5" s="8">
        <f>'Calcs-1'!AB5*Assumptions!$G3</f>
        <v>240000</v>
      </c>
      <c r="AC5" s="8">
        <f>'Calcs-1'!AC5*Assumptions!$G3</f>
        <v>240000</v>
      </c>
      <c r="AD5" s="8">
        <f>'Calcs-1'!AD5*Assumptions!$G3</f>
        <v>240000</v>
      </c>
      <c r="AE5" s="8">
        <f>'Calcs-1'!AE5*Assumptions!$G3</f>
        <v>240000</v>
      </c>
      <c r="AF5" s="8">
        <f>'Calcs-1'!AF5*Assumptions!$G3</f>
        <v>240000</v>
      </c>
      <c r="AG5" s="8">
        <f>'Calcs-1'!AG5*Assumptions!$G3</f>
        <v>240000</v>
      </c>
    </row>
    <row r="6">
      <c r="A6" s="7" t="s">
        <v>21</v>
      </c>
      <c r="B6" s="8">
        <f>'Calcs-1'!B6*Assumptions!$I3</f>
        <v>126000</v>
      </c>
      <c r="C6" s="8">
        <f>'Calcs-1'!C6*Assumptions!$I3</f>
        <v>126000</v>
      </c>
      <c r="D6" s="8">
        <f>'Calcs-1'!D6*Assumptions!$I3</f>
        <v>126000</v>
      </c>
      <c r="E6" s="8">
        <f>'Calcs-1'!E6*Assumptions!$I3</f>
        <v>126000</v>
      </c>
      <c r="F6" s="8">
        <f>'Calcs-1'!F6*Assumptions!$I3</f>
        <v>126000</v>
      </c>
      <c r="G6" s="8">
        <f>'Calcs-1'!G6*Assumptions!$I3</f>
        <v>126000</v>
      </c>
      <c r="H6" s="8">
        <f>'Calcs-1'!H6*Assumptions!$I3</f>
        <v>126000</v>
      </c>
      <c r="I6" s="8">
        <f>'Calcs-1'!I6*Assumptions!$I3</f>
        <v>126000</v>
      </c>
      <c r="J6" s="8">
        <f>'Calcs-1'!J6*Assumptions!$I3</f>
        <v>126000</v>
      </c>
      <c r="K6" s="8">
        <f>'Calcs-1'!K6*Assumptions!$I3</f>
        <v>126000</v>
      </c>
      <c r="L6" s="8">
        <f>'Calcs-1'!L6*Assumptions!$I3</f>
        <v>126000</v>
      </c>
      <c r="M6" s="8">
        <f>'Calcs-1'!M6*Assumptions!$I3</f>
        <v>126000</v>
      </c>
      <c r="N6" s="8">
        <f>'Calcs-1'!N6*Assumptions!$I3</f>
        <v>126000</v>
      </c>
      <c r="O6" s="8">
        <f>'Calcs-1'!O6*Assumptions!$I3</f>
        <v>126000</v>
      </c>
      <c r="P6" s="8">
        <f>'Calcs-1'!P6*Assumptions!$I3</f>
        <v>126000</v>
      </c>
      <c r="Q6" s="8">
        <f>'Calcs-1'!Q6*Assumptions!$I3</f>
        <v>126000</v>
      </c>
      <c r="R6" s="8">
        <f>'Calcs-1'!R6*Assumptions!$I3</f>
        <v>126000</v>
      </c>
      <c r="S6" s="8">
        <f>'Calcs-1'!S6*Assumptions!$I3</f>
        <v>126000</v>
      </c>
      <c r="T6" s="8">
        <f>'Calcs-1'!T6*Assumptions!$I3</f>
        <v>126000</v>
      </c>
      <c r="U6" s="8">
        <f>'Calcs-1'!U6*Assumptions!$I3</f>
        <v>126000</v>
      </c>
      <c r="V6" s="8">
        <f>'Calcs-1'!V6*Assumptions!$I3</f>
        <v>126000</v>
      </c>
      <c r="W6" s="8">
        <f>'Calcs-1'!W6*Assumptions!$I3</f>
        <v>126000</v>
      </c>
      <c r="X6" s="8">
        <f>'Calcs-1'!X6*Assumptions!$I3</f>
        <v>126000</v>
      </c>
      <c r="Y6" s="8">
        <f>'Calcs-1'!Y6*Assumptions!$I3</f>
        <v>126000</v>
      </c>
      <c r="Z6" s="8">
        <f>'Calcs-1'!Z6*Assumptions!$I3</f>
        <v>126000</v>
      </c>
      <c r="AA6" s="8">
        <f>'Calcs-1'!AA6*Assumptions!$I3</f>
        <v>126000</v>
      </c>
      <c r="AB6" s="8">
        <f>'Calcs-1'!AB6*Assumptions!$I3</f>
        <v>126000</v>
      </c>
      <c r="AC6" s="8">
        <f>'Calcs-1'!AC6*Assumptions!$I3</f>
        <v>126000</v>
      </c>
      <c r="AD6" s="8">
        <f>'Calcs-1'!AD6*Assumptions!$I3</f>
        <v>126000</v>
      </c>
      <c r="AE6" s="8">
        <f>'Calcs-1'!AE6*Assumptions!$I3</f>
        <v>126000</v>
      </c>
      <c r="AF6" s="8">
        <f>'Calcs-1'!AF6*Assumptions!$I3</f>
        <v>126000</v>
      </c>
      <c r="AG6" s="8">
        <f>'Calcs-1'!AG6*Assumptions!$I3</f>
        <v>126000</v>
      </c>
    </row>
    <row r="7">
      <c r="A7" s="7" t="s">
        <v>99</v>
      </c>
      <c r="B7" s="8">
        <f t="shared" ref="B7:AG7" si="1">SUM(B3:B6)</f>
        <v>596000</v>
      </c>
      <c r="C7" s="8">
        <f t="shared" si="1"/>
        <v>596000</v>
      </c>
      <c r="D7" s="8">
        <f t="shared" si="1"/>
        <v>596000</v>
      </c>
      <c r="E7" s="8">
        <f t="shared" si="1"/>
        <v>596000</v>
      </c>
      <c r="F7" s="8">
        <f t="shared" si="1"/>
        <v>596000</v>
      </c>
      <c r="G7" s="8">
        <f t="shared" si="1"/>
        <v>596000</v>
      </c>
      <c r="H7" s="8">
        <f t="shared" si="1"/>
        <v>596000</v>
      </c>
      <c r="I7" s="8">
        <f t="shared" si="1"/>
        <v>596000</v>
      </c>
      <c r="J7" s="8">
        <f t="shared" si="1"/>
        <v>596000</v>
      </c>
      <c r="K7" s="8">
        <f t="shared" si="1"/>
        <v>596000</v>
      </c>
      <c r="L7" s="8">
        <f t="shared" si="1"/>
        <v>596000</v>
      </c>
      <c r="M7" s="8">
        <f t="shared" si="1"/>
        <v>596000</v>
      </c>
      <c r="N7" s="8">
        <f t="shared" si="1"/>
        <v>596000</v>
      </c>
      <c r="O7" s="8">
        <f t="shared" si="1"/>
        <v>596000</v>
      </c>
      <c r="P7" s="8">
        <f t="shared" si="1"/>
        <v>596000</v>
      </c>
      <c r="Q7" s="8">
        <f t="shared" si="1"/>
        <v>596000</v>
      </c>
      <c r="R7" s="8">
        <f t="shared" si="1"/>
        <v>596000</v>
      </c>
      <c r="S7" s="8">
        <f t="shared" si="1"/>
        <v>596000</v>
      </c>
      <c r="T7" s="8">
        <f t="shared" si="1"/>
        <v>596000</v>
      </c>
      <c r="U7" s="8">
        <f t="shared" si="1"/>
        <v>596000</v>
      </c>
      <c r="V7" s="8">
        <f t="shared" si="1"/>
        <v>596000</v>
      </c>
      <c r="W7" s="8">
        <f t="shared" si="1"/>
        <v>596000</v>
      </c>
      <c r="X7" s="8">
        <f t="shared" si="1"/>
        <v>596000</v>
      </c>
      <c r="Y7" s="8">
        <f t="shared" si="1"/>
        <v>596000</v>
      </c>
      <c r="Z7" s="8">
        <f t="shared" si="1"/>
        <v>596000</v>
      </c>
      <c r="AA7" s="8">
        <f t="shared" si="1"/>
        <v>596000</v>
      </c>
      <c r="AB7" s="8">
        <f t="shared" si="1"/>
        <v>596000</v>
      </c>
      <c r="AC7" s="8">
        <f t="shared" si="1"/>
        <v>596000</v>
      </c>
      <c r="AD7" s="8">
        <f t="shared" si="1"/>
        <v>596000</v>
      </c>
      <c r="AE7" s="8">
        <f t="shared" si="1"/>
        <v>596000</v>
      </c>
      <c r="AF7" s="8">
        <f t="shared" si="1"/>
        <v>596000</v>
      </c>
      <c r="AG7" s="8">
        <f t="shared" si="1"/>
        <v>596000</v>
      </c>
    </row>
    <row r="9">
      <c r="A9" s="7" t="s">
        <v>29</v>
      </c>
    </row>
    <row r="10">
      <c r="A10" s="7" t="s">
        <v>30</v>
      </c>
      <c r="B10" s="8">
        <f>'Calcs-1'!B10*Assumptions!$C7</f>
        <v>441000</v>
      </c>
      <c r="C10" s="8">
        <f>'Calcs-1'!C10*Assumptions!$C7</f>
        <v>441000</v>
      </c>
      <c r="D10" s="8">
        <f>'Calcs-1'!D10*Assumptions!$C7</f>
        <v>441000</v>
      </c>
      <c r="E10" s="8">
        <f>'Calcs-1'!E10*Assumptions!$C7</f>
        <v>441000</v>
      </c>
      <c r="F10" s="8">
        <f>'Calcs-1'!F10*Assumptions!$C7</f>
        <v>441000</v>
      </c>
      <c r="G10" s="8">
        <f>'Calcs-1'!G10*Assumptions!$C7</f>
        <v>441000</v>
      </c>
      <c r="H10" s="8">
        <f>'Calcs-1'!H10*Assumptions!$C7</f>
        <v>441000</v>
      </c>
      <c r="I10" s="8">
        <f>'Calcs-1'!I10*Assumptions!$C7</f>
        <v>441000</v>
      </c>
      <c r="J10" s="8">
        <f>'Calcs-1'!J10*Assumptions!$C7</f>
        <v>441000</v>
      </c>
      <c r="K10" s="8">
        <f>'Calcs-1'!K10*Assumptions!$C7</f>
        <v>441000</v>
      </c>
      <c r="L10" s="8">
        <f>'Calcs-1'!L10*Assumptions!$C7</f>
        <v>441000</v>
      </c>
      <c r="M10" s="8">
        <f>'Calcs-1'!M10*Assumptions!$C7</f>
        <v>441000</v>
      </c>
      <c r="N10" s="8">
        <f>'Calcs-1'!N10*Assumptions!$C7</f>
        <v>441000</v>
      </c>
      <c r="O10" s="8">
        <f>'Calcs-1'!O10*Assumptions!$C7</f>
        <v>441000</v>
      </c>
      <c r="P10" s="8">
        <f>'Calcs-1'!P10*Assumptions!$C7</f>
        <v>441000</v>
      </c>
      <c r="Q10" s="8">
        <f>'Calcs-1'!Q10*Assumptions!$C7</f>
        <v>441000</v>
      </c>
      <c r="R10" s="8">
        <f>'Calcs-1'!R10*Assumptions!$C7</f>
        <v>441000</v>
      </c>
      <c r="S10" s="8">
        <f>'Calcs-1'!S10*Assumptions!$C7</f>
        <v>441000</v>
      </c>
      <c r="T10" s="8">
        <f>'Calcs-1'!T10*Assumptions!$C7</f>
        <v>441000</v>
      </c>
      <c r="U10" s="8">
        <f>'Calcs-1'!U10*Assumptions!$C7</f>
        <v>441000</v>
      </c>
      <c r="V10" s="8">
        <f>'Calcs-1'!V10*Assumptions!$C7</f>
        <v>441000</v>
      </c>
      <c r="W10" s="8">
        <f>'Calcs-1'!W10*Assumptions!$C7</f>
        <v>441000</v>
      </c>
      <c r="X10" s="8">
        <f>'Calcs-1'!X10*Assumptions!$C7</f>
        <v>441000</v>
      </c>
      <c r="Y10" s="8">
        <f>'Calcs-1'!Y10*Assumptions!$C7</f>
        <v>441000</v>
      </c>
      <c r="Z10" s="8">
        <f>'Calcs-1'!Z10*Assumptions!$C7</f>
        <v>441000</v>
      </c>
      <c r="AA10" s="8">
        <f>'Calcs-1'!AA10*Assumptions!$C7</f>
        <v>441000</v>
      </c>
      <c r="AB10" s="8">
        <f>'Calcs-1'!AB10*Assumptions!$C7</f>
        <v>441000</v>
      </c>
      <c r="AC10" s="8">
        <f>'Calcs-1'!AC10*Assumptions!$C7</f>
        <v>441000</v>
      </c>
      <c r="AD10" s="8">
        <f>'Calcs-1'!AD10*Assumptions!$C7</f>
        <v>441000</v>
      </c>
      <c r="AE10" s="8">
        <f>'Calcs-1'!AE10*Assumptions!$C7</f>
        <v>441000</v>
      </c>
      <c r="AF10" s="8">
        <f>'Calcs-1'!AF10*Assumptions!$C7</f>
        <v>441000</v>
      </c>
      <c r="AG10" s="8">
        <f>'Calcs-1'!AG10*Assumptions!$C7</f>
        <v>441000</v>
      </c>
    </row>
    <row r="11">
      <c r="A11" s="7" t="s">
        <v>31</v>
      </c>
      <c r="B11" s="8">
        <f>'Calcs-1'!B11*Assumptions!$C8</f>
        <v>63000</v>
      </c>
      <c r="C11" s="8">
        <f>'Calcs-1'!C11*Assumptions!$C8</f>
        <v>63000</v>
      </c>
      <c r="D11" s="8">
        <f>'Calcs-1'!D11*Assumptions!$C8</f>
        <v>63000</v>
      </c>
      <c r="E11" s="8">
        <f>'Calcs-1'!E11*Assumptions!$C8</f>
        <v>63000</v>
      </c>
      <c r="F11" s="8">
        <f>'Calcs-1'!F11*Assumptions!$C8</f>
        <v>63000</v>
      </c>
      <c r="G11" s="8">
        <f>'Calcs-1'!G11*Assumptions!$C8</f>
        <v>63000</v>
      </c>
      <c r="H11" s="8">
        <f>'Calcs-1'!H11*Assumptions!$C8</f>
        <v>63000</v>
      </c>
      <c r="I11" s="8">
        <f>'Calcs-1'!I11*Assumptions!$C8</f>
        <v>63000</v>
      </c>
      <c r="J11" s="8">
        <f>'Calcs-1'!J11*Assumptions!$C8</f>
        <v>63000</v>
      </c>
      <c r="K11" s="8">
        <f>'Calcs-1'!K11*Assumptions!$C8</f>
        <v>63000</v>
      </c>
      <c r="L11" s="8">
        <f>'Calcs-1'!L11*Assumptions!$C8</f>
        <v>63000</v>
      </c>
      <c r="M11" s="8">
        <f>'Calcs-1'!M11*Assumptions!$C8</f>
        <v>63000</v>
      </c>
      <c r="N11" s="8">
        <f>'Calcs-1'!N11*Assumptions!$C8</f>
        <v>63000</v>
      </c>
      <c r="O11" s="8">
        <f>'Calcs-1'!O11*Assumptions!$C8</f>
        <v>63000</v>
      </c>
      <c r="P11" s="8">
        <f>'Calcs-1'!P11*Assumptions!$C8</f>
        <v>63000</v>
      </c>
      <c r="Q11" s="8">
        <f>'Calcs-1'!Q11*Assumptions!$C8</f>
        <v>63000</v>
      </c>
      <c r="R11" s="8">
        <f>'Calcs-1'!R11*Assumptions!$C8</f>
        <v>63000</v>
      </c>
      <c r="S11" s="8">
        <f>'Calcs-1'!S11*Assumptions!$C8</f>
        <v>63000</v>
      </c>
      <c r="T11" s="8">
        <f>'Calcs-1'!T11*Assumptions!$C8</f>
        <v>63000</v>
      </c>
      <c r="U11" s="8">
        <f>'Calcs-1'!U11*Assumptions!$C8</f>
        <v>63000</v>
      </c>
      <c r="V11" s="8">
        <f>'Calcs-1'!V11*Assumptions!$C8</f>
        <v>63000</v>
      </c>
      <c r="W11" s="8">
        <f>'Calcs-1'!W11*Assumptions!$C8</f>
        <v>63000</v>
      </c>
      <c r="X11" s="8">
        <f>'Calcs-1'!X11*Assumptions!$C8</f>
        <v>63000</v>
      </c>
      <c r="Y11" s="8">
        <f>'Calcs-1'!Y11*Assumptions!$C8</f>
        <v>63000</v>
      </c>
      <c r="Z11" s="8">
        <f>'Calcs-1'!Z11*Assumptions!$C8</f>
        <v>63000</v>
      </c>
      <c r="AA11" s="8">
        <f>'Calcs-1'!AA11*Assumptions!$C8</f>
        <v>63000</v>
      </c>
      <c r="AB11" s="8">
        <f>'Calcs-1'!AB11*Assumptions!$C8</f>
        <v>63000</v>
      </c>
      <c r="AC11" s="8">
        <f>'Calcs-1'!AC11*Assumptions!$C8</f>
        <v>63000</v>
      </c>
      <c r="AD11" s="8">
        <f>'Calcs-1'!AD11*Assumptions!$C8</f>
        <v>63000</v>
      </c>
      <c r="AE11" s="8">
        <f>'Calcs-1'!AE11*Assumptions!$C8</f>
        <v>63000</v>
      </c>
      <c r="AF11" s="8">
        <f>'Calcs-1'!AF11*Assumptions!$C8</f>
        <v>63000</v>
      </c>
      <c r="AG11" s="8">
        <f>'Calcs-1'!AG11*Assumptions!$C8</f>
        <v>63000</v>
      </c>
    </row>
    <row r="12">
      <c r="A12" s="7" t="s">
        <v>32</v>
      </c>
      <c r="B12" s="8">
        <f>'Calcs-1'!B12*Assumptions!$C9</f>
        <v>25200</v>
      </c>
      <c r="C12" s="8">
        <f>'Calcs-1'!C12*Assumptions!$C9</f>
        <v>25200</v>
      </c>
      <c r="D12" s="8">
        <f>'Calcs-1'!D12*Assumptions!$C9</f>
        <v>25200</v>
      </c>
      <c r="E12" s="8">
        <f>'Calcs-1'!E12*Assumptions!$C9</f>
        <v>25200</v>
      </c>
      <c r="F12" s="8">
        <f>'Calcs-1'!F12*Assumptions!$C9</f>
        <v>25200</v>
      </c>
      <c r="G12" s="8">
        <f>'Calcs-1'!G12*Assumptions!$C9</f>
        <v>25200</v>
      </c>
      <c r="H12" s="8">
        <f>'Calcs-1'!H12*Assumptions!$C9</f>
        <v>25200</v>
      </c>
      <c r="I12" s="8">
        <f>'Calcs-1'!I12*Assumptions!$C9</f>
        <v>25200</v>
      </c>
      <c r="J12" s="8">
        <f>'Calcs-1'!J12*Assumptions!$C9</f>
        <v>25200</v>
      </c>
      <c r="K12" s="8">
        <f>'Calcs-1'!K12*Assumptions!$C9</f>
        <v>25200</v>
      </c>
      <c r="L12" s="8">
        <f>'Calcs-1'!L12*Assumptions!$C9</f>
        <v>25200</v>
      </c>
      <c r="M12" s="8">
        <f>'Calcs-1'!M12*Assumptions!$C9</f>
        <v>25200</v>
      </c>
      <c r="N12" s="8">
        <f>'Calcs-1'!N12*Assumptions!$C9</f>
        <v>25200</v>
      </c>
      <c r="O12" s="8">
        <f>'Calcs-1'!O12*Assumptions!$C9</f>
        <v>25200</v>
      </c>
      <c r="P12" s="8">
        <f>'Calcs-1'!P12*Assumptions!$C9</f>
        <v>25200</v>
      </c>
      <c r="Q12" s="8">
        <f>'Calcs-1'!Q12*Assumptions!$C9</f>
        <v>25200</v>
      </c>
      <c r="R12" s="8">
        <f>'Calcs-1'!R12*Assumptions!$C9</f>
        <v>25200</v>
      </c>
      <c r="S12" s="8">
        <f>'Calcs-1'!S12*Assumptions!$C9</f>
        <v>25200</v>
      </c>
      <c r="T12" s="8">
        <f>'Calcs-1'!T12*Assumptions!$C9</f>
        <v>25200</v>
      </c>
      <c r="U12" s="8">
        <f>'Calcs-1'!U12*Assumptions!$C9</f>
        <v>25200</v>
      </c>
      <c r="V12" s="8">
        <f>'Calcs-1'!V12*Assumptions!$C9</f>
        <v>25200</v>
      </c>
      <c r="W12" s="8">
        <f>'Calcs-1'!W12*Assumptions!$C9</f>
        <v>25200</v>
      </c>
      <c r="X12" s="8">
        <f>'Calcs-1'!X12*Assumptions!$C9</f>
        <v>25200</v>
      </c>
      <c r="Y12" s="8">
        <f>'Calcs-1'!Y12*Assumptions!$C9</f>
        <v>25200</v>
      </c>
      <c r="Z12" s="8">
        <f>'Calcs-1'!Z12*Assumptions!$C9</f>
        <v>25200</v>
      </c>
      <c r="AA12" s="8">
        <f>'Calcs-1'!AA12*Assumptions!$C9</f>
        <v>25200</v>
      </c>
      <c r="AB12" s="8">
        <f>'Calcs-1'!AB12*Assumptions!$C9</f>
        <v>25200</v>
      </c>
      <c r="AC12" s="8">
        <f>'Calcs-1'!AC12*Assumptions!$C9</f>
        <v>25200</v>
      </c>
      <c r="AD12" s="8">
        <f>'Calcs-1'!AD12*Assumptions!$C9</f>
        <v>25200</v>
      </c>
      <c r="AE12" s="8">
        <f>'Calcs-1'!AE12*Assumptions!$C9</f>
        <v>25200</v>
      </c>
      <c r="AF12" s="8">
        <f>'Calcs-1'!AF12*Assumptions!$C9</f>
        <v>25200</v>
      </c>
      <c r="AG12" s="8">
        <f>'Calcs-1'!AG12*Assumptions!$C9</f>
        <v>25200</v>
      </c>
    </row>
    <row r="13">
      <c r="A13" s="7" t="s">
        <v>99</v>
      </c>
      <c r="B13" s="8">
        <f t="shared" ref="B13:AG13" si="2">SUM(B10:B12)</f>
        <v>529200</v>
      </c>
      <c r="C13" s="8">
        <f t="shared" si="2"/>
        <v>529200</v>
      </c>
      <c r="D13" s="8">
        <f t="shared" si="2"/>
        <v>529200</v>
      </c>
      <c r="E13" s="8">
        <f t="shared" si="2"/>
        <v>529200</v>
      </c>
      <c r="F13" s="8">
        <f t="shared" si="2"/>
        <v>529200</v>
      </c>
      <c r="G13" s="8">
        <f t="shared" si="2"/>
        <v>529200</v>
      </c>
      <c r="H13" s="8">
        <f t="shared" si="2"/>
        <v>529200</v>
      </c>
      <c r="I13" s="8">
        <f t="shared" si="2"/>
        <v>529200</v>
      </c>
      <c r="J13" s="8">
        <f t="shared" si="2"/>
        <v>529200</v>
      </c>
      <c r="K13" s="8">
        <f t="shared" si="2"/>
        <v>529200</v>
      </c>
      <c r="L13" s="8">
        <f t="shared" si="2"/>
        <v>529200</v>
      </c>
      <c r="M13" s="8">
        <f t="shared" si="2"/>
        <v>529200</v>
      </c>
      <c r="N13" s="8">
        <f t="shared" si="2"/>
        <v>529200</v>
      </c>
      <c r="O13" s="8">
        <f t="shared" si="2"/>
        <v>529200</v>
      </c>
      <c r="P13" s="8">
        <f t="shared" si="2"/>
        <v>529200</v>
      </c>
      <c r="Q13" s="8">
        <f t="shared" si="2"/>
        <v>529200</v>
      </c>
      <c r="R13" s="8">
        <f t="shared" si="2"/>
        <v>529200</v>
      </c>
      <c r="S13" s="8">
        <f t="shared" si="2"/>
        <v>529200</v>
      </c>
      <c r="T13" s="8">
        <f t="shared" si="2"/>
        <v>529200</v>
      </c>
      <c r="U13" s="8">
        <f t="shared" si="2"/>
        <v>529200</v>
      </c>
      <c r="V13" s="8">
        <f t="shared" si="2"/>
        <v>529200</v>
      </c>
      <c r="W13" s="8">
        <f t="shared" si="2"/>
        <v>529200</v>
      </c>
      <c r="X13" s="8">
        <f t="shared" si="2"/>
        <v>529200</v>
      </c>
      <c r="Y13" s="8">
        <f t="shared" si="2"/>
        <v>529200</v>
      </c>
      <c r="Z13" s="8">
        <f t="shared" si="2"/>
        <v>529200</v>
      </c>
      <c r="AA13" s="8">
        <f t="shared" si="2"/>
        <v>529200</v>
      </c>
      <c r="AB13" s="8">
        <f t="shared" si="2"/>
        <v>529200</v>
      </c>
      <c r="AC13" s="8">
        <f t="shared" si="2"/>
        <v>529200</v>
      </c>
      <c r="AD13" s="8">
        <f t="shared" si="2"/>
        <v>529200</v>
      </c>
      <c r="AE13" s="8">
        <f t="shared" si="2"/>
        <v>529200</v>
      </c>
      <c r="AF13" s="8">
        <f t="shared" si="2"/>
        <v>529200</v>
      </c>
      <c r="AG13" s="8">
        <f t="shared" si="2"/>
        <v>529200</v>
      </c>
    </row>
    <row r="15">
      <c r="A15" s="7" t="s">
        <v>104</v>
      </c>
    </row>
    <row r="16">
      <c r="A16" s="7" t="s">
        <v>37</v>
      </c>
      <c r="B16" s="8">
        <f>Assumptions!$B17</f>
        <v>10000</v>
      </c>
      <c r="C16" s="8">
        <f>Assumptions!$B17</f>
        <v>10000</v>
      </c>
      <c r="D16" s="8">
        <f>Assumptions!$B17</f>
        <v>10000</v>
      </c>
      <c r="E16" s="8">
        <f>Assumptions!$B17</f>
        <v>10000</v>
      </c>
      <c r="F16" s="8">
        <f>Assumptions!$B17</f>
        <v>10000</v>
      </c>
      <c r="G16" s="8">
        <f>Assumptions!$B17</f>
        <v>10000</v>
      </c>
      <c r="H16" s="8">
        <f>Assumptions!$B17</f>
        <v>10000</v>
      </c>
      <c r="I16" s="8">
        <f>Assumptions!$B17</f>
        <v>10000</v>
      </c>
      <c r="J16" s="8">
        <f>Assumptions!$B17</f>
        <v>10000</v>
      </c>
      <c r="K16" s="8">
        <f>Assumptions!$B17</f>
        <v>10000</v>
      </c>
      <c r="L16" s="8">
        <f>Assumptions!$B17</f>
        <v>10000</v>
      </c>
      <c r="M16" s="8">
        <f>Assumptions!$B17</f>
        <v>10000</v>
      </c>
      <c r="N16" s="8">
        <f>Assumptions!$B17</f>
        <v>10000</v>
      </c>
      <c r="O16" s="8">
        <f>Assumptions!$B17</f>
        <v>10000</v>
      </c>
      <c r="P16" s="8">
        <f>Assumptions!$B17</f>
        <v>10000</v>
      </c>
      <c r="Q16" s="8">
        <f>Assumptions!$B17</f>
        <v>10000</v>
      </c>
      <c r="R16" s="8">
        <f>Assumptions!$B17</f>
        <v>10000</v>
      </c>
      <c r="S16" s="8">
        <f>Assumptions!$B17</f>
        <v>10000</v>
      </c>
      <c r="T16" s="8">
        <f>Assumptions!$B17</f>
        <v>10000</v>
      </c>
      <c r="U16" s="8">
        <f>Assumptions!$B17</f>
        <v>10000</v>
      </c>
      <c r="V16" s="8">
        <f>Assumptions!$B17</f>
        <v>10000</v>
      </c>
      <c r="W16" s="8">
        <f>Assumptions!$B17</f>
        <v>10000</v>
      </c>
      <c r="X16" s="8">
        <f>Assumptions!$B17</f>
        <v>10000</v>
      </c>
      <c r="Y16" s="8">
        <f>Assumptions!$B17</f>
        <v>10000</v>
      </c>
      <c r="Z16" s="8">
        <f>Assumptions!$B17</f>
        <v>10000</v>
      </c>
      <c r="AA16" s="8">
        <f>Assumptions!$B17</f>
        <v>10000</v>
      </c>
      <c r="AB16" s="8">
        <f>Assumptions!$B17</f>
        <v>10000</v>
      </c>
      <c r="AC16" s="8">
        <f>Assumptions!$B17</f>
        <v>10000</v>
      </c>
      <c r="AD16" s="8">
        <f>Assumptions!$B17</f>
        <v>10000</v>
      </c>
      <c r="AE16" s="8">
        <f>Assumptions!$B17</f>
        <v>10000</v>
      </c>
      <c r="AF16" s="8">
        <f>Assumptions!$B17</f>
        <v>10000</v>
      </c>
      <c r="AG16" s="8">
        <f>Assumptions!$B17</f>
        <v>10000</v>
      </c>
    </row>
    <row r="17">
      <c r="A17" s="7" t="s">
        <v>38</v>
      </c>
      <c r="B17" s="8">
        <f>Assumptions!$B18</f>
        <v>6000</v>
      </c>
      <c r="C17" s="8">
        <f>Assumptions!$B18</f>
        <v>6000</v>
      </c>
      <c r="D17" s="8">
        <f>Assumptions!$B18</f>
        <v>6000</v>
      </c>
      <c r="E17" s="8">
        <f>Assumptions!$B18</f>
        <v>6000</v>
      </c>
      <c r="F17" s="8">
        <f>Assumptions!$B18</f>
        <v>6000</v>
      </c>
      <c r="G17" s="8">
        <f>Assumptions!$B18</f>
        <v>6000</v>
      </c>
      <c r="H17" s="8">
        <f>Assumptions!$B18</f>
        <v>6000</v>
      </c>
      <c r="I17" s="8">
        <f>Assumptions!$B18</f>
        <v>6000</v>
      </c>
      <c r="J17" s="8">
        <f>Assumptions!$B18</f>
        <v>6000</v>
      </c>
      <c r="K17" s="8">
        <f>Assumptions!$B18</f>
        <v>6000</v>
      </c>
      <c r="L17" s="8">
        <f>Assumptions!$B18</f>
        <v>6000</v>
      </c>
      <c r="M17" s="8">
        <f>Assumptions!$B18</f>
        <v>6000</v>
      </c>
      <c r="N17" s="8">
        <f>Assumptions!$B18</f>
        <v>6000</v>
      </c>
      <c r="O17" s="8">
        <f>Assumptions!$B18</f>
        <v>6000</v>
      </c>
      <c r="P17" s="8">
        <f>Assumptions!$B18</f>
        <v>6000</v>
      </c>
      <c r="Q17" s="8">
        <f>Assumptions!$B18</f>
        <v>6000</v>
      </c>
      <c r="R17" s="8">
        <f>Assumptions!$B18</f>
        <v>6000</v>
      </c>
      <c r="S17" s="8">
        <f>Assumptions!$B18</f>
        <v>6000</v>
      </c>
      <c r="T17" s="8">
        <f>Assumptions!$B18</f>
        <v>6000</v>
      </c>
      <c r="U17" s="8">
        <f>Assumptions!$B18</f>
        <v>6000</v>
      </c>
      <c r="V17" s="8">
        <f>Assumptions!$B18</f>
        <v>6000</v>
      </c>
      <c r="W17" s="8">
        <f>Assumptions!$B18</f>
        <v>6000</v>
      </c>
      <c r="X17" s="8">
        <f>Assumptions!$B18</f>
        <v>6000</v>
      </c>
      <c r="Y17" s="8">
        <f>Assumptions!$B18</f>
        <v>6000</v>
      </c>
      <c r="Z17" s="8">
        <f>Assumptions!$B18</f>
        <v>6000</v>
      </c>
      <c r="AA17" s="8">
        <f>Assumptions!$B18</f>
        <v>6000</v>
      </c>
      <c r="AB17" s="8">
        <f>Assumptions!$B18</f>
        <v>6000</v>
      </c>
      <c r="AC17" s="8">
        <f>Assumptions!$B18</f>
        <v>6000</v>
      </c>
      <c r="AD17" s="8">
        <f>Assumptions!$B18</f>
        <v>6000</v>
      </c>
      <c r="AE17" s="8">
        <f>Assumptions!$B18</f>
        <v>6000</v>
      </c>
      <c r="AF17" s="8">
        <f>Assumptions!$B18</f>
        <v>6000</v>
      </c>
      <c r="AG17" s="8">
        <f>Assumptions!$B18</f>
        <v>6000</v>
      </c>
    </row>
    <row r="18">
      <c r="A18" s="7" t="s">
        <v>105</v>
      </c>
      <c r="B18" s="8">
        <f>Depreciation!B16</f>
        <v>600</v>
      </c>
      <c r="C18" s="8">
        <f>Depreciation!C16</f>
        <v>4100</v>
      </c>
      <c r="D18" s="8">
        <f>Depreciation!D16</f>
        <v>4100</v>
      </c>
      <c r="E18" s="8">
        <f>Depreciation!E16</f>
        <v>4400</v>
      </c>
      <c r="F18" s="8">
        <f>Depreciation!F16</f>
        <v>4400</v>
      </c>
      <c r="G18" s="8">
        <f>Depreciation!G16</f>
        <v>4400</v>
      </c>
      <c r="H18" s="8">
        <f>Depreciation!H16</f>
        <v>10550</v>
      </c>
      <c r="I18" s="8">
        <f>Depreciation!I16</f>
        <v>10550</v>
      </c>
      <c r="J18" s="8">
        <f>Depreciation!J16</f>
        <v>10550</v>
      </c>
      <c r="K18" s="8">
        <f>Depreciation!K16</f>
        <v>10800</v>
      </c>
      <c r="L18" s="8">
        <f>Depreciation!L16</f>
        <v>10800</v>
      </c>
      <c r="M18" s="8">
        <f>Depreciation!M16</f>
        <v>10800</v>
      </c>
      <c r="N18" s="8">
        <f>Depreciation!N16</f>
        <v>10800</v>
      </c>
      <c r="O18" s="8">
        <f>Depreciation!O16</f>
        <v>10800</v>
      </c>
      <c r="P18" s="8">
        <f>Depreciation!P16</f>
        <v>10800</v>
      </c>
      <c r="Q18" s="8">
        <f>Depreciation!Q16</f>
        <v>11450</v>
      </c>
      <c r="R18" s="8">
        <f>Depreciation!R16</f>
        <v>10850</v>
      </c>
      <c r="S18" s="8">
        <f>Depreciation!S16</f>
        <v>10850</v>
      </c>
      <c r="T18" s="8">
        <f>Depreciation!T16</f>
        <v>10550</v>
      </c>
      <c r="U18" s="8">
        <f>Depreciation!U16</f>
        <v>10750</v>
      </c>
      <c r="V18" s="8">
        <f>Depreciation!V16</f>
        <v>11250</v>
      </c>
      <c r="W18" s="8">
        <f>Depreciation!W16</f>
        <v>7350</v>
      </c>
      <c r="X18" s="8">
        <f>Depreciation!X16</f>
        <v>10950</v>
      </c>
      <c r="Y18" s="8">
        <f>Depreciation!Y16</f>
        <v>10950</v>
      </c>
      <c r="Z18" s="8">
        <f>Depreciation!Z16</f>
        <v>10950</v>
      </c>
      <c r="AA18" s="8">
        <f>Depreciation!AA16</f>
        <v>10950</v>
      </c>
      <c r="AB18" s="8">
        <f>Depreciation!AB16</f>
        <v>4950</v>
      </c>
      <c r="AC18" s="8">
        <f>Depreciation!AC16</f>
        <v>12450</v>
      </c>
      <c r="AD18" s="8">
        <f>Depreciation!AD16</f>
        <v>12450</v>
      </c>
      <c r="AE18" s="8">
        <f>Depreciation!AE16</f>
        <v>12450</v>
      </c>
      <c r="AF18" s="8">
        <f>Depreciation!AF16</f>
        <v>12450</v>
      </c>
      <c r="AG18" s="8">
        <f>Depreciation!AG16</f>
        <v>11800</v>
      </c>
    </row>
    <row r="19">
      <c r="A19" s="7" t="s">
        <v>99</v>
      </c>
      <c r="B19" s="8">
        <f t="shared" ref="B19:AG19" si="3">SUM(B16:B18)</f>
        <v>16600</v>
      </c>
      <c r="C19" s="8">
        <f t="shared" si="3"/>
        <v>20100</v>
      </c>
      <c r="D19" s="8">
        <f t="shared" si="3"/>
        <v>20100</v>
      </c>
      <c r="E19" s="8">
        <f t="shared" si="3"/>
        <v>20400</v>
      </c>
      <c r="F19" s="8">
        <f t="shared" si="3"/>
        <v>20400</v>
      </c>
      <c r="G19" s="8">
        <f t="shared" si="3"/>
        <v>20400</v>
      </c>
      <c r="H19" s="8">
        <f t="shared" si="3"/>
        <v>26550</v>
      </c>
      <c r="I19" s="8">
        <f t="shared" si="3"/>
        <v>26550</v>
      </c>
      <c r="J19" s="8">
        <f t="shared" si="3"/>
        <v>26550</v>
      </c>
      <c r="K19" s="8">
        <f t="shared" si="3"/>
        <v>26800</v>
      </c>
      <c r="L19" s="8">
        <f t="shared" si="3"/>
        <v>26800</v>
      </c>
      <c r="M19" s="8">
        <f t="shared" si="3"/>
        <v>26800</v>
      </c>
      <c r="N19" s="8">
        <f t="shared" si="3"/>
        <v>26800</v>
      </c>
      <c r="O19" s="8">
        <f t="shared" si="3"/>
        <v>26800</v>
      </c>
      <c r="P19" s="8">
        <f t="shared" si="3"/>
        <v>26800</v>
      </c>
      <c r="Q19" s="8">
        <f t="shared" si="3"/>
        <v>27450</v>
      </c>
      <c r="R19" s="8">
        <f t="shared" si="3"/>
        <v>26850</v>
      </c>
      <c r="S19" s="8">
        <f t="shared" si="3"/>
        <v>26850</v>
      </c>
      <c r="T19" s="8">
        <f t="shared" si="3"/>
        <v>26550</v>
      </c>
      <c r="U19" s="8">
        <f t="shared" si="3"/>
        <v>26750</v>
      </c>
      <c r="V19" s="8">
        <f t="shared" si="3"/>
        <v>27250</v>
      </c>
      <c r="W19" s="8">
        <f t="shared" si="3"/>
        <v>23350</v>
      </c>
      <c r="X19" s="8">
        <f t="shared" si="3"/>
        <v>26950</v>
      </c>
      <c r="Y19" s="8">
        <f t="shared" si="3"/>
        <v>26950</v>
      </c>
      <c r="Z19" s="8">
        <f t="shared" si="3"/>
        <v>26950</v>
      </c>
      <c r="AA19" s="8">
        <f t="shared" si="3"/>
        <v>26950</v>
      </c>
      <c r="AB19" s="8">
        <f t="shared" si="3"/>
        <v>20950</v>
      </c>
      <c r="AC19" s="8">
        <f t="shared" si="3"/>
        <v>28450</v>
      </c>
      <c r="AD19" s="8">
        <f t="shared" si="3"/>
        <v>28450</v>
      </c>
      <c r="AE19" s="8">
        <f t="shared" si="3"/>
        <v>28450</v>
      </c>
      <c r="AF19" s="8">
        <f t="shared" si="3"/>
        <v>28450</v>
      </c>
      <c r="AG19" s="8">
        <f t="shared" si="3"/>
        <v>27800</v>
      </c>
    </row>
    <row r="21">
      <c r="A21" s="7" t="s">
        <v>106</v>
      </c>
      <c r="B21" s="8">
        <f t="shared" ref="B21:AG21" si="4">B13+B19</f>
        <v>545800</v>
      </c>
      <c r="C21" s="8">
        <f t="shared" si="4"/>
        <v>549300</v>
      </c>
      <c r="D21" s="8">
        <f t="shared" si="4"/>
        <v>549300</v>
      </c>
      <c r="E21" s="8">
        <f t="shared" si="4"/>
        <v>549600</v>
      </c>
      <c r="F21" s="8">
        <f t="shared" si="4"/>
        <v>549600</v>
      </c>
      <c r="G21" s="8">
        <f t="shared" si="4"/>
        <v>549600</v>
      </c>
      <c r="H21" s="8">
        <f t="shared" si="4"/>
        <v>555750</v>
      </c>
      <c r="I21" s="8">
        <f t="shared" si="4"/>
        <v>555750</v>
      </c>
      <c r="J21" s="8">
        <f t="shared" si="4"/>
        <v>555750</v>
      </c>
      <c r="K21" s="8">
        <f t="shared" si="4"/>
        <v>556000</v>
      </c>
      <c r="L21" s="8">
        <f t="shared" si="4"/>
        <v>556000</v>
      </c>
      <c r="M21" s="8">
        <f t="shared" si="4"/>
        <v>556000</v>
      </c>
      <c r="N21" s="8">
        <f t="shared" si="4"/>
        <v>556000</v>
      </c>
      <c r="O21" s="8">
        <f t="shared" si="4"/>
        <v>556000</v>
      </c>
      <c r="P21" s="8">
        <f t="shared" si="4"/>
        <v>556000</v>
      </c>
      <c r="Q21" s="8">
        <f t="shared" si="4"/>
        <v>556650</v>
      </c>
      <c r="R21" s="8">
        <f t="shared" si="4"/>
        <v>556050</v>
      </c>
      <c r="S21" s="8">
        <f t="shared" si="4"/>
        <v>556050</v>
      </c>
      <c r="T21" s="8">
        <f t="shared" si="4"/>
        <v>555750</v>
      </c>
      <c r="U21" s="8">
        <f t="shared" si="4"/>
        <v>555950</v>
      </c>
      <c r="V21" s="8">
        <f t="shared" si="4"/>
        <v>556450</v>
      </c>
      <c r="W21" s="8">
        <f t="shared" si="4"/>
        <v>552550</v>
      </c>
      <c r="X21" s="8">
        <f t="shared" si="4"/>
        <v>556150</v>
      </c>
      <c r="Y21" s="8">
        <f t="shared" si="4"/>
        <v>556150</v>
      </c>
      <c r="Z21" s="8">
        <f t="shared" si="4"/>
        <v>556150</v>
      </c>
      <c r="AA21" s="8">
        <f t="shared" si="4"/>
        <v>556150</v>
      </c>
      <c r="AB21" s="8">
        <f t="shared" si="4"/>
        <v>550150</v>
      </c>
      <c r="AC21" s="8">
        <f t="shared" si="4"/>
        <v>557650</v>
      </c>
      <c r="AD21" s="8">
        <f t="shared" si="4"/>
        <v>557650</v>
      </c>
      <c r="AE21" s="8">
        <f t="shared" si="4"/>
        <v>557650</v>
      </c>
      <c r="AF21" s="8">
        <f t="shared" si="4"/>
        <v>557650</v>
      </c>
      <c r="AG21" s="8">
        <f t="shared" si="4"/>
        <v>557000</v>
      </c>
    </row>
    <row r="23">
      <c r="A23" s="7" t="s">
        <v>107</v>
      </c>
      <c r="B23" s="8">
        <f t="shared" ref="B23:AG23" si="5">B7-B21</f>
        <v>50200</v>
      </c>
      <c r="C23" s="8">
        <f t="shared" si="5"/>
        <v>46700</v>
      </c>
      <c r="D23" s="8">
        <f t="shared" si="5"/>
        <v>46700</v>
      </c>
      <c r="E23" s="8">
        <f t="shared" si="5"/>
        <v>46400</v>
      </c>
      <c r="F23" s="8">
        <f t="shared" si="5"/>
        <v>46400</v>
      </c>
      <c r="G23" s="8">
        <f t="shared" si="5"/>
        <v>46400</v>
      </c>
      <c r="H23" s="8">
        <f t="shared" si="5"/>
        <v>40250</v>
      </c>
      <c r="I23" s="8">
        <f t="shared" si="5"/>
        <v>40250</v>
      </c>
      <c r="J23" s="8">
        <f t="shared" si="5"/>
        <v>40250</v>
      </c>
      <c r="K23" s="8">
        <f t="shared" si="5"/>
        <v>40000</v>
      </c>
      <c r="L23" s="8">
        <f t="shared" si="5"/>
        <v>40000</v>
      </c>
      <c r="M23" s="8">
        <f t="shared" si="5"/>
        <v>40000</v>
      </c>
      <c r="N23" s="8">
        <f t="shared" si="5"/>
        <v>40000</v>
      </c>
      <c r="O23" s="8">
        <f t="shared" si="5"/>
        <v>40000</v>
      </c>
      <c r="P23" s="8">
        <f t="shared" si="5"/>
        <v>40000</v>
      </c>
      <c r="Q23" s="8">
        <f t="shared" si="5"/>
        <v>39350</v>
      </c>
      <c r="R23" s="8">
        <f t="shared" si="5"/>
        <v>39950</v>
      </c>
      <c r="S23" s="8">
        <f t="shared" si="5"/>
        <v>39950</v>
      </c>
      <c r="T23" s="8">
        <f t="shared" si="5"/>
        <v>40250</v>
      </c>
      <c r="U23" s="8">
        <f t="shared" si="5"/>
        <v>40050</v>
      </c>
      <c r="V23" s="8">
        <f t="shared" si="5"/>
        <v>39550</v>
      </c>
      <c r="W23" s="8">
        <f t="shared" si="5"/>
        <v>43450</v>
      </c>
      <c r="X23" s="8">
        <f t="shared" si="5"/>
        <v>39850</v>
      </c>
      <c r="Y23" s="8">
        <f t="shared" si="5"/>
        <v>39850</v>
      </c>
      <c r="Z23" s="8">
        <f t="shared" si="5"/>
        <v>39850</v>
      </c>
      <c r="AA23" s="8">
        <f t="shared" si="5"/>
        <v>39850</v>
      </c>
      <c r="AB23" s="8">
        <f t="shared" si="5"/>
        <v>45850</v>
      </c>
      <c r="AC23" s="8">
        <f t="shared" si="5"/>
        <v>38350</v>
      </c>
      <c r="AD23" s="8">
        <f t="shared" si="5"/>
        <v>38350</v>
      </c>
      <c r="AE23" s="8">
        <f t="shared" si="5"/>
        <v>38350</v>
      </c>
      <c r="AF23" s="8">
        <f t="shared" si="5"/>
        <v>38350</v>
      </c>
      <c r="AG23" s="8">
        <f t="shared" si="5"/>
        <v>39000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7" t="s">
        <v>103</v>
      </c>
    </row>
    <row r="3">
      <c r="A3" s="7" t="s">
        <v>30</v>
      </c>
      <c r="B3" s="8">
        <f>'Calcs-1'!B15*Assumptions!$C7</f>
        <v>910000</v>
      </c>
      <c r="C3" s="8">
        <f>'Calcs-1'!C15*Assumptions!$C7</f>
        <v>0</v>
      </c>
      <c r="D3" s="8">
        <f>'Calcs-1'!D15*Assumptions!$C7</f>
        <v>910000</v>
      </c>
      <c r="E3" s="8">
        <f>'Calcs-1'!E15*Assumptions!$C7</f>
        <v>0</v>
      </c>
      <c r="F3" s="8">
        <f>'Calcs-1'!F15*Assumptions!$C7</f>
        <v>910000</v>
      </c>
      <c r="G3" s="8">
        <f>'Calcs-1'!G15*Assumptions!$C7</f>
        <v>0</v>
      </c>
      <c r="H3" s="8">
        <f>'Calcs-1'!H15*Assumptions!$C7</f>
        <v>910000</v>
      </c>
      <c r="I3" s="8">
        <f>'Calcs-1'!I15*Assumptions!$C7</f>
        <v>0</v>
      </c>
      <c r="J3" s="8">
        <f>'Calcs-1'!J15*Assumptions!$C7</f>
        <v>910000</v>
      </c>
      <c r="K3" s="8">
        <f>'Calcs-1'!K15*Assumptions!$C7</f>
        <v>0</v>
      </c>
      <c r="L3" s="8">
        <f>'Calcs-1'!L15*Assumptions!$C7</f>
        <v>910000</v>
      </c>
      <c r="M3" s="8">
        <f>'Calcs-1'!M15*Assumptions!$C7</f>
        <v>0</v>
      </c>
      <c r="N3" s="8">
        <f>'Calcs-1'!N15*Assumptions!$C7</f>
        <v>910000</v>
      </c>
      <c r="O3" s="8">
        <f>'Calcs-1'!O15*Assumptions!$C7</f>
        <v>0</v>
      </c>
      <c r="P3" s="8">
        <f>'Calcs-1'!P15*Assumptions!$C7</f>
        <v>910000</v>
      </c>
      <c r="Q3" s="8">
        <f>'Calcs-1'!Q15*Assumptions!$C7</f>
        <v>0</v>
      </c>
      <c r="R3" s="8">
        <f>'Calcs-1'!R15*Assumptions!$C7</f>
        <v>910000</v>
      </c>
      <c r="S3" s="8">
        <f>'Calcs-1'!S15*Assumptions!$C7</f>
        <v>0</v>
      </c>
      <c r="T3" s="8">
        <f>'Calcs-1'!T15*Assumptions!$C7</f>
        <v>910000</v>
      </c>
      <c r="U3" s="8">
        <f>'Calcs-1'!U15*Assumptions!$C7</f>
        <v>0</v>
      </c>
      <c r="V3" s="8">
        <f>'Calcs-1'!V15*Assumptions!$C7</f>
        <v>910000</v>
      </c>
      <c r="W3" s="8">
        <f>'Calcs-1'!W15*Assumptions!$C7</f>
        <v>0</v>
      </c>
      <c r="X3" s="8">
        <f>'Calcs-1'!X15*Assumptions!$C7</f>
        <v>910000</v>
      </c>
      <c r="Y3" s="8">
        <f>'Calcs-1'!Y15*Assumptions!$C7</f>
        <v>0</v>
      </c>
      <c r="Z3" s="8">
        <f>'Calcs-1'!Z15*Assumptions!$C7</f>
        <v>910000</v>
      </c>
      <c r="AA3" s="8">
        <f>'Calcs-1'!AA15*Assumptions!$C7</f>
        <v>0</v>
      </c>
      <c r="AB3" s="8">
        <f>'Calcs-1'!AB15*Assumptions!$C7</f>
        <v>910000</v>
      </c>
      <c r="AC3" s="8">
        <f>'Calcs-1'!AC15*Assumptions!$C7</f>
        <v>0</v>
      </c>
      <c r="AD3" s="8">
        <f>'Calcs-1'!AD15*Assumptions!$C7</f>
        <v>910000</v>
      </c>
      <c r="AE3" s="8">
        <f>'Calcs-1'!AE15*Assumptions!$C7</f>
        <v>0</v>
      </c>
      <c r="AF3" s="8">
        <f>'Calcs-1'!AF15*Assumptions!$C7</f>
        <v>910000</v>
      </c>
      <c r="AG3" s="8">
        <f>'Calcs-1'!AG15*Assumptions!$C7</f>
        <v>0</v>
      </c>
    </row>
    <row r="4">
      <c r="A4" s="7" t="s">
        <v>31</v>
      </c>
      <c r="B4" s="8">
        <f>'Calcs-1'!B16*Assumptions!$C8</f>
        <v>192000</v>
      </c>
      <c r="C4" s="8">
        <f>'Calcs-1'!C16*Assumptions!$C8</f>
        <v>0</v>
      </c>
      <c r="D4" s="8">
        <f>'Calcs-1'!D16*Assumptions!$C8</f>
        <v>0</v>
      </c>
      <c r="E4" s="8">
        <f>'Calcs-1'!E16*Assumptions!$C8</f>
        <v>192000</v>
      </c>
      <c r="F4" s="8">
        <f>'Calcs-1'!F16*Assumptions!$C8</f>
        <v>0</v>
      </c>
      <c r="G4" s="8">
        <f>'Calcs-1'!G16*Assumptions!$C8</f>
        <v>0</v>
      </c>
      <c r="H4" s="8">
        <f>'Calcs-1'!H16*Assumptions!$C8</f>
        <v>192000</v>
      </c>
      <c r="I4" s="8">
        <f>'Calcs-1'!I16*Assumptions!$C8</f>
        <v>0</v>
      </c>
      <c r="J4" s="8">
        <f>'Calcs-1'!J16*Assumptions!$C8</f>
        <v>0</v>
      </c>
      <c r="K4" s="8">
        <f>'Calcs-1'!K16*Assumptions!$C8</f>
        <v>192000</v>
      </c>
      <c r="L4" s="8">
        <f>'Calcs-1'!L16*Assumptions!$C8</f>
        <v>0</v>
      </c>
      <c r="M4" s="8">
        <f>'Calcs-1'!M16*Assumptions!$C8</f>
        <v>0</v>
      </c>
      <c r="N4" s="8">
        <f>'Calcs-1'!N16*Assumptions!$C8</f>
        <v>192000</v>
      </c>
      <c r="O4" s="8">
        <f>'Calcs-1'!O16*Assumptions!$C8</f>
        <v>0</v>
      </c>
      <c r="P4" s="8">
        <f>'Calcs-1'!P16*Assumptions!$C8</f>
        <v>0</v>
      </c>
      <c r="Q4" s="8">
        <f>'Calcs-1'!Q16*Assumptions!$C8</f>
        <v>192000</v>
      </c>
      <c r="R4" s="8">
        <f>'Calcs-1'!R16*Assumptions!$C8</f>
        <v>0</v>
      </c>
      <c r="S4" s="8">
        <f>'Calcs-1'!S16*Assumptions!$C8</f>
        <v>0</v>
      </c>
      <c r="T4" s="8">
        <f>'Calcs-1'!T16*Assumptions!$C8</f>
        <v>192000</v>
      </c>
      <c r="U4" s="8">
        <f>'Calcs-1'!U16*Assumptions!$C8</f>
        <v>0</v>
      </c>
      <c r="V4" s="8">
        <f>'Calcs-1'!V16*Assumptions!$C8</f>
        <v>0</v>
      </c>
      <c r="W4" s="8">
        <f>'Calcs-1'!W16*Assumptions!$C8</f>
        <v>192000</v>
      </c>
      <c r="X4" s="8">
        <f>'Calcs-1'!X16*Assumptions!$C8</f>
        <v>0</v>
      </c>
      <c r="Y4" s="8">
        <f>'Calcs-1'!Y16*Assumptions!$C8</f>
        <v>0</v>
      </c>
      <c r="Z4" s="8">
        <f>'Calcs-1'!Z16*Assumptions!$C8</f>
        <v>192000</v>
      </c>
      <c r="AA4" s="8">
        <f>'Calcs-1'!AA16*Assumptions!$C8</f>
        <v>0</v>
      </c>
      <c r="AB4" s="8">
        <f>'Calcs-1'!AB16*Assumptions!$C8</f>
        <v>0</v>
      </c>
      <c r="AC4" s="8">
        <f>'Calcs-1'!AC16*Assumptions!$C8</f>
        <v>192000</v>
      </c>
      <c r="AD4" s="8">
        <f>'Calcs-1'!AD16*Assumptions!$C8</f>
        <v>0</v>
      </c>
      <c r="AE4" s="8">
        <f>'Calcs-1'!AE16*Assumptions!$C8</f>
        <v>0</v>
      </c>
      <c r="AF4" s="8">
        <f>'Calcs-1'!AF16*Assumptions!$C8</f>
        <v>192000</v>
      </c>
      <c r="AG4" s="8">
        <f>'Calcs-1'!AG16*Assumptions!$C8</f>
        <v>0</v>
      </c>
    </row>
    <row r="5">
      <c r="A5" s="7" t="s">
        <v>32</v>
      </c>
      <c r="B5" s="8">
        <f>'Calcs-1'!B17*Assumptions!$C9</f>
        <v>104000</v>
      </c>
      <c r="C5" s="8">
        <f>'Calcs-1'!C17*Assumptions!$C9</f>
        <v>0</v>
      </c>
      <c r="D5" s="8">
        <f>'Calcs-1'!D17*Assumptions!$C9</f>
        <v>0</v>
      </c>
      <c r="E5" s="8">
        <f>'Calcs-1'!E17*Assumptions!$C9</f>
        <v>0</v>
      </c>
      <c r="F5" s="8">
        <f>'Calcs-1'!F17*Assumptions!$C9</f>
        <v>104000</v>
      </c>
      <c r="G5" s="8">
        <f>'Calcs-1'!G17*Assumptions!$C9</f>
        <v>0</v>
      </c>
      <c r="H5" s="8">
        <f>'Calcs-1'!H17*Assumptions!$C9</f>
        <v>0</v>
      </c>
      <c r="I5" s="8">
        <f>'Calcs-1'!I17*Assumptions!$C9</f>
        <v>0</v>
      </c>
      <c r="J5" s="8">
        <f>'Calcs-1'!J17*Assumptions!$C9</f>
        <v>104000</v>
      </c>
      <c r="K5" s="8">
        <f>'Calcs-1'!K17*Assumptions!$C9</f>
        <v>0</v>
      </c>
      <c r="L5" s="8">
        <f>'Calcs-1'!L17*Assumptions!$C9</f>
        <v>0</v>
      </c>
      <c r="M5" s="8">
        <f>'Calcs-1'!M17*Assumptions!$C9</f>
        <v>0</v>
      </c>
      <c r="N5" s="8">
        <f>'Calcs-1'!N17*Assumptions!$C9</f>
        <v>104000</v>
      </c>
      <c r="O5" s="8">
        <f>'Calcs-1'!O17*Assumptions!$C9</f>
        <v>0</v>
      </c>
      <c r="P5" s="8">
        <f>'Calcs-1'!P17*Assumptions!$C9</f>
        <v>0</v>
      </c>
      <c r="Q5" s="8">
        <f>'Calcs-1'!Q17*Assumptions!$C9</f>
        <v>0</v>
      </c>
      <c r="R5" s="8">
        <f>'Calcs-1'!R17*Assumptions!$C9</f>
        <v>104000</v>
      </c>
      <c r="S5" s="8">
        <f>'Calcs-1'!S17*Assumptions!$C9</f>
        <v>0</v>
      </c>
      <c r="T5" s="8">
        <f>'Calcs-1'!T17*Assumptions!$C9</f>
        <v>0</v>
      </c>
      <c r="U5" s="8">
        <f>'Calcs-1'!U17*Assumptions!$C9</f>
        <v>0</v>
      </c>
      <c r="V5" s="8">
        <f>'Calcs-1'!V17*Assumptions!$C9</f>
        <v>104000</v>
      </c>
      <c r="W5" s="8">
        <f>'Calcs-1'!W17*Assumptions!$C9</f>
        <v>0</v>
      </c>
      <c r="X5" s="8">
        <f>'Calcs-1'!X17*Assumptions!$C9</f>
        <v>0</v>
      </c>
      <c r="Y5" s="8">
        <f>'Calcs-1'!Y17*Assumptions!$C9</f>
        <v>0</v>
      </c>
      <c r="Z5" s="8">
        <f>'Calcs-1'!Z17*Assumptions!$C9</f>
        <v>104000</v>
      </c>
      <c r="AA5" s="8">
        <f>'Calcs-1'!AA17*Assumptions!$C9</f>
        <v>0</v>
      </c>
      <c r="AB5" s="8">
        <f>'Calcs-1'!AB17*Assumptions!$C9</f>
        <v>0</v>
      </c>
      <c r="AC5" s="8">
        <f>'Calcs-1'!AC17*Assumptions!$C9</f>
        <v>0</v>
      </c>
      <c r="AD5" s="8">
        <f>'Calcs-1'!AD17*Assumptions!$C9</f>
        <v>104000</v>
      </c>
      <c r="AE5" s="8">
        <f>'Calcs-1'!AE17*Assumptions!$C9</f>
        <v>0</v>
      </c>
      <c r="AF5" s="8">
        <f>'Calcs-1'!AF17*Assumptions!$C9</f>
        <v>0</v>
      </c>
      <c r="AG5" s="8">
        <f>'Calcs-1'!AG17*Assumptions!$C9</f>
        <v>0</v>
      </c>
    </row>
    <row r="6">
      <c r="A6" s="7" t="s">
        <v>99</v>
      </c>
      <c r="B6" s="8">
        <f t="shared" ref="B6:AG6" si="1">SUM(B3:B5)</f>
        <v>1206000</v>
      </c>
      <c r="C6" s="8">
        <f t="shared" si="1"/>
        <v>0</v>
      </c>
      <c r="D6" s="8">
        <f t="shared" si="1"/>
        <v>910000</v>
      </c>
      <c r="E6" s="8">
        <f t="shared" si="1"/>
        <v>192000</v>
      </c>
      <c r="F6" s="8">
        <f t="shared" si="1"/>
        <v>1014000</v>
      </c>
      <c r="G6" s="8">
        <f t="shared" si="1"/>
        <v>0</v>
      </c>
      <c r="H6" s="8">
        <f t="shared" si="1"/>
        <v>1102000</v>
      </c>
      <c r="I6" s="8">
        <f t="shared" si="1"/>
        <v>0</v>
      </c>
      <c r="J6" s="8">
        <f t="shared" si="1"/>
        <v>1014000</v>
      </c>
      <c r="K6" s="8">
        <f t="shared" si="1"/>
        <v>192000</v>
      </c>
      <c r="L6" s="8">
        <f t="shared" si="1"/>
        <v>910000</v>
      </c>
      <c r="M6" s="8">
        <f t="shared" si="1"/>
        <v>0</v>
      </c>
      <c r="N6" s="8">
        <f t="shared" si="1"/>
        <v>1206000</v>
      </c>
      <c r="O6" s="8">
        <f t="shared" si="1"/>
        <v>0</v>
      </c>
      <c r="P6" s="8">
        <f t="shared" si="1"/>
        <v>910000</v>
      </c>
      <c r="Q6" s="8">
        <f t="shared" si="1"/>
        <v>192000</v>
      </c>
      <c r="R6" s="8">
        <f t="shared" si="1"/>
        <v>1014000</v>
      </c>
      <c r="S6" s="8">
        <f t="shared" si="1"/>
        <v>0</v>
      </c>
      <c r="T6" s="8">
        <f t="shared" si="1"/>
        <v>1102000</v>
      </c>
      <c r="U6" s="8">
        <f t="shared" si="1"/>
        <v>0</v>
      </c>
      <c r="V6" s="8">
        <f t="shared" si="1"/>
        <v>1014000</v>
      </c>
      <c r="W6" s="8">
        <f t="shared" si="1"/>
        <v>192000</v>
      </c>
      <c r="X6" s="8">
        <f t="shared" si="1"/>
        <v>910000</v>
      </c>
      <c r="Y6" s="8">
        <f t="shared" si="1"/>
        <v>0</v>
      </c>
      <c r="Z6" s="8">
        <f t="shared" si="1"/>
        <v>1206000</v>
      </c>
      <c r="AA6" s="8">
        <f t="shared" si="1"/>
        <v>0</v>
      </c>
      <c r="AB6" s="8">
        <f t="shared" si="1"/>
        <v>910000</v>
      </c>
      <c r="AC6" s="8">
        <f t="shared" si="1"/>
        <v>192000</v>
      </c>
      <c r="AD6" s="8">
        <f t="shared" si="1"/>
        <v>1014000</v>
      </c>
      <c r="AE6" s="8">
        <f t="shared" si="1"/>
        <v>0</v>
      </c>
      <c r="AF6" s="8">
        <f t="shared" si="1"/>
        <v>1102000</v>
      </c>
      <c r="AG6" s="8">
        <f t="shared" si="1"/>
        <v>0</v>
      </c>
    </row>
    <row r="8">
      <c r="A8" s="7" t="s">
        <v>108</v>
      </c>
    </row>
    <row r="9">
      <c r="A9" s="7" t="s">
        <v>30</v>
      </c>
      <c r="B9" s="7">
        <v>0.0</v>
      </c>
      <c r="C9" s="7">
        <v>0.0</v>
      </c>
      <c r="D9" s="8">
        <f t="shared" ref="D9:AG9" si="2">B3</f>
        <v>910000</v>
      </c>
      <c r="E9" s="8">
        <f t="shared" si="2"/>
        <v>0</v>
      </c>
      <c r="F9" s="8">
        <f t="shared" si="2"/>
        <v>910000</v>
      </c>
      <c r="G9" s="8">
        <f t="shared" si="2"/>
        <v>0</v>
      </c>
      <c r="H9" s="8">
        <f t="shared" si="2"/>
        <v>910000</v>
      </c>
      <c r="I9" s="8">
        <f t="shared" si="2"/>
        <v>0</v>
      </c>
      <c r="J9" s="8">
        <f t="shared" si="2"/>
        <v>910000</v>
      </c>
      <c r="K9" s="8">
        <f t="shared" si="2"/>
        <v>0</v>
      </c>
      <c r="L9" s="8">
        <f t="shared" si="2"/>
        <v>910000</v>
      </c>
      <c r="M9" s="8">
        <f t="shared" si="2"/>
        <v>0</v>
      </c>
      <c r="N9" s="8">
        <f t="shared" si="2"/>
        <v>910000</v>
      </c>
      <c r="O9" s="8">
        <f t="shared" si="2"/>
        <v>0</v>
      </c>
      <c r="P9" s="8">
        <f t="shared" si="2"/>
        <v>910000</v>
      </c>
      <c r="Q9" s="8">
        <f t="shared" si="2"/>
        <v>0</v>
      </c>
      <c r="R9" s="8">
        <f t="shared" si="2"/>
        <v>910000</v>
      </c>
      <c r="S9" s="8">
        <f t="shared" si="2"/>
        <v>0</v>
      </c>
      <c r="T9" s="8">
        <f t="shared" si="2"/>
        <v>910000</v>
      </c>
      <c r="U9" s="8">
        <f t="shared" si="2"/>
        <v>0</v>
      </c>
      <c r="V9" s="8">
        <f t="shared" si="2"/>
        <v>910000</v>
      </c>
      <c r="W9" s="8">
        <f t="shared" si="2"/>
        <v>0</v>
      </c>
      <c r="X9" s="8">
        <f t="shared" si="2"/>
        <v>910000</v>
      </c>
      <c r="Y9" s="8">
        <f t="shared" si="2"/>
        <v>0</v>
      </c>
      <c r="Z9" s="8">
        <f t="shared" si="2"/>
        <v>910000</v>
      </c>
      <c r="AA9" s="8">
        <f t="shared" si="2"/>
        <v>0</v>
      </c>
      <c r="AB9" s="8">
        <f t="shared" si="2"/>
        <v>910000</v>
      </c>
      <c r="AC9" s="8">
        <f t="shared" si="2"/>
        <v>0</v>
      </c>
      <c r="AD9" s="8">
        <f t="shared" si="2"/>
        <v>910000</v>
      </c>
      <c r="AE9" s="8">
        <f t="shared" si="2"/>
        <v>0</v>
      </c>
      <c r="AF9" s="8">
        <f t="shared" si="2"/>
        <v>910000</v>
      </c>
      <c r="AG9" s="8">
        <f t="shared" si="2"/>
        <v>0</v>
      </c>
    </row>
    <row r="10">
      <c r="A10" s="7" t="s">
        <v>31</v>
      </c>
      <c r="B10" s="8">
        <f t="shared" ref="B10:AG10" si="3">B4</f>
        <v>192000</v>
      </c>
      <c r="C10" s="8">
        <f t="shared" si="3"/>
        <v>0</v>
      </c>
      <c r="D10" s="8">
        <f t="shared" si="3"/>
        <v>0</v>
      </c>
      <c r="E10" s="8">
        <f t="shared" si="3"/>
        <v>192000</v>
      </c>
      <c r="F10" s="8">
        <f t="shared" si="3"/>
        <v>0</v>
      </c>
      <c r="G10" s="8">
        <f t="shared" si="3"/>
        <v>0</v>
      </c>
      <c r="H10" s="8">
        <f t="shared" si="3"/>
        <v>192000</v>
      </c>
      <c r="I10" s="8">
        <f t="shared" si="3"/>
        <v>0</v>
      </c>
      <c r="J10" s="8">
        <f t="shared" si="3"/>
        <v>0</v>
      </c>
      <c r="K10" s="8">
        <f t="shared" si="3"/>
        <v>192000</v>
      </c>
      <c r="L10" s="8">
        <f t="shared" si="3"/>
        <v>0</v>
      </c>
      <c r="M10" s="8">
        <f t="shared" si="3"/>
        <v>0</v>
      </c>
      <c r="N10" s="8">
        <f t="shared" si="3"/>
        <v>192000</v>
      </c>
      <c r="O10" s="8">
        <f t="shared" si="3"/>
        <v>0</v>
      </c>
      <c r="P10" s="8">
        <f t="shared" si="3"/>
        <v>0</v>
      </c>
      <c r="Q10" s="8">
        <f t="shared" si="3"/>
        <v>192000</v>
      </c>
      <c r="R10" s="8">
        <f t="shared" si="3"/>
        <v>0</v>
      </c>
      <c r="S10" s="8">
        <f t="shared" si="3"/>
        <v>0</v>
      </c>
      <c r="T10" s="8">
        <f t="shared" si="3"/>
        <v>192000</v>
      </c>
      <c r="U10" s="8">
        <f t="shared" si="3"/>
        <v>0</v>
      </c>
      <c r="V10" s="8">
        <f t="shared" si="3"/>
        <v>0</v>
      </c>
      <c r="W10" s="8">
        <f t="shared" si="3"/>
        <v>192000</v>
      </c>
      <c r="X10" s="8">
        <f t="shared" si="3"/>
        <v>0</v>
      </c>
      <c r="Y10" s="8">
        <f t="shared" si="3"/>
        <v>0</v>
      </c>
      <c r="Z10" s="8">
        <f t="shared" si="3"/>
        <v>192000</v>
      </c>
      <c r="AA10" s="8">
        <f t="shared" si="3"/>
        <v>0</v>
      </c>
      <c r="AB10" s="8">
        <f t="shared" si="3"/>
        <v>0</v>
      </c>
      <c r="AC10" s="8">
        <f t="shared" si="3"/>
        <v>192000</v>
      </c>
      <c r="AD10" s="8">
        <f t="shared" si="3"/>
        <v>0</v>
      </c>
      <c r="AE10" s="8">
        <f t="shared" si="3"/>
        <v>0</v>
      </c>
      <c r="AF10" s="8">
        <f t="shared" si="3"/>
        <v>192000</v>
      </c>
      <c r="AG10" s="8">
        <f t="shared" si="3"/>
        <v>0</v>
      </c>
    </row>
    <row r="11">
      <c r="A11" s="7" t="s">
        <v>32</v>
      </c>
      <c r="B11" s="7">
        <v>0.0</v>
      </c>
      <c r="C11" s="7">
        <v>0.0</v>
      </c>
      <c r="D11" s="7">
        <v>0.0</v>
      </c>
      <c r="E11" s="8">
        <f t="shared" ref="E11:AG11" si="4">B5</f>
        <v>104000</v>
      </c>
      <c r="F11" s="8">
        <f t="shared" si="4"/>
        <v>0</v>
      </c>
      <c r="G11" s="8">
        <f t="shared" si="4"/>
        <v>0</v>
      </c>
      <c r="H11" s="8">
        <f t="shared" si="4"/>
        <v>0</v>
      </c>
      <c r="I11" s="8">
        <f t="shared" si="4"/>
        <v>104000</v>
      </c>
      <c r="J11" s="8">
        <f t="shared" si="4"/>
        <v>0</v>
      </c>
      <c r="K11" s="8">
        <f t="shared" si="4"/>
        <v>0</v>
      </c>
      <c r="L11" s="8">
        <f t="shared" si="4"/>
        <v>0</v>
      </c>
      <c r="M11" s="8">
        <f t="shared" si="4"/>
        <v>104000</v>
      </c>
      <c r="N11" s="8">
        <f t="shared" si="4"/>
        <v>0</v>
      </c>
      <c r="O11" s="8">
        <f t="shared" si="4"/>
        <v>0</v>
      </c>
      <c r="P11" s="8">
        <f t="shared" si="4"/>
        <v>0</v>
      </c>
      <c r="Q11" s="8">
        <f t="shared" si="4"/>
        <v>104000</v>
      </c>
      <c r="R11" s="8">
        <f t="shared" si="4"/>
        <v>0</v>
      </c>
      <c r="S11" s="8">
        <f t="shared" si="4"/>
        <v>0</v>
      </c>
      <c r="T11" s="8">
        <f t="shared" si="4"/>
        <v>0</v>
      </c>
      <c r="U11" s="8">
        <f t="shared" si="4"/>
        <v>104000</v>
      </c>
      <c r="V11" s="8">
        <f t="shared" si="4"/>
        <v>0</v>
      </c>
      <c r="W11" s="8">
        <f t="shared" si="4"/>
        <v>0</v>
      </c>
      <c r="X11" s="8">
        <f t="shared" si="4"/>
        <v>0</v>
      </c>
      <c r="Y11" s="8">
        <f t="shared" si="4"/>
        <v>104000</v>
      </c>
      <c r="Z11" s="8">
        <f t="shared" si="4"/>
        <v>0</v>
      </c>
      <c r="AA11" s="8">
        <f t="shared" si="4"/>
        <v>0</v>
      </c>
      <c r="AB11" s="8">
        <f t="shared" si="4"/>
        <v>0</v>
      </c>
      <c r="AC11" s="8">
        <f t="shared" si="4"/>
        <v>104000</v>
      </c>
      <c r="AD11" s="8">
        <f t="shared" si="4"/>
        <v>0</v>
      </c>
      <c r="AE11" s="8">
        <f t="shared" si="4"/>
        <v>0</v>
      </c>
      <c r="AF11" s="8">
        <f t="shared" si="4"/>
        <v>0</v>
      </c>
      <c r="AG11" s="8">
        <f t="shared" si="4"/>
        <v>104000</v>
      </c>
    </row>
    <row r="12">
      <c r="A12" s="7" t="s">
        <v>99</v>
      </c>
      <c r="B12" s="8">
        <f t="shared" ref="B12:AG12" si="5">SUM(B9:B11)</f>
        <v>192000</v>
      </c>
      <c r="C12" s="8">
        <f t="shared" si="5"/>
        <v>0</v>
      </c>
      <c r="D12" s="8">
        <f t="shared" si="5"/>
        <v>910000</v>
      </c>
      <c r="E12" s="8">
        <f t="shared" si="5"/>
        <v>296000</v>
      </c>
      <c r="F12" s="8">
        <f t="shared" si="5"/>
        <v>910000</v>
      </c>
      <c r="G12" s="8">
        <f t="shared" si="5"/>
        <v>0</v>
      </c>
      <c r="H12" s="8">
        <f t="shared" si="5"/>
        <v>1102000</v>
      </c>
      <c r="I12" s="8">
        <f t="shared" si="5"/>
        <v>104000</v>
      </c>
      <c r="J12" s="8">
        <f t="shared" si="5"/>
        <v>910000</v>
      </c>
      <c r="K12" s="8">
        <f t="shared" si="5"/>
        <v>192000</v>
      </c>
      <c r="L12" s="8">
        <f t="shared" si="5"/>
        <v>910000</v>
      </c>
      <c r="M12" s="8">
        <f t="shared" si="5"/>
        <v>104000</v>
      </c>
      <c r="N12" s="8">
        <f t="shared" si="5"/>
        <v>1102000</v>
      </c>
      <c r="O12" s="8">
        <f t="shared" si="5"/>
        <v>0</v>
      </c>
      <c r="P12" s="8">
        <f t="shared" si="5"/>
        <v>910000</v>
      </c>
      <c r="Q12" s="8">
        <f t="shared" si="5"/>
        <v>296000</v>
      </c>
      <c r="R12" s="8">
        <f t="shared" si="5"/>
        <v>910000</v>
      </c>
      <c r="S12" s="8">
        <f t="shared" si="5"/>
        <v>0</v>
      </c>
      <c r="T12" s="8">
        <f t="shared" si="5"/>
        <v>1102000</v>
      </c>
      <c r="U12" s="8">
        <f t="shared" si="5"/>
        <v>104000</v>
      </c>
      <c r="V12" s="8">
        <f t="shared" si="5"/>
        <v>910000</v>
      </c>
      <c r="W12" s="8">
        <f t="shared" si="5"/>
        <v>192000</v>
      </c>
      <c r="X12" s="8">
        <f t="shared" si="5"/>
        <v>910000</v>
      </c>
      <c r="Y12" s="8">
        <f t="shared" si="5"/>
        <v>104000</v>
      </c>
      <c r="Z12" s="8">
        <f t="shared" si="5"/>
        <v>1102000</v>
      </c>
      <c r="AA12" s="8">
        <f t="shared" si="5"/>
        <v>0</v>
      </c>
      <c r="AB12" s="8">
        <f t="shared" si="5"/>
        <v>910000</v>
      </c>
      <c r="AC12" s="8">
        <f t="shared" si="5"/>
        <v>296000</v>
      </c>
      <c r="AD12" s="8">
        <f t="shared" si="5"/>
        <v>910000</v>
      </c>
      <c r="AE12" s="8">
        <f t="shared" si="5"/>
        <v>0</v>
      </c>
      <c r="AF12" s="8">
        <f t="shared" si="5"/>
        <v>1102000</v>
      </c>
      <c r="AG12" s="8">
        <f t="shared" si="5"/>
        <v>104000</v>
      </c>
    </row>
    <row r="14">
      <c r="A14" s="7" t="s">
        <v>109</v>
      </c>
    </row>
    <row r="15">
      <c r="A15" s="7" t="s">
        <v>30</v>
      </c>
      <c r="B15" s="8">
        <f t="shared" ref="B15:B17" si="7">B3-B9</f>
        <v>910000</v>
      </c>
      <c r="C15" s="8">
        <f t="shared" ref="C15:AG15" si="6">B15+C3-C9</f>
        <v>910000</v>
      </c>
      <c r="D15" s="8">
        <f t="shared" si="6"/>
        <v>910000</v>
      </c>
      <c r="E15" s="8">
        <f t="shared" si="6"/>
        <v>910000</v>
      </c>
      <c r="F15" s="8">
        <f t="shared" si="6"/>
        <v>910000</v>
      </c>
      <c r="G15" s="8">
        <f t="shared" si="6"/>
        <v>910000</v>
      </c>
      <c r="H15" s="8">
        <f t="shared" si="6"/>
        <v>910000</v>
      </c>
      <c r="I15" s="8">
        <f t="shared" si="6"/>
        <v>910000</v>
      </c>
      <c r="J15" s="8">
        <f t="shared" si="6"/>
        <v>910000</v>
      </c>
      <c r="K15" s="8">
        <f t="shared" si="6"/>
        <v>910000</v>
      </c>
      <c r="L15" s="8">
        <f t="shared" si="6"/>
        <v>910000</v>
      </c>
      <c r="M15" s="8">
        <f t="shared" si="6"/>
        <v>910000</v>
      </c>
      <c r="N15" s="8">
        <f t="shared" si="6"/>
        <v>910000</v>
      </c>
      <c r="O15" s="8">
        <f t="shared" si="6"/>
        <v>910000</v>
      </c>
      <c r="P15" s="8">
        <f t="shared" si="6"/>
        <v>910000</v>
      </c>
      <c r="Q15" s="8">
        <f t="shared" si="6"/>
        <v>910000</v>
      </c>
      <c r="R15" s="8">
        <f t="shared" si="6"/>
        <v>910000</v>
      </c>
      <c r="S15" s="8">
        <f t="shared" si="6"/>
        <v>910000</v>
      </c>
      <c r="T15" s="8">
        <f t="shared" si="6"/>
        <v>910000</v>
      </c>
      <c r="U15" s="8">
        <f t="shared" si="6"/>
        <v>910000</v>
      </c>
      <c r="V15" s="8">
        <f t="shared" si="6"/>
        <v>910000</v>
      </c>
      <c r="W15" s="8">
        <f t="shared" si="6"/>
        <v>910000</v>
      </c>
      <c r="X15" s="8">
        <f t="shared" si="6"/>
        <v>910000</v>
      </c>
      <c r="Y15" s="8">
        <f t="shared" si="6"/>
        <v>910000</v>
      </c>
      <c r="Z15" s="8">
        <f t="shared" si="6"/>
        <v>910000</v>
      </c>
      <c r="AA15" s="8">
        <f t="shared" si="6"/>
        <v>910000</v>
      </c>
      <c r="AB15" s="8">
        <f t="shared" si="6"/>
        <v>910000</v>
      </c>
      <c r="AC15" s="8">
        <f t="shared" si="6"/>
        <v>910000</v>
      </c>
      <c r="AD15" s="8">
        <f t="shared" si="6"/>
        <v>910000</v>
      </c>
      <c r="AE15" s="8">
        <f t="shared" si="6"/>
        <v>910000</v>
      </c>
      <c r="AF15" s="8">
        <f t="shared" si="6"/>
        <v>910000</v>
      </c>
      <c r="AG15" s="8">
        <f t="shared" si="6"/>
        <v>910000</v>
      </c>
    </row>
    <row r="16">
      <c r="A16" s="7" t="s">
        <v>31</v>
      </c>
      <c r="B16" s="8">
        <f t="shared" si="7"/>
        <v>0</v>
      </c>
      <c r="C16" s="8">
        <f t="shared" ref="C16:AG16" si="8">B16+C4-C10</f>
        <v>0</v>
      </c>
      <c r="D16" s="8">
        <f t="shared" si="8"/>
        <v>0</v>
      </c>
      <c r="E16" s="8">
        <f t="shared" si="8"/>
        <v>0</v>
      </c>
      <c r="F16" s="8">
        <f t="shared" si="8"/>
        <v>0</v>
      </c>
      <c r="G16" s="8">
        <f t="shared" si="8"/>
        <v>0</v>
      </c>
      <c r="H16" s="8">
        <f t="shared" si="8"/>
        <v>0</v>
      </c>
      <c r="I16" s="8">
        <f t="shared" si="8"/>
        <v>0</v>
      </c>
      <c r="J16" s="8">
        <f t="shared" si="8"/>
        <v>0</v>
      </c>
      <c r="K16" s="8">
        <f t="shared" si="8"/>
        <v>0</v>
      </c>
      <c r="L16" s="8">
        <f t="shared" si="8"/>
        <v>0</v>
      </c>
      <c r="M16" s="8">
        <f t="shared" si="8"/>
        <v>0</v>
      </c>
      <c r="N16" s="8">
        <f t="shared" si="8"/>
        <v>0</v>
      </c>
      <c r="O16" s="8">
        <f t="shared" si="8"/>
        <v>0</v>
      </c>
      <c r="P16" s="8">
        <f t="shared" si="8"/>
        <v>0</v>
      </c>
      <c r="Q16" s="8">
        <f t="shared" si="8"/>
        <v>0</v>
      </c>
      <c r="R16" s="8">
        <f t="shared" si="8"/>
        <v>0</v>
      </c>
      <c r="S16" s="8">
        <f t="shared" si="8"/>
        <v>0</v>
      </c>
      <c r="T16" s="8">
        <f t="shared" si="8"/>
        <v>0</v>
      </c>
      <c r="U16" s="8">
        <f t="shared" si="8"/>
        <v>0</v>
      </c>
      <c r="V16" s="8">
        <f t="shared" si="8"/>
        <v>0</v>
      </c>
      <c r="W16" s="8">
        <f t="shared" si="8"/>
        <v>0</v>
      </c>
      <c r="X16" s="8">
        <f t="shared" si="8"/>
        <v>0</v>
      </c>
      <c r="Y16" s="8">
        <f t="shared" si="8"/>
        <v>0</v>
      </c>
      <c r="Z16" s="8">
        <f t="shared" si="8"/>
        <v>0</v>
      </c>
      <c r="AA16" s="8">
        <f t="shared" si="8"/>
        <v>0</v>
      </c>
      <c r="AB16" s="8">
        <f t="shared" si="8"/>
        <v>0</v>
      </c>
      <c r="AC16" s="8">
        <f t="shared" si="8"/>
        <v>0</v>
      </c>
      <c r="AD16" s="8">
        <f t="shared" si="8"/>
        <v>0</v>
      </c>
      <c r="AE16" s="8">
        <f t="shared" si="8"/>
        <v>0</v>
      </c>
      <c r="AF16" s="8">
        <f t="shared" si="8"/>
        <v>0</v>
      </c>
      <c r="AG16" s="8">
        <f t="shared" si="8"/>
        <v>0</v>
      </c>
    </row>
    <row r="17">
      <c r="A17" s="7" t="s">
        <v>32</v>
      </c>
      <c r="B17" s="8">
        <f t="shared" si="7"/>
        <v>104000</v>
      </c>
      <c r="C17" s="8">
        <f t="shared" ref="C17:AG17" si="9">B17+C5-C11</f>
        <v>104000</v>
      </c>
      <c r="D17" s="8">
        <f t="shared" si="9"/>
        <v>104000</v>
      </c>
      <c r="E17" s="8">
        <f t="shared" si="9"/>
        <v>0</v>
      </c>
      <c r="F17" s="8">
        <f t="shared" si="9"/>
        <v>104000</v>
      </c>
      <c r="G17" s="8">
        <f t="shared" si="9"/>
        <v>104000</v>
      </c>
      <c r="H17" s="8">
        <f t="shared" si="9"/>
        <v>104000</v>
      </c>
      <c r="I17" s="8">
        <f t="shared" si="9"/>
        <v>0</v>
      </c>
      <c r="J17" s="8">
        <f t="shared" si="9"/>
        <v>104000</v>
      </c>
      <c r="K17" s="8">
        <f t="shared" si="9"/>
        <v>104000</v>
      </c>
      <c r="L17" s="8">
        <f t="shared" si="9"/>
        <v>104000</v>
      </c>
      <c r="M17" s="8">
        <f t="shared" si="9"/>
        <v>0</v>
      </c>
      <c r="N17" s="8">
        <f t="shared" si="9"/>
        <v>104000</v>
      </c>
      <c r="O17" s="8">
        <f t="shared" si="9"/>
        <v>104000</v>
      </c>
      <c r="P17" s="8">
        <f t="shared" si="9"/>
        <v>104000</v>
      </c>
      <c r="Q17" s="8">
        <f t="shared" si="9"/>
        <v>0</v>
      </c>
      <c r="R17" s="8">
        <f t="shared" si="9"/>
        <v>104000</v>
      </c>
      <c r="S17" s="8">
        <f t="shared" si="9"/>
        <v>104000</v>
      </c>
      <c r="T17" s="8">
        <f t="shared" si="9"/>
        <v>104000</v>
      </c>
      <c r="U17" s="8">
        <f t="shared" si="9"/>
        <v>0</v>
      </c>
      <c r="V17" s="8">
        <f t="shared" si="9"/>
        <v>104000</v>
      </c>
      <c r="W17" s="8">
        <f t="shared" si="9"/>
        <v>104000</v>
      </c>
      <c r="X17" s="8">
        <f t="shared" si="9"/>
        <v>104000</v>
      </c>
      <c r="Y17" s="8">
        <f t="shared" si="9"/>
        <v>0</v>
      </c>
      <c r="Z17" s="8">
        <f t="shared" si="9"/>
        <v>104000</v>
      </c>
      <c r="AA17" s="8">
        <f t="shared" si="9"/>
        <v>104000</v>
      </c>
      <c r="AB17" s="8">
        <f t="shared" si="9"/>
        <v>104000</v>
      </c>
      <c r="AC17" s="8">
        <f t="shared" si="9"/>
        <v>0</v>
      </c>
      <c r="AD17" s="8">
        <f t="shared" si="9"/>
        <v>104000</v>
      </c>
      <c r="AE17" s="8">
        <f t="shared" si="9"/>
        <v>104000</v>
      </c>
      <c r="AF17" s="8">
        <f t="shared" si="9"/>
        <v>104000</v>
      </c>
      <c r="AG17" s="8">
        <f t="shared" si="9"/>
        <v>0</v>
      </c>
    </row>
    <row r="18">
      <c r="A18" s="7" t="s">
        <v>99</v>
      </c>
      <c r="B18" s="8">
        <f t="shared" ref="B18:AG18" si="10">SUM(B15:B17)</f>
        <v>1014000</v>
      </c>
      <c r="C18" s="8">
        <f t="shared" si="10"/>
        <v>1014000</v>
      </c>
      <c r="D18" s="8">
        <f t="shared" si="10"/>
        <v>1014000</v>
      </c>
      <c r="E18" s="8">
        <f t="shared" si="10"/>
        <v>910000</v>
      </c>
      <c r="F18" s="8">
        <f t="shared" si="10"/>
        <v>1014000</v>
      </c>
      <c r="G18" s="8">
        <f t="shared" si="10"/>
        <v>1014000</v>
      </c>
      <c r="H18" s="8">
        <f t="shared" si="10"/>
        <v>1014000</v>
      </c>
      <c r="I18" s="8">
        <f t="shared" si="10"/>
        <v>910000</v>
      </c>
      <c r="J18" s="8">
        <f t="shared" si="10"/>
        <v>1014000</v>
      </c>
      <c r="K18" s="8">
        <f t="shared" si="10"/>
        <v>1014000</v>
      </c>
      <c r="L18" s="8">
        <f t="shared" si="10"/>
        <v>1014000</v>
      </c>
      <c r="M18" s="8">
        <f t="shared" si="10"/>
        <v>910000</v>
      </c>
      <c r="N18" s="8">
        <f t="shared" si="10"/>
        <v>1014000</v>
      </c>
      <c r="O18" s="8">
        <f t="shared" si="10"/>
        <v>1014000</v>
      </c>
      <c r="P18" s="8">
        <f t="shared" si="10"/>
        <v>1014000</v>
      </c>
      <c r="Q18" s="8">
        <f t="shared" si="10"/>
        <v>910000</v>
      </c>
      <c r="R18" s="8">
        <f t="shared" si="10"/>
        <v>1014000</v>
      </c>
      <c r="S18" s="8">
        <f t="shared" si="10"/>
        <v>1014000</v>
      </c>
      <c r="T18" s="8">
        <f t="shared" si="10"/>
        <v>1014000</v>
      </c>
      <c r="U18" s="8">
        <f t="shared" si="10"/>
        <v>910000</v>
      </c>
      <c r="V18" s="8">
        <f t="shared" si="10"/>
        <v>1014000</v>
      </c>
      <c r="W18" s="8">
        <f t="shared" si="10"/>
        <v>1014000</v>
      </c>
      <c r="X18" s="8">
        <f t="shared" si="10"/>
        <v>1014000</v>
      </c>
      <c r="Y18" s="8">
        <f t="shared" si="10"/>
        <v>910000</v>
      </c>
      <c r="Z18" s="8">
        <f t="shared" si="10"/>
        <v>1014000</v>
      </c>
      <c r="AA18" s="8">
        <f t="shared" si="10"/>
        <v>1014000</v>
      </c>
      <c r="AB18" s="8">
        <f t="shared" si="10"/>
        <v>1014000</v>
      </c>
      <c r="AC18" s="8">
        <f t="shared" si="10"/>
        <v>910000</v>
      </c>
      <c r="AD18" s="8">
        <f t="shared" si="10"/>
        <v>1014000</v>
      </c>
      <c r="AE18" s="8">
        <f t="shared" si="10"/>
        <v>1014000</v>
      </c>
      <c r="AF18" s="8">
        <f t="shared" si="10"/>
        <v>1014000</v>
      </c>
      <c r="AG18" s="8">
        <f t="shared" si="10"/>
        <v>910000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66</v>
      </c>
      <c r="C1" s="7" t="s">
        <v>67</v>
      </c>
      <c r="D1" s="7" t="s">
        <v>68</v>
      </c>
      <c r="E1" s="7" t="s">
        <v>69</v>
      </c>
      <c r="F1" s="7" t="s">
        <v>70</v>
      </c>
      <c r="G1" s="7" t="s">
        <v>71</v>
      </c>
      <c r="H1" s="7" t="s">
        <v>72</v>
      </c>
      <c r="I1" s="7" t="s">
        <v>73</v>
      </c>
      <c r="J1" s="7" t="s">
        <v>74</v>
      </c>
      <c r="K1" s="7" t="s">
        <v>75</v>
      </c>
      <c r="L1" s="7" t="s">
        <v>76</v>
      </c>
      <c r="M1" s="7" t="s">
        <v>77</v>
      </c>
      <c r="N1" s="7" t="s">
        <v>78</v>
      </c>
      <c r="O1" s="7" t="s">
        <v>79</v>
      </c>
      <c r="P1" s="7" t="s">
        <v>80</v>
      </c>
      <c r="Q1" s="7" t="s">
        <v>81</v>
      </c>
      <c r="R1" s="7" t="s">
        <v>82</v>
      </c>
      <c r="S1" s="7" t="s">
        <v>83</v>
      </c>
      <c r="T1" s="7" t="s">
        <v>84</v>
      </c>
      <c r="U1" s="7" t="s">
        <v>85</v>
      </c>
      <c r="V1" s="7" t="s">
        <v>86</v>
      </c>
      <c r="W1" s="7" t="s">
        <v>87</v>
      </c>
      <c r="X1" s="7" t="s">
        <v>88</v>
      </c>
      <c r="Y1" s="7" t="s">
        <v>89</v>
      </c>
      <c r="Z1" s="7" t="s">
        <v>90</v>
      </c>
      <c r="AA1" s="7" t="s">
        <v>91</v>
      </c>
      <c r="AB1" s="7" t="s">
        <v>92</v>
      </c>
      <c r="AC1" s="7" t="s">
        <v>93</v>
      </c>
      <c r="AD1" s="7" t="s">
        <v>94</v>
      </c>
      <c r="AE1" s="7" t="s">
        <v>95</v>
      </c>
      <c r="AF1" s="7" t="s">
        <v>96</v>
      </c>
      <c r="AG1" s="7" t="s">
        <v>97</v>
      </c>
      <c r="AH1" s="7"/>
    </row>
    <row r="2">
      <c r="A2" s="7" t="s">
        <v>110</v>
      </c>
    </row>
    <row r="3">
      <c r="A3" s="7" t="s">
        <v>30</v>
      </c>
      <c r="B3" s="7">
        <v>0.0</v>
      </c>
      <c r="C3" s="8">
        <f t="shared" ref="C3:AG3" si="1">B13</f>
        <v>1340</v>
      </c>
      <c r="D3" s="8">
        <f t="shared" si="1"/>
        <v>80</v>
      </c>
      <c r="E3" s="8">
        <f t="shared" si="1"/>
        <v>1420</v>
      </c>
      <c r="F3" s="8">
        <f t="shared" si="1"/>
        <v>160</v>
      </c>
      <c r="G3" s="8">
        <f t="shared" si="1"/>
        <v>1500</v>
      </c>
      <c r="H3" s="8">
        <f t="shared" si="1"/>
        <v>240</v>
      </c>
      <c r="I3" s="8">
        <f t="shared" si="1"/>
        <v>1580</v>
      </c>
      <c r="J3" s="8">
        <f t="shared" si="1"/>
        <v>320</v>
      </c>
      <c r="K3" s="8">
        <f t="shared" si="1"/>
        <v>1660</v>
      </c>
      <c r="L3" s="8">
        <f t="shared" si="1"/>
        <v>400</v>
      </c>
      <c r="M3" s="8">
        <f t="shared" si="1"/>
        <v>1740</v>
      </c>
      <c r="N3" s="8">
        <f t="shared" si="1"/>
        <v>480</v>
      </c>
      <c r="O3" s="8">
        <f t="shared" si="1"/>
        <v>1820</v>
      </c>
      <c r="P3" s="8">
        <f t="shared" si="1"/>
        <v>560</v>
      </c>
      <c r="Q3" s="8">
        <f t="shared" si="1"/>
        <v>1900</v>
      </c>
      <c r="R3" s="8">
        <f t="shared" si="1"/>
        <v>640</v>
      </c>
      <c r="S3" s="8">
        <f t="shared" si="1"/>
        <v>1980</v>
      </c>
      <c r="T3" s="8">
        <f t="shared" si="1"/>
        <v>720</v>
      </c>
      <c r="U3" s="8">
        <f t="shared" si="1"/>
        <v>2060</v>
      </c>
      <c r="V3" s="8">
        <f t="shared" si="1"/>
        <v>800</v>
      </c>
      <c r="W3" s="8">
        <f t="shared" si="1"/>
        <v>2140</v>
      </c>
      <c r="X3" s="8">
        <f t="shared" si="1"/>
        <v>880</v>
      </c>
      <c r="Y3" s="8">
        <f t="shared" si="1"/>
        <v>2220</v>
      </c>
      <c r="Z3" s="8">
        <f t="shared" si="1"/>
        <v>960</v>
      </c>
      <c r="AA3" s="8">
        <f t="shared" si="1"/>
        <v>2300</v>
      </c>
      <c r="AB3" s="8">
        <f t="shared" si="1"/>
        <v>1040</v>
      </c>
      <c r="AC3" s="8">
        <f t="shared" si="1"/>
        <v>2380</v>
      </c>
      <c r="AD3" s="8">
        <f t="shared" si="1"/>
        <v>1120</v>
      </c>
      <c r="AE3" s="8">
        <f t="shared" si="1"/>
        <v>2460</v>
      </c>
      <c r="AF3" s="8">
        <f t="shared" si="1"/>
        <v>1200</v>
      </c>
      <c r="AG3" s="8">
        <f t="shared" si="1"/>
        <v>2540</v>
      </c>
    </row>
    <row r="4">
      <c r="A4" s="7" t="s">
        <v>31</v>
      </c>
      <c r="B4" s="7">
        <v>0.0</v>
      </c>
      <c r="C4" s="8">
        <f t="shared" ref="C4:AG4" si="2">B14</f>
        <v>3225</v>
      </c>
      <c r="D4" s="8">
        <f t="shared" si="2"/>
        <v>1650</v>
      </c>
      <c r="E4" s="8">
        <f t="shared" si="2"/>
        <v>75</v>
      </c>
      <c r="F4" s="8">
        <f t="shared" si="2"/>
        <v>3300</v>
      </c>
      <c r="G4" s="8">
        <f t="shared" si="2"/>
        <v>1725</v>
      </c>
      <c r="H4" s="8">
        <f t="shared" si="2"/>
        <v>150</v>
      </c>
      <c r="I4" s="8">
        <f t="shared" si="2"/>
        <v>3375</v>
      </c>
      <c r="J4" s="8">
        <f t="shared" si="2"/>
        <v>1800</v>
      </c>
      <c r="K4" s="8">
        <f t="shared" si="2"/>
        <v>225</v>
      </c>
      <c r="L4" s="8">
        <f t="shared" si="2"/>
        <v>3450</v>
      </c>
      <c r="M4" s="8">
        <f t="shared" si="2"/>
        <v>1875</v>
      </c>
      <c r="N4" s="8">
        <f t="shared" si="2"/>
        <v>300</v>
      </c>
      <c r="O4" s="8">
        <f t="shared" si="2"/>
        <v>3525</v>
      </c>
      <c r="P4" s="8">
        <f t="shared" si="2"/>
        <v>1950</v>
      </c>
      <c r="Q4" s="8">
        <f t="shared" si="2"/>
        <v>375</v>
      </c>
      <c r="R4" s="8">
        <f t="shared" si="2"/>
        <v>3600</v>
      </c>
      <c r="S4" s="8">
        <f t="shared" si="2"/>
        <v>2025</v>
      </c>
      <c r="T4" s="8">
        <f t="shared" si="2"/>
        <v>450</v>
      </c>
      <c r="U4" s="8">
        <f t="shared" si="2"/>
        <v>3675</v>
      </c>
      <c r="V4" s="8">
        <f t="shared" si="2"/>
        <v>2100</v>
      </c>
      <c r="W4" s="8">
        <f t="shared" si="2"/>
        <v>525</v>
      </c>
      <c r="X4" s="8">
        <f t="shared" si="2"/>
        <v>3750</v>
      </c>
      <c r="Y4" s="8">
        <f t="shared" si="2"/>
        <v>2175</v>
      </c>
      <c r="Z4" s="8">
        <f t="shared" si="2"/>
        <v>600</v>
      </c>
      <c r="AA4" s="8">
        <f t="shared" si="2"/>
        <v>3825</v>
      </c>
      <c r="AB4" s="8">
        <f t="shared" si="2"/>
        <v>2250</v>
      </c>
      <c r="AC4" s="8">
        <f t="shared" si="2"/>
        <v>675</v>
      </c>
      <c r="AD4" s="8">
        <f t="shared" si="2"/>
        <v>3900</v>
      </c>
      <c r="AE4" s="8">
        <f t="shared" si="2"/>
        <v>2325</v>
      </c>
      <c r="AF4" s="8">
        <f t="shared" si="2"/>
        <v>750</v>
      </c>
      <c r="AG4" s="8">
        <f t="shared" si="2"/>
        <v>3975</v>
      </c>
    </row>
    <row r="5">
      <c r="A5" s="7" t="s">
        <v>32</v>
      </c>
      <c r="B5" s="7">
        <v>0.0</v>
      </c>
      <c r="C5" s="8">
        <f t="shared" ref="C5:AG5" si="3">B15</f>
        <v>985</v>
      </c>
      <c r="D5" s="8">
        <f t="shared" si="3"/>
        <v>670</v>
      </c>
      <c r="E5" s="8">
        <f t="shared" si="3"/>
        <v>355</v>
      </c>
      <c r="F5" s="8">
        <f t="shared" si="3"/>
        <v>40</v>
      </c>
      <c r="G5" s="8">
        <f t="shared" si="3"/>
        <v>1025</v>
      </c>
      <c r="H5" s="8">
        <f t="shared" si="3"/>
        <v>710</v>
      </c>
      <c r="I5" s="8">
        <f t="shared" si="3"/>
        <v>395</v>
      </c>
      <c r="J5" s="8">
        <f t="shared" si="3"/>
        <v>80</v>
      </c>
      <c r="K5" s="8">
        <f t="shared" si="3"/>
        <v>1065</v>
      </c>
      <c r="L5" s="8">
        <f t="shared" si="3"/>
        <v>750</v>
      </c>
      <c r="M5" s="8">
        <f t="shared" si="3"/>
        <v>435</v>
      </c>
      <c r="N5" s="8">
        <f t="shared" si="3"/>
        <v>120</v>
      </c>
      <c r="O5" s="8">
        <f t="shared" si="3"/>
        <v>1105</v>
      </c>
      <c r="P5" s="8">
        <f t="shared" si="3"/>
        <v>790</v>
      </c>
      <c r="Q5" s="8">
        <f t="shared" si="3"/>
        <v>475</v>
      </c>
      <c r="R5" s="8">
        <f t="shared" si="3"/>
        <v>160</v>
      </c>
      <c r="S5" s="8">
        <f t="shared" si="3"/>
        <v>1145</v>
      </c>
      <c r="T5" s="8">
        <f t="shared" si="3"/>
        <v>830</v>
      </c>
      <c r="U5" s="8">
        <f t="shared" si="3"/>
        <v>515</v>
      </c>
      <c r="V5" s="8">
        <f t="shared" si="3"/>
        <v>200</v>
      </c>
      <c r="W5" s="8">
        <f t="shared" si="3"/>
        <v>1185</v>
      </c>
      <c r="X5" s="8">
        <f t="shared" si="3"/>
        <v>870</v>
      </c>
      <c r="Y5" s="8">
        <f t="shared" si="3"/>
        <v>555</v>
      </c>
      <c r="Z5" s="8">
        <f t="shared" si="3"/>
        <v>240</v>
      </c>
      <c r="AA5" s="8">
        <f t="shared" si="3"/>
        <v>1225</v>
      </c>
      <c r="AB5" s="8">
        <f t="shared" si="3"/>
        <v>910</v>
      </c>
      <c r="AC5" s="8">
        <f t="shared" si="3"/>
        <v>595</v>
      </c>
      <c r="AD5" s="8">
        <f t="shared" si="3"/>
        <v>280</v>
      </c>
      <c r="AE5" s="8">
        <f t="shared" si="3"/>
        <v>1265</v>
      </c>
      <c r="AF5" s="8">
        <f t="shared" si="3"/>
        <v>950</v>
      </c>
      <c r="AG5" s="8">
        <f t="shared" si="3"/>
        <v>635</v>
      </c>
    </row>
    <row r="7">
      <c r="A7" s="7" t="s">
        <v>111</v>
      </c>
    </row>
    <row r="8">
      <c r="A8" s="7" t="s">
        <v>30</v>
      </c>
      <c r="B8" s="8">
        <f>'Calcs-1'!B15-'Calcs-1'!B10</f>
        <v>1340</v>
      </c>
      <c r="C8" s="8">
        <f>'Calcs-1'!C15-'Calcs-1'!C10</f>
        <v>-1260</v>
      </c>
      <c r="D8" s="8">
        <f>'Calcs-1'!D15-'Calcs-1'!D10</f>
        <v>1340</v>
      </c>
      <c r="E8" s="8">
        <f>'Calcs-1'!E15-'Calcs-1'!E10</f>
        <v>-1260</v>
      </c>
      <c r="F8" s="8">
        <f>'Calcs-1'!F15-'Calcs-1'!F10</f>
        <v>1340</v>
      </c>
      <c r="G8" s="8">
        <f>'Calcs-1'!G15-'Calcs-1'!G10</f>
        <v>-1260</v>
      </c>
      <c r="H8" s="8">
        <f>'Calcs-1'!H15-'Calcs-1'!H10</f>
        <v>1340</v>
      </c>
      <c r="I8" s="8">
        <f>'Calcs-1'!I15-'Calcs-1'!I10</f>
        <v>-1260</v>
      </c>
      <c r="J8" s="8">
        <f>'Calcs-1'!J15-'Calcs-1'!J10</f>
        <v>1340</v>
      </c>
      <c r="K8" s="8">
        <f>'Calcs-1'!K15-'Calcs-1'!K10</f>
        <v>-1260</v>
      </c>
      <c r="L8" s="8">
        <f>'Calcs-1'!L15-'Calcs-1'!L10</f>
        <v>1340</v>
      </c>
      <c r="M8" s="8">
        <f>'Calcs-1'!M15-'Calcs-1'!M10</f>
        <v>-1260</v>
      </c>
      <c r="N8" s="8">
        <f>'Calcs-1'!N15-'Calcs-1'!N10</f>
        <v>1340</v>
      </c>
      <c r="O8" s="8">
        <f>'Calcs-1'!O15-'Calcs-1'!O10</f>
        <v>-1260</v>
      </c>
      <c r="P8" s="8">
        <f>'Calcs-1'!P15-'Calcs-1'!P10</f>
        <v>1340</v>
      </c>
      <c r="Q8" s="8">
        <f>'Calcs-1'!Q15-'Calcs-1'!Q10</f>
        <v>-1260</v>
      </c>
      <c r="R8" s="8">
        <f>'Calcs-1'!R15-'Calcs-1'!R10</f>
        <v>1340</v>
      </c>
      <c r="S8" s="8">
        <f>'Calcs-1'!S15-'Calcs-1'!S10</f>
        <v>-1260</v>
      </c>
      <c r="T8" s="8">
        <f>'Calcs-1'!T15-'Calcs-1'!T10</f>
        <v>1340</v>
      </c>
      <c r="U8" s="8">
        <f>'Calcs-1'!U15-'Calcs-1'!U10</f>
        <v>-1260</v>
      </c>
      <c r="V8" s="8">
        <f>'Calcs-1'!V15-'Calcs-1'!V10</f>
        <v>1340</v>
      </c>
      <c r="W8" s="8">
        <f>'Calcs-1'!W15-'Calcs-1'!W10</f>
        <v>-1260</v>
      </c>
      <c r="X8" s="8">
        <f>'Calcs-1'!X15-'Calcs-1'!X10</f>
        <v>1340</v>
      </c>
      <c r="Y8" s="8">
        <f>'Calcs-1'!Y15-'Calcs-1'!Y10</f>
        <v>-1260</v>
      </c>
      <c r="Z8" s="8">
        <f>'Calcs-1'!Z15-'Calcs-1'!Z10</f>
        <v>1340</v>
      </c>
      <c r="AA8" s="8">
        <f>'Calcs-1'!AA15-'Calcs-1'!AA10</f>
        <v>-1260</v>
      </c>
      <c r="AB8" s="8">
        <f>'Calcs-1'!AB15-'Calcs-1'!AB10</f>
        <v>1340</v>
      </c>
      <c r="AC8" s="8">
        <f>'Calcs-1'!AC15-'Calcs-1'!AC10</f>
        <v>-1260</v>
      </c>
      <c r="AD8" s="8">
        <f>'Calcs-1'!AD15-'Calcs-1'!AD10</f>
        <v>1340</v>
      </c>
      <c r="AE8" s="8">
        <f>'Calcs-1'!AE15-'Calcs-1'!AE10</f>
        <v>-1260</v>
      </c>
      <c r="AF8" s="8">
        <f>'Calcs-1'!AF15-'Calcs-1'!AF10</f>
        <v>1340</v>
      </c>
      <c r="AG8" s="8">
        <f>'Calcs-1'!AG15-'Calcs-1'!AG10</f>
        <v>-1260</v>
      </c>
    </row>
    <row r="9">
      <c r="A9" s="7" t="s">
        <v>31</v>
      </c>
      <c r="B9" s="8">
        <f>'Calcs-1'!B16-'Calcs-1'!B11</f>
        <v>3225</v>
      </c>
      <c r="C9" s="8">
        <f>'Calcs-1'!C16-'Calcs-1'!C11</f>
        <v>-1575</v>
      </c>
      <c r="D9" s="8">
        <f>'Calcs-1'!D16-'Calcs-1'!D11</f>
        <v>-1575</v>
      </c>
      <c r="E9" s="8">
        <f>'Calcs-1'!E16-'Calcs-1'!E11</f>
        <v>3225</v>
      </c>
      <c r="F9" s="8">
        <f>'Calcs-1'!F16-'Calcs-1'!F11</f>
        <v>-1575</v>
      </c>
      <c r="G9" s="8">
        <f>'Calcs-1'!G16-'Calcs-1'!G11</f>
        <v>-1575</v>
      </c>
      <c r="H9" s="8">
        <f>'Calcs-1'!H16-'Calcs-1'!H11</f>
        <v>3225</v>
      </c>
      <c r="I9" s="8">
        <f>'Calcs-1'!I16-'Calcs-1'!I11</f>
        <v>-1575</v>
      </c>
      <c r="J9" s="8">
        <f>'Calcs-1'!J16-'Calcs-1'!J11</f>
        <v>-1575</v>
      </c>
      <c r="K9" s="8">
        <f>'Calcs-1'!K16-'Calcs-1'!K11</f>
        <v>3225</v>
      </c>
      <c r="L9" s="8">
        <f>'Calcs-1'!L16-'Calcs-1'!L11</f>
        <v>-1575</v>
      </c>
      <c r="M9" s="8">
        <f>'Calcs-1'!M16-'Calcs-1'!M11</f>
        <v>-1575</v>
      </c>
      <c r="N9" s="8">
        <f>'Calcs-1'!N16-'Calcs-1'!N11</f>
        <v>3225</v>
      </c>
      <c r="O9" s="8">
        <f>'Calcs-1'!O16-'Calcs-1'!O11</f>
        <v>-1575</v>
      </c>
      <c r="P9" s="8">
        <f>'Calcs-1'!P16-'Calcs-1'!P11</f>
        <v>-1575</v>
      </c>
      <c r="Q9" s="8">
        <f>'Calcs-1'!Q16-'Calcs-1'!Q11</f>
        <v>3225</v>
      </c>
      <c r="R9" s="8">
        <f>'Calcs-1'!R16-'Calcs-1'!R11</f>
        <v>-1575</v>
      </c>
      <c r="S9" s="8">
        <f>'Calcs-1'!S16-'Calcs-1'!S11</f>
        <v>-1575</v>
      </c>
      <c r="T9" s="8">
        <f>'Calcs-1'!T16-'Calcs-1'!T11</f>
        <v>3225</v>
      </c>
      <c r="U9" s="8">
        <f>'Calcs-1'!U16-'Calcs-1'!U11</f>
        <v>-1575</v>
      </c>
      <c r="V9" s="8">
        <f>'Calcs-1'!V16-'Calcs-1'!V11</f>
        <v>-1575</v>
      </c>
      <c r="W9" s="8">
        <f>'Calcs-1'!W16-'Calcs-1'!W11</f>
        <v>3225</v>
      </c>
      <c r="X9" s="8">
        <f>'Calcs-1'!X16-'Calcs-1'!X11</f>
        <v>-1575</v>
      </c>
      <c r="Y9" s="8">
        <f>'Calcs-1'!Y16-'Calcs-1'!Y11</f>
        <v>-1575</v>
      </c>
      <c r="Z9" s="8">
        <f>'Calcs-1'!Z16-'Calcs-1'!Z11</f>
        <v>3225</v>
      </c>
      <c r="AA9" s="8">
        <f>'Calcs-1'!AA16-'Calcs-1'!AA11</f>
        <v>-1575</v>
      </c>
      <c r="AB9" s="8">
        <f>'Calcs-1'!AB16-'Calcs-1'!AB11</f>
        <v>-1575</v>
      </c>
      <c r="AC9" s="8">
        <f>'Calcs-1'!AC16-'Calcs-1'!AC11</f>
        <v>3225</v>
      </c>
      <c r="AD9" s="8">
        <f>'Calcs-1'!AD16-'Calcs-1'!AD11</f>
        <v>-1575</v>
      </c>
      <c r="AE9" s="8">
        <f>'Calcs-1'!AE16-'Calcs-1'!AE11</f>
        <v>-1575</v>
      </c>
      <c r="AF9" s="8">
        <f>'Calcs-1'!AF16-'Calcs-1'!AF11</f>
        <v>3225</v>
      </c>
      <c r="AG9" s="8">
        <f>'Calcs-1'!AG16-'Calcs-1'!AG11</f>
        <v>-1575</v>
      </c>
    </row>
    <row r="10">
      <c r="A10" s="7" t="s">
        <v>32</v>
      </c>
      <c r="B10" s="8">
        <f>'Calcs-1'!B17-'Calcs-1'!B12</f>
        <v>985</v>
      </c>
      <c r="C10" s="8">
        <f>'Calcs-1'!C17-'Calcs-1'!C12</f>
        <v>-315</v>
      </c>
      <c r="D10" s="8">
        <f>'Calcs-1'!D17-'Calcs-1'!D12</f>
        <v>-315</v>
      </c>
      <c r="E10" s="8">
        <f>'Calcs-1'!E17-'Calcs-1'!E12</f>
        <v>-315</v>
      </c>
      <c r="F10" s="8">
        <f>'Calcs-1'!F17-'Calcs-1'!F12</f>
        <v>985</v>
      </c>
      <c r="G10" s="8">
        <f>'Calcs-1'!G17-'Calcs-1'!G12</f>
        <v>-315</v>
      </c>
      <c r="H10" s="8">
        <f>'Calcs-1'!H17-'Calcs-1'!H12</f>
        <v>-315</v>
      </c>
      <c r="I10" s="8">
        <f>'Calcs-1'!I17-'Calcs-1'!I12</f>
        <v>-315</v>
      </c>
      <c r="J10" s="8">
        <f>'Calcs-1'!J17-'Calcs-1'!J12</f>
        <v>985</v>
      </c>
      <c r="K10" s="8">
        <f>'Calcs-1'!K17-'Calcs-1'!K12</f>
        <v>-315</v>
      </c>
      <c r="L10" s="8">
        <f>'Calcs-1'!L17-'Calcs-1'!L12</f>
        <v>-315</v>
      </c>
      <c r="M10" s="8">
        <f>'Calcs-1'!M17-'Calcs-1'!M12</f>
        <v>-315</v>
      </c>
      <c r="N10" s="8">
        <f>'Calcs-1'!N17-'Calcs-1'!N12</f>
        <v>985</v>
      </c>
      <c r="O10" s="8">
        <f>'Calcs-1'!O17-'Calcs-1'!O12</f>
        <v>-315</v>
      </c>
      <c r="P10" s="8">
        <f>'Calcs-1'!P17-'Calcs-1'!P12</f>
        <v>-315</v>
      </c>
      <c r="Q10" s="8">
        <f>'Calcs-1'!Q17-'Calcs-1'!Q12</f>
        <v>-315</v>
      </c>
      <c r="R10" s="8">
        <f>'Calcs-1'!R17-'Calcs-1'!R12</f>
        <v>985</v>
      </c>
      <c r="S10" s="8">
        <f>'Calcs-1'!S17-'Calcs-1'!S12</f>
        <v>-315</v>
      </c>
      <c r="T10" s="8">
        <f>'Calcs-1'!T17-'Calcs-1'!T12</f>
        <v>-315</v>
      </c>
      <c r="U10" s="8">
        <f>'Calcs-1'!U17-'Calcs-1'!U12</f>
        <v>-315</v>
      </c>
      <c r="V10" s="8">
        <f>'Calcs-1'!V17-'Calcs-1'!V12</f>
        <v>985</v>
      </c>
      <c r="W10" s="8">
        <f>'Calcs-1'!W17-'Calcs-1'!W12</f>
        <v>-315</v>
      </c>
      <c r="X10" s="8">
        <f>'Calcs-1'!X17-'Calcs-1'!X12</f>
        <v>-315</v>
      </c>
      <c r="Y10" s="8">
        <f>'Calcs-1'!Y17-'Calcs-1'!Y12</f>
        <v>-315</v>
      </c>
      <c r="Z10" s="8">
        <f>'Calcs-1'!Z17-'Calcs-1'!Z12</f>
        <v>985</v>
      </c>
      <c r="AA10" s="8">
        <f>'Calcs-1'!AA17-'Calcs-1'!AA12</f>
        <v>-315</v>
      </c>
      <c r="AB10" s="8">
        <f>'Calcs-1'!AB17-'Calcs-1'!AB12</f>
        <v>-315</v>
      </c>
      <c r="AC10" s="8">
        <f>'Calcs-1'!AC17-'Calcs-1'!AC12</f>
        <v>-315</v>
      </c>
      <c r="AD10" s="8">
        <f>'Calcs-1'!AD17-'Calcs-1'!AD12</f>
        <v>985</v>
      </c>
      <c r="AE10" s="8">
        <f>'Calcs-1'!AE17-'Calcs-1'!AE12</f>
        <v>-315</v>
      </c>
      <c r="AF10" s="8">
        <f>'Calcs-1'!AF17-'Calcs-1'!AF12</f>
        <v>-315</v>
      </c>
      <c r="AG10" s="8">
        <f>'Calcs-1'!AG17-'Calcs-1'!AG12</f>
        <v>-315</v>
      </c>
    </row>
    <row r="12">
      <c r="A12" s="7" t="s">
        <v>112</v>
      </c>
    </row>
    <row r="13">
      <c r="A13" s="7" t="s">
        <v>30</v>
      </c>
      <c r="B13" s="8">
        <f t="shared" ref="B13:AG13" si="4">B3+B8</f>
        <v>1340</v>
      </c>
      <c r="C13" s="8">
        <f t="shared" si="4"/>
        <v>80</v>
      </c>
      <c r="D13" s="8">
        <f t="shared" si="4"/>
        <v>1420</v>
      </c>
      <c r="E13" s="8">
        <f t="shared" si="4"/>
        <v>160</v>
      </c>
      <c r="F13" s="8">
        <f t="shared" si="4"/>
        <v>1500</v>
      </c>
      <c r="G13" s="8">
        <f t="shared" si="4"/>
        <v>240</v>
      </c>
      <c r="H13" s="8">
        <f t="shared" si="4"/>
        <v>1580</v>
      </c>
      <c r="I13" s="8">
        <f t="shared" si="4"/>
        <v>320</v>
      </c>
      <c r="J13" s="8">
        <f t="shared" si="4"/>
        <v>1660</v>
      </c>
      <c r="K13" s="8">
        <f t="shared" si="4"/>
        <v>400</v>
      </c>
      <c r="L13" s="8">
        <f t="shared" si="4"/>
        <v>1740</v>
      </c>
      <c r="M13" s="8">
        <f t="shared" si="4"/>
        <v>480</v>
      </c>
      <c r="N13" s="8">
        <f t="shared" si="4"/>
        <v>1820</v>
      </c>
      <c r="O13" s="8">
        <f t="shared" si="4"/>
        <v>560</v>
      </c>
      <c r="P13" s="8">
        <f t="shared" si="4"/>
        <v>1900</v>
      </c>
      <c r="Q13" s="8">
        <f t="shared" si="4"/>
        <v>640</v>
      </c>
      <c r="R13" s="8">
        <f t="shared" si="4"/>
        <v>1980</v>
      </c>
      <c r="S13" s="8">
        <f t="shared" si="4"/>
        <v>720</v>
      </c>
      <c r="T13" s="8">
        <f t="shared" si="4"/>
        <v>2060</v>
      </c>
      <c r="U13" s="8">
        <f t="shared" si="4"/>
        <v>800</v>
      </c>
      <c r="V13" s="8">
        <f t="shared" si="4"/>
        <v>2140</v>
      </c>
      <c r="W13" s="8">
        <f t="shared" si="4"/>
        <v>880</v>
      </c>
      <c r="X13" s="8">
        <f t="shared" si="4"/>
        <v>2220</v>
      </c>
      <c r="Y13" s="8">
        <f t="shared" si="4"/>
        <v>960</v>
      </c>
      <c r="Z13" s="8">
        <f t="shared" si="4"/>
        <v>2300</v>
      </c>
      <c r="AA13" s="8">
        <f t="shared" si="4"/>
        <v>1040</v>
      </c>
      <c r="AB13" s="8">
        <f t="shared" si="4"/>
        <v>2380</v>
      </c>
      <c r="AC13" s="8">
        <f t="shared" si="4"/>
        <v>1120</v>
      </c>
      <c r="AD13" s="8">
        <f t="shared" si="4"/>
        <v>2460</v>
      </c>
      <c r="AE13" s="8">
        <f t="shared" si="4"/>
        <v>1200</v>
      </c>
      <c r="AF13" s="8">
        <f t="shared" si="4"/>
        <v>2540</v>
      </c>
      <c r="AG13" s="8">
        <f t="shared" si="4"/>
        <v>1280</v>
      </c>
    </row>
    <row r="14">
      <c r="A14" s="7" t="s">
        <v>31</v>
      </c>
      <c r="B14" s="8">
        <f t="shared" ref="B14:AG14" si="5">B4+B9</f>
        <v>3225</v>
      </c>
      <c r="C14" s="8">
        <f t="shared" si="5"/>
        <v>1650</v>
      </c>
      <c r="D14" s="8">
        <f t="shared" si="5"/>
        <v>75</v>
      </c>
      <c r="E14" s="8">
        <f t="shared" si="5"/>
        <v>3300</v>
      </c>
      <c r="F14" s="8">
        <f t="shared" si="5"/>
        <v>1725</v>
      </c>
      <c r="G14" s="8">
        <f t="shared" si="5"/>
        <v>150</v>
      </c>
      <c r="H14" s="8">
        <f t="shared" si="5"/>
        <v>3375</v>
      </c>
      <c r="I14" s="8">
        <f t="shared" si="5"/>
        <v>1800</v>
      </c>
      <c r="J14" s="8">
        <f t="shared" si="5"/>
        <v>225</v>
      </c>
      <c r="K14" s="8">
        <f t="shared" si="5"/>
        <v>3450</v>
      </c>
      <c r="L14" s="8">
        <f t="shared" si="5"/>
        <v>1875</v>
      </c>
      <c r="M14" s="8">
        <f t="shared" si="5"/>
        <v>300</v>
      </c>
      <c r="N14" s="8">
        <f t="shared" si="5"/>
        <v>3525</v>
      </c>
      <c r="O14" s="8">
        <f t="shared" si="5"/>
        <v>1950</v>
      </c>
      <c r="P14" s="8">
        <f t="shared" si="5"/>
        <v>375</v>
      </c>
      <c r="Q14" s="8">
        <f t="shared" si="5"/>
        <v>3600</v>
      </c>
      <c r="R14" s="8">
        <f t="shared" si="5"/>
        <v>2025</v>
      </c>
      <c r="S14" s="8">
        <f t="shared" si="5"/>
        <v>450</v>
      </c>
      <c r="T14" s="8">
        <f t="shared" si="5"/>
        <v>3675</v>
      </c>
      <c r="U14" s="8">
        <f t="shared" si="5"/>
        <v>2100</v>
      </c>
      <c r="V14" s="8">
        <f t="shared" si="5"/>
        <v>525</v>
      </c>
      <c r="W14" s="8">
        <f t="shared" si="5"/>
        <v>3750</v>
      </c>
      <c r="X14" s="8">
        <f t="shared" si="5"/>
        <v>2175</v>
      </c>
      <c r="Y14" s="8">
        <f t="shared" si="5"/>
        <v>600</v>
      </c>
      <c r="Z14" s="8">
        <f t="shared" si="5"/>
        <v>3825</v>
      </c>
      <c r="AA14" s="8">
        <f t="shared" si="5"/>
        <v>2250</v>
      </c>
      <c r="AB14" s="8">
        <f t="shared" si="5"/>
        <v>675</v>
      </c>
      <c r="AC14" s="8">
        <f t="shared" si="5"/>
        <v>3900</v>
      </c>
      <c r="AD14" s="8">
        <f t="shared" si="5"/>
        <v>2325</v>
      </c>
      <c r="AE14" s="8">
        <f t="shared" si="5"/>
        <v>750</v>
      </c>
      <c r="AF14" s="8">
        <f t="shared" si="5"/>
        <v>3975</v>
      </c>
      <c r="AG14" s="8">
        <f t="shared" si="5"/>
        <v>2400</v>
      </c>
    </row>
    <row r="15">
      <c r="A15" s="7" t="s">
        <v>32</v>
      </c>
      <c r="B15" s="8">
        <f t="shared" ref="B15:AG15" si="6">B5+B10</f>
        <v>985</v>
      </c>
      <c r="C15" s="8">
        <f t="shared" si="6"/>
        <v>670</v>
      </c>
      <c r="D15" s="8">
        <f t="shared" si="6"/>
        <v>355</v>
      </c>
      <c r="E15" s="8">
        <f t="shared" si="6"/>
        <v>40</v>
      </c>
      <c r="F15" s="8">
        <f t="shared" si="6"/>
        <v>1025</v>
      </c>
      <c r="G15" s="8">
        <f t="shared" si="6"/>
        <v>710</v>
      </c>
      <c r="H15" s="8">
        <f t="shared" si="6"/>
        <v>395</v>
      </c>
      <c r="I15" s="8">
        <f t="shared" si="6"/>
        <v>80</v>
      </c>
      <c r="J15" s="8">
        <f t="shared" si="6"/>
        <v>1065</v>
      </c>
      <c r="K15" s="8">
        <f t="shared" si="6"/>
        <v>750</v>
      </c>
      <c r="L15" s="8">
        <f t="shared" si="6"/>
        <v>435</v>
      </c>
      <c r="M15" s="8">
        <f t="shared" si="6"/>
        <v>120</v>
      </c>
      <c r="N15" s="8">
        <f t="shared" si="6"/>
        <v>1105</v>
      </c>
      <c r="O15" s="8">
        <f t="shared" si="6"/>
        <v>790</v>
      </c>
      <c r="P15" s="8">
        <f t="shared" si="6"/>
        <v>475</v>
      </c>
      <c r="Q15" s="8">
        <f t="shared" si="6"/>
        <v>160</v>
      </c>
      <c r="R15" s="8">
        <f t="shared" si="6"/>
        <v>1145</v>
      </c>
      <c r="S15" s="8">
        <f t="shared" si="6"/>
        <v>830</v>
      </c>
      <c r="T15" s="8">
        <f t="shared" si="6"/>
        <v>515</v>
      </c>
      <c r="U15" s="8">
        <f t="shared" si="6"/>
        <v>200</v>
      </c>
      <c r="V15" s="8">
        <f t="shared" si="6"/>
        <v>1185</v>
      </c>
      <c r="W15" s="8">
        <f t="shared" si="6"/>
        <v>870</v>
      </c>
      <c r="X15" s="8">
        <f t="shared" si="6"/>
        <v>555</v>
      </c>
      <c r="Y15" s="8">
        <f t="shared" si="6"/>
        <v>240</v>
      </c>
      <c r="Z15" s="8">
        <f t="shared" si="6"/>
        <v>1225</v>
      </c>
      <c r="AA15" s="8">
        <f t="shared" si="6"/>
        <v>910</v>
      </c>
      <c r="AB15" s="8">
        <f t="shared" si="6"/>
        <v>595</v>
      </c>
      <c r="AC15" s="8">
        <f t="shared" si="6"/>
        <v>280</v>
      </c>
      <c r="AD15" s="8">
        <f t="shared" si="6"/>
        <v>1265</v>
      </c>
      <c r="AE15" s="8">
        <f t="shared" si="6"/>
        <v>950</v>
      </c>
      <c r="AF15" s="8">
        <f t="shared" si="6"/>
        <v>635</v>
      </c>
      <c r="AG15" s="8">
        <f t="shared" si="6"/>
        <v>320</v>
      </c>
    </row>
    <row r="17">
      <c r="A17" s="7" t="s">
        <v>112</v>
      </c>
    </row>
    <row r="18">
      <c r="A18" s="7" t="s">
        <v>30</v>
      </c>
      <c r="B18" s="8">
        <f>B13*Assumptions!$C7</f>
        <v>469000</v>
      </c>
      <c r="C18" s="8">
        <f>C13*Assumptions!$C7</f>
        <v>28000</v>
      </c>
      <c r="D18" s="8">
        <f>D13*Assumptions!$C7</f>
        <v>497000</v>
      </c>
      <c r="E18" s="8">
        <f>E13*Assumptions!$C7</f>
        <v>56000</v>
      </c>
      <c r="F18" s="8">
        <f>F13*Assumptions!$C7</f>
        <v>525000</v>
      </c>
      <c r="G18" s="8">
        <f>G13*Assumptions!$C7</f>
        <v>84000</v>
      </c>
      <c r="H18" s="8">
        <f>H13*Assumptions!$C7</f>
        <v>553000</v>
      </c>
      <c r="I18" s="8">
        <f>I13*Assumptions!$C7</f>
        <v>112000</v>
      </c>
      <c r="J18" s="8">
        <f>J13*Assumptions!$C7</f>
        <v>581000</v>
      </c>
      <c r="K18" s="8">
        <f>K13*Assumptions!$C7</f>
        <v>140000</v>
      </c>
      <c r="L18" s="8">
        <f>L13*Assumptions!$C7</f>
        <v>609000</v>
      </c>
      <c r="M18" s="8">
        <f>M13*Assumptions!$C7</f>
        <v>168000</v>
      </c>
      <c r="N18" s="8">
        <f>N13*Assumptions!$C7</f>
        <v>637000</v>
      </c>
      <c r="O18" s="8">
        <f>O13*Assumptions!$C7</f>
        <v>196000</v>
      </c>
      <c r="P18" s="8">
        <f>P13*Assumptions!$C7</f>
        <v>665000</v>
      </c>
      <c r="Q18" s="8">
        <f>Q13*Assumptions!$C7</f>
        <v>224000</v>
      </c>
      <c r="R18" s="8">
        <f>R13*Assumptions!$C7</f>
        <v>693000</v>
      </c>
      <c r="S18" s="8">
        <f>S13*Assumptions!$C7</f>
        <v>252000</v>
      </c>
      <c r="T18" s="8">
        <f>T13*Assumptions!$C7</f>
        <v>721000</v>
      </c>
      <c r="U18" s="8">
        <f>U13*Assumptions!$C7</f>
        <v>280000</v>
      </c>
      <c r="V18" s="8">
        <f>V13*Assumptions!$C7</f>
        <v>749000</v>
      </c>
      <c r="W18" s="8">
        <f>W13*Assumptions!$C7</f>
        <v>308000</v>
      </c>
      <c r="X18" s="8">
        <f>X13*Assumptions!$C7</f>
        <v>777000</v>
      </c>
      <c r="Y18" s="8">
        <f>Y13*Assumptions!$C7</f>
        <v>336000</v>
      </c>
      <c r="Z18" s="8">
        <f>Z13*Assumptions!$C7</f>
        <v>805000</v>
      </c>
      <c r="AA18" s="8">
        <f>AA13*Assumptions!$C7</f>
        <v>364000</v>
      </c>
      <c r="AB18" s="8">
        <f>AB13*Assumptions!$C7</f>
        <v>833000</v>
      </c>
      <c r="AC18" s="8">
        <f>AC13*Assumptions!$C7</f>
        <v>392000</v>
      </c>
      <c r="AD18" s="8">
        <f>AD13*Assumptions!$C7</f>
        <v>861000</v>
      </c>
      <c r="AE18" s="8">
        <f>AE13*Assumptions!$C7</f>
        <v>420000</v>
      </c>
      <c r="AF18" s="8">
        <f>AF13*Assumptions!$C7</f>
        <v>889000</v>
      </c>
      <c r="AG18" s="8">
        <f>AG13*Assumptions!$C7</f>
        <v>448000</v>
      </c>
    </row>
    <row r="19">
      <c r="A19" s="7" t="s">
        <v>31</v>
      </c>
      <c r="B19" s="8">
        <f>B14*Assumptions!$C8</f>
        <v>129000</v>
      </c>
      <c r="C19" s="8">
        <f>C14*Assumptions!$C8</f>
        <v>66000</v>
      </c>
      <c r="D19" s="8">
        <f>D14*Assumptions!$C8</f>
        <v>3000</v>
      </c>
      <c r="E19" s="8">
        <f>E14*Assumptions!$C8</f>
        <v>132000</v>
      </c>
      <c r="F19" s="8">
        <f>F14*Assumptions!$C8</f>
        <v>69000</v>
      </c>
      <c r="G19" s="8">
        <f>G14*Assumptions!$C8</f>
        <v>6000</v>
      </c>
      <c r="H19" s="8">
        <f>H14*Assumptions!$C8</f>
        <v>135000</v>
      </c>
      <c r="I19" s="8">
        <f>I14*Assumptions!$C8</f>
        <v>72000</v>
      </c>
      <c r="J19" s="8">
        <f>J14*Assumptions!$C8</f>
        <v>9000</v>
      </c>
      <c r="K19" s="8">
        <f>K14*Assumptions!$C8</f>
        <v>138000</v>
      </c>
      <c r="L19" s="8">
        <f>L14*Assumptions!$C8</f>
        <v>75000</v>
      </c>
      <c r="M19" s="8">
        <f>M14*Assumptions!$C8</f>
        <v>12000</v>
      </c>
      <c r="N19" s="8">
        <f>N14*Assumptions!$C8</f>
        <v>141000</v>
      </c>
      <c r="O19" s="8">
        <f>O14*Assumptions!$C8</f>
        <v>78000</v>
      </c>
      <c r="P19" s="8">
        <f>P14*Assumptions!$C8</f>
        <v>15000</v>
      </c>
      <c r="Q19" s="8">
        <f>Q14*Assumptions!$C8</f>
        <v>144000</v>
      </c>
      <c r="R19" s="8">
        <f>R14*Assumptions!$C8</f>
        <v>81000</v>
      </c>
      <c r="S19" s="8">
        <f>S14*Assumptions!$C8</f>
        <v>18000</v>
      </c>
      <c r="T19" s="8">
        <f>T14*Assumptions!$C8</f>
        <v>147000</v>
      </c>
      <c r="U19" s="8">
        <f>U14*Assumptions!$C8</f>
        <v>84000</v>
      </c>
      <c r="V19" s="8">
        <f>V14*Assumptions!$C8</f>
        <v>21000</v>
      </c>
      <c r="W19" s="8">
        <f>W14*Assumptions!$C8</f>
        <v>150000</v>
      </c>
      <c r="X19" s="8">
        <f>X14*Assumptions!$C8</f>
        <v>87000</v>
      </c>
      <c r="Y19" s="8">
        <f>Y14*Assumptions!$C8</f>
        <v>24000</v>
      </c>
      <c r="Z19" s="8">
        <f>Z14*Assumptions!$C8</f>
        <v>153000</v>
      </c>
      <c r="AA19" s="8">
        <f>AA14*Assumptions!$C8</f>
        <v>90000</v>
      </c>
      <c r="AB19" s="8">
        <f>AB14*Assumptions!$C8</f>
        <v>27000</v>
      </c>
      <c r="AC19" s="8">
        <f>AC14*Assumptions!$C8</f>
        <v>156000</v>
      </c>
      <c r="AD19" s="8">
        <f>AD14*Assumptions!$C8</f>
        <v>93000</v>
      </c>
      <c r="AE19" s="8">
        <f>AE14*Assumptions!$C8</f>
        <v>30000</v>
      </c>
      <c r="AF19" s="8">
        <f>AF14*Assumptions!$C8</f>
        <v>159000</v>
      </c>
      <c r="AG19" s="8">
        <f>AG14*Assumptions!$C8</f>
        <v>96000</v>
      </c>
    </row>
    <row r="20">
      <c r="A20" s="7" t="s">
        <v>32</v>
      </c>
      <c r="B20" s="8">
        <f>B15*Assumptions!$C9</f>
        <v>78800</v>
      </c>
      <c r="C20" s="8">
        <f>C15*Assumptions!$C9</f>
        <v>53600</v>
      </c>
      <c r="D20" s="8">
        <f>D15*Assumptions!$C9</f>
        <v>28400</v>
      </c>
      <c r="E20" s="8">
        <f>E15*Assumptions!$C9</f>
        <v>3200</v>
      </c>
      <c r="F20" s="8">
        <f>F15*Assumptions!$C9</f>
        <v>82000</v>
      </c>
      <c r="G20" s="8">
        <f>G15*Assumptions!$C9</f>
        <v>56800</v>
      </c>
      <c r="H20" s="8">
        <f>H15*Assumptions!$C9</f>
        <v>31600</v>
      </c>
      <c r="I20" s="8">
        <f>I15*Assumptions!$C9</f>
        <v>6400</v>
      </c>
      <c r="J20" s="8">
        <f>J15*Assumptions!$C9</f>
        <v>85200</v>
      </c>
      <c r="K20" s="8">
        <f>K15*Assumptions!$C9</f>
        <v>60000</v>
      </c>
      <c r="L20" s="8">
        <f>L15*Assumptions!$C9</f>
        <v>34800</v>
      </c>
      <c r="M20" s="8">
        <f>M15*Assumptions!$C9</f>
        <v>9600</v>
      </c>
      <c r="N20" s="8">
        <f>N15*Assumptions!$C9</f>
        <v>88400</v>
      </c>
      <c r="O20" s="8">
        <f>O15*Assumptions!$C9</f>
        <v>63200</v>
      </c>
      <c r="P20" s="8">
        <f>P15*Assumptions!$C9</f>
        <v>38000</v>
      </c>
      <c r="Q20" s="8">
        <f>Q15*Assumptions!$C9</f>
        <v>12800</v>
      </c>
      <c r="R20" s="8">
        <f>R15*Assumptions!$C9</f>
        <v>91600</v>
      </c>
      <c r="S20" s="8">
        <f>S15*Assumptions!$C9</f>
        <v>66400</v>
      </c>
      <c r="T20" s="8">
        <f>T15*Assumptions!$C9</f>
        <v>41200</v>
      </c>
      <c r="U20" s="8">
        <f>U15*Assumptions!$C9</f>
        <v>16000</v>
      </c>
      <c r="V20" s="8">
        <f>V15*Assumptions!$C9</f>
        <v>94800</v>
      </c>
      <c r="W20" s="8">
        <f>W15*Assumptions!$C9</f>
        <v>69600</v>
      </c>
      <c r="X20" s="8">
        <f>X15*Assumptions!$C9</f>
        <v>44400</v>
      </c>
      <c r="Y20" s="8">
        <f>Y15*Assumptions!$C9</f>
        <v>19200</v>
      </c>
      <c r="Z20" s="8">
        <f>Z15*Assumptions!$C9</f>
        <v>98000</v>
      </c>
      <c r="AA20" s="8">
        <f>AA15*Assumptions!$C9</f>
        <v>72800</v>
      </c>
      <c r="AB20" s="8">
        <f>AB15*Assumptions!$C9</f>
        <v>47600</v>
      </c>
      <c r="AC20" s="8">
        <f>AC15*Assumptions!$C9</f>
        <v>22400</v>
      </c>
      <c r="AD20" s="8">
        <f>AD15*Assumptions!$C9</f>
        <v>101200</v>
      </c>
      <c r="AE20" s="8">
        <f>AE15*Assumptions!$C9</f>
        <v>76000</v>
      </c>
      <c r="AF20" s="8">
        <f>AF15*Assumptions!$C9</f>
        <v>50800</v>
      </c>
      <c r="AG20" s="8">
        <f>AG15*Assumptions!$C9</f>
        <v>25600</v>
      </c>
    </row>
    <row r="21">
      <c r="A21" s="7" t="s">
        <v>99</v>
      </c>
      <c r="B21" s="8">
        <f t="shared" ref="B21:AG21" si="7">SUM(B18:B20)</f>
        <v>676800</v>
      </c>
      <c r="C21" s="8">
        <f t="shared" si="7"/>
        <v>147600</v>
      </c>
      <c r="D21" s="8">
        <f t="shared" si="7"/>
        <v>528400</v>
      </c>
      <c r="E21" s="8">
        <f t="shared" si="7"/>
        <v>191200</v>
      </c>
      <c r="F21" s="8">
        <f t="shared" si="7"/>
        <v>676000</v>
      </c>
      <c r="G21" s="8">
        <f t="shared" si="7"/>
        <v>146800</v>
      </c>
      <c r="H21" s="8">
        <f t="shared" si="7"/>
        <v>719600</v>
      </c>
      <c r="I21" s="8">
        <f t="shared" si="7"/>
        <v>190400</v>
      </c>
      <c r="J21" s="8">
        <f t="shared" si="7"/>
        <v>675200</v>
      </c>
      <c r="K21" s="8">
        <f t="shared" si="7"/>
        <v>338000</v>
      </c>
      <c r="L21" s="8">
        <f t="shared" si="7"/>
        <v>718800</v>
      </c>
      <c r="M21" s="8">
        <f t="shared" si="7"/>
        <v>189600</v>
      </c>
      <c r="N21" s="8">
        <f t="shared" si="7"/>
        <v>866400</v>
      </c>
      <c r="O21" s="8">
        <f t="shared" si="7"/>
        <v>337200</v>
      </c>
      <c r="P21" s="8">
        <f t="shared" si="7"/>
        <v>718000</v>
      </c>
      <c r="Q21" s="8">
        <f t="shared" si="7"/>
        <v>380800</v>
      </c>
      <c r="R21" s="8">
        <f t="shared" si="7"/>
        <v>865600</v>
      </c>
      <c r="S21" s="8">
        <f t="shared" si="7"/>
        <v>336400</v>
      </c>
      <c r="T21" s="8">
        <f t="shared" si="7"/>
        <v>909200</v>
      </c>
      <c r="U21" s="8">
        <f t="shared" si="7"/>
        <v>380000</v>
      </c>
      <c r="V21" s="8">
        <f t="shared" si="7"/>
        <v>864800</v>
      </c>
      <c r="W21" s="8">
        <f t="shared" si="7"/>
        <v>527600</v>
      </c>
      <c r="X21" s="8">
        <f t="shared" si="7"/>
        <v>908400</v>
      </c>
      <c r="Y21" s="8">
        <f t="shared" si="7"/>
        <v>379200</v>
      </c>
      <c r="Z21" s="8">
        <f t="shared" si="7"/>
        <v>1056000</v>
      </c>
      <c r="AA21" s="8">
        <f t="shared" si="7"/>
        <v>526800</v>
      </c>
      <c r="AB21" s="8">
        <f t="shared" si="7"/>
        <v>907600</v>
      </c>
      <c r="AC21" s="8">
        <f t="shared" si="7"/>
        <v>570400</v>
      </c>
      <c r="AD21" s="8">
        <f t="shared" si="7"/>
        <v>1055200</v>
      </c>
      <c r="AE21" s="8">
        <f t="shared" si="7"/>
        <v>526000</v>
      </c>
      <c r="AF21" s="8">
        <f t="shared" si="7"/>
        <v>1098800</v>
      </c>
      <c r="AG21" s="8">
        <f t="shared" si="7"/>
        <v>569600</v>
      </c>
    </row>
  </sheetData>
  <drawing r:id="rId1"/>
</worksheet>
</file>