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s"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 sheetId="11" r:id="rId14"/>
    <sheet state="visible" name="Balances" sheetId="12" r:id="rId15"/>
  </sheets>
  <definedNames/>
  <calcPr/>
</workbook>
</file>

<file path=xl/sharedStrings.xml><?xml version="1.0" encoding="utf-8"?>
<sst xmlns="http://schemas.openxmlformats.org/spreadsheetml/2006/main" count="378" uniqueCount="110">
  <si>
    <t>Description</t>
  </si>
  <si>
    <r>
      <rPr>
        <rFont val="Arial"/>
        <b/>
        <color rgb="FF000000"/>
        <sz val="12.0"/>
      </rPr>
      <t>Sales details:</t>
    </r>
    <r>
      <rPr>
        <rFont val="Arial"/>
        <color rgb="FF000000"/>
        <sz val="12.0"/>
      </rPr>
      <t xml:space="preserve">
The Modak House sells modak as follows: 
- 4000 kgs of modak every month to customers who visit the shop. It sells them one kg modak for Rs 1000. 
- 3500 kgs of modak to BigRetailer1 every month. It sells them one kg modak for Rs 800.
- 5000 kgs of modak to BigRetailer2 every month. It sells them one kg modak for Rs 900. </t>
    </r>
  </si>
  <si>
    <r>
      <rPr>
        <rFont val="Arial"/>
        <b/>
        <color rgb="FF000000"/>
        <sz val="12.0"/>
      </rPr>
      <t xml:space="preserve">Usage: </t>
    </r>
    <r>
      <rPr>
        <rFont val="Arial"/>
        <color rgb="FF000000"/>
        <sz val="12.0"/>
      </rPr>
      <t xml:space="preserve">
To make 1 Kg modak 1000 gms Coconut, 400 gms Jaggery and 600 gms of Rice Flour is required. The cost price of various items is -
-  Coconut - Rs 450 per kg
-  Jaggery - Rs 300 per kg
-  Rice Flour - Rs 500 per kg
</t>
    </r>
  </si>
  <si>
    <r>
      <rPr>
        <rFont val="Arial"/>
        <b/>
        <color rgb="FF000000"/>
        <sz val="12.0"/>
      </rPr>
      <t>Collections:</t>
    </r>
    <r>
      <rPr>
        <rFont val="Arial"/>
        <color rgb="FF000000"/>
        <sz val="12.0"/>
      </rPr>
      <t xml:space="preserve">
The customers who visit the The Modak House pay cash. 
BigRetailer1 pays the The Modak House every 2nd month and makes it balance 0. 
BigRetailer2 pays the The Modak House every 3rd month and makes it balance 0.</t>
    </r>
  </si>
  <si>
    <r>
      <rPr>
        <rFont val="Arial"/>
        <b/>
        <color rgb="FF000000"/>
        <sz val="12.0"/>
      </rPr>
      <t>Purchases:</t>
    </r>
    <r>
      <rPr>
        <rFont val="Arial"/>
        <color rgb="FF000000"/>
        <sz val="12.0"/>
      </rPr>
      <t xml:space="preserve">
The Modak House purchases the following 
- Coconut - 13000 kg every month. Payment after 2 month of purchase.
- Jaggery - 10000 kg every 2 months. Payment in the same month of purchase
- Rice Flour - 24000 kg every 3 months. Payment after 3 month of purchase.</t>
    </r>
  </si>
  <si>
    <t>Every month the The Modak House pays Rs 10000 for rent. The The Modak House also pays electricity bill for Rs 5000 per month.</t>
  </si>
  <si>
    <t xml:space="preserve">The company has purchased 2 Modak Maker Machines (MAC100) for Rs. 20000 each in the month 1 and one more Modak Maker Machine (MAC100) in the month 2 for the same price. The life of all machines are 15 months. </t>
  </si>
  <si>
    <t xml:space="preserve">The company has purchased Furniture (UR251E) for Rs. 170000 in the month 2 which has a life of 17 months. </t>
  </si>
  <si>
    <t>The company has purchased a Trays (TRA001) for Rs. 2800 in the month 6 which has a life of 16 months.</t>
  </si>
  <si>
    <t>The company has purchased a Fan (FAN500) for Rs. 6500 in the month 9 which has a life of 13 months.</t>
  </si>
  <si>
    <t>The company has again purchased 2 Modak Maker Machines (MAC100) for Rs. 20000 each in the month 15. The life of both machines are 15 months.</t>
  </si>
  <si>
    <t>It purchases all its fixed assets in the starting of the month.</t>
  </si>
  <si>
    <t>Make a model for 18 months</t>
  </si>
  <si>
    <t>Sales Details</t>
  </si>
  <si>
    <t>Walkin</t>
  </si>
  <si>
    <t>Big Retailer 1</t>
  </si>
  <si>
    <t>Big Retailer 2</t>
  </si>
  <si>
    <t>Quantity</t>
  </si>
  <si>
    <t>Price</t>
  </si>
  <si>
    <t>Modak</t>
  </si>
  <si>
    <t>Daily</t>
  </si>
  <si>
    <t>2nd month</t>
  </si>
  <si>
    <t>3rd month</t>
  </si>
  <si>
    <t>Usage</t>
  </si>
  <si>
    <t>Coconut</t>
  </si>
  <si>
    <t>Jaggery</t>
  </si>
  <si>
    <t>Rice flour</t>
  </si>
  <si>
    <t>Purchase</t>
  </si>
  <si>
    <t>Frequency</t>
  </si>
  <si>
    <t>Payments</t>
  </si>
  <si>
    <t>Other costs</t>
  </si>
  <si>
    <t>Rent</t>
  </si>
  <si>
    <t>Electricity</t>
  </si>
  <si>
    <t>Item Code</t>
  </si>
  <si>
    <t>Item Type</t>
  </si>
  <si>
    <t>Item Details</t>
  </si>
  <si>
    <t>Month of Purchase</t>
  </si>
  <si>
    <t>Life time</t>
  </si>
  <si>
    <t>Month of Disposal</t>
  </si>
  <si>
    <t>Accumulated Depreciation</t>
  </si>
  <si>
    <t>FAS001</t>
  </si>
  <si>
    <t>Modak Maker</t>
  </si>
  <si>
    <t>FAS002</t>
  </si>
  <si>
    <t>FAS003</t>
  </si>
  <si>
    <t>FAS004</t>
  </si>
  <si>
    <t>Furniture</t>
  </si>
  <si>
    <t>FAS005</t>
  </si>
  <si>
    <t>Trays</t>
  </si>
  <si>
    <t>FAS006</t>
  </si>
  <si>
    <t>Fan</t>
  </si>
  <si>
    <t>FAS007</t>
  </si>
  <si>
    <t>FAS008</t>
  </si>
  <si>
    <t>M1</t>
  </si>
  <si>
    <t>M2</t>
  </si>
  <si>
    <t>M3</t>
  </si>
  <si>
    <t>M4</t>
  </si>
  <si>
    <t>M5</t>
  </si>
  <si>
    <t>M6</t>
  </si>
  <si>
    <t>M7</t>
  </si>
  <si>
    <t>M8</t>
  </si>
  <si>
    <t>M9</t>
  </si>
  <si>
    <t>M10</t>
  </si>
  <si>
    <t>M11</t>
  </si>
  <si>
    <t>M12</t>
  </si>
  <si>
    <t>M13</t>
  </si>
  <si>
    <t>M14</t>
  </si>
  <si>
    <t>M15</t>
  </si>
  <si>
    <t>M16</t>
  </si>
  <si>
    <t>M17</t>
  </si>
  <si>
    <t>M18</t>
  </si>
  <si>
    <t>Opening Balance</t>
  </si>
  <si>
    <t>Total</t>
  </si>
  <si>
    <t>Purchases</t>
  </si>
  <si>
    <t>Disposal</t>
  </si>
  <si>
    <t>Closing Balance</t>
  </si>
  <si>
    <t>Depreciation</t>
  </si>
  <si>
    <t>Disposal Depreciation</t>
  </si>
  <si>
    <t>Sales</t>
  </si>
  <si>
    <t>Rice Flour</t>
  </si>
  <si>
    <t>Total Costs</t>
  </si>
  <si>
    <t>Profit</t>
  </si>
  <si>
    <t>Purchase Payments</t>
  </si>
  <si>
    <t>Purchase Outstanding</t>
  </si>
  <si>
    <t>Opening Stock</t>
  </si>
  <si>
    <t>Change in Stock</t>
  </si>
  <si>
    <t>Closing Stock</t>
  </si>
  <si>
    <t>Collections</t>
  </si>
  <si>
    <t>Cash to be collected</t>
  </si>
  <si>
    <t>Cash Inflow</t>
  </si>
  <si>
    <t>Cash collected from Sales</t>
  </si>
  <si>
    <t>Cash outflow</t>
  </si>
  <si>
    <t>Cash paid for purchases</t>
  </si>
  <si>
    <t>Fixed Asset</t>
  </si>
  <si>
    <t>Total Outflow</t>
  </si>
  <si>
    <t>Net Cash for the month</t>
  </si>
  <si>
    <t>Opening Cash</t>
  </si>
  <si>
    <t>Net cash for the month</t>
  </si>
  <si>
    <t>Closing Cash</t>
  </si>
  <si>
    <t>Assets</t>
  </si>
  <si>
    <t>Cash Inhand</t>
  </si>
  <si>
    <t>Stocks</t>
  </si>
  <si>
    <t>Total Asset</t>
  </si>
  <si>
    <t>Liabilities</t>
  </si>
  <si>
    <t>Payment outstanding</t>
  </si>
  <si>
    <t>Total Liabilities</t>
  </si>
  <si>
    <t>Difference 1</t>
  </si>
  <si>
    <t>Opening Profit</t>
  </si>
  <si>
    <t>Net 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</si>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</sst>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Arial"/>
      <scheme val="minor"/>
    </font>
    <font>
      <sz val="12.0"/>
      <color theme="1"/>
      <name val="Arial"/>
      <scheme val="minor"/>
    </font>
    <font>
      <sz val="12.0"/>
      <color rgb="FF000000"/>
      <name val="Arial"/>
    </font>
    <font>
      <color theme="1"/>
      <name val="Arial"/>
      <scheme val="minor"/>
    </font>
    <font>
      <color theme="1"/>
      <name val="Arial"/>
    </font>
  </fonts>
  <fills count="3">
    <fill>
      <patternFill patternType="none"/>
    </fill>
    <fill>
      <patternFill patternType="lightGray"/>
    </fill>
    <fill>
      <patternFill patternType="solid">
        <fgColor rgb="FFFAF9F9"/>
        <bgColor rgb="FFFAF9F9"/>
      </patternFill>
    </fill>
  </fills>
  <borders count="2">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0" fontId="3" numFmtId="0" xfId="0" applyAlignment="1" applyBorder="1" applyFont="1">
      <alignment readingOrder="0" shrinkToFit="0" vertical="center" wrapText="1"/>
    </xf>
    <xf borderId="0" fillId="0" fontId="2" numFmtId="0" xfId="0" applyAlignment="1" applyFont="1">
      <alignment readingOrder="0" shrinkToFit="0" wrapText="1"/>
    </xf>
    <xf borderId="0" fillId="0" fontId="4" numFmtId="0" xfId="0" applyAlignment="1" applyFont="1">
      <alignment readingOrder="0"/>
    </xf>
    <xf borderId="0" fillId="0" fontId="4" numFmtId="0" xfId="0" applyFont="1"/>
    <xf borderId="0" fillId="0" fontId="4" numFmtId="1" xfId="0" applyFont="1" applyNumberFormat="1"/>
    <xf borderId="0" fillId="0" fontId="4" numFmtId="0" xfId="0" applyAlignment="1" applyFont="1">
      <alignment shrinkToFit="0" wrapText="0"/>
    </xf>
    <xf borderId="0" fillId="0" fontId="4" numFmtId="0" xfId="0" applyAlignment="1" applyFont="1">
      <alignment readingOrder="0" shrinkToFit="0" wrapText="0"/>
    </xf>
    <xf borderId="0" fillId="0" fontId="5" numFmtId="0" xfId="0" applyAlignment="1" applyFont="1">
      <alignment vertical="bottom"/>
    </xf>
    <xf borderId="0" fillId="0" fontId="5" numFmtId="0" xfId="0" applyAlignment="1" applyFont="1">
      <alignment shrinkToFit="0" vertical="bottom" wrapText="0"/>
    </xf>
    <xf borderId="0" fillId="2" fontId="5" numFmtId="0" xfId="0" applyAlignment="1" applyFill="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5.5"/>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ht="95.25" customHeight="1">
      <c r="A3" s="3"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3" t="s">
        <v>8</v>
      </c>
      <c r="B9" s="2"/>
      <c r="C9" s="2"/>
      <c r="D9" s="2"/>
      <c r="E9" s="2"/>
      <c r="F9" s="2"/>
      <c r="G9" s="2"/>
      <c r="H9" s="2"/>
      <c r="I9" s="2"/>
      <c r="J9" s="2"/>
      <c r="K9" s="2"/>
      <c r="L9" s="2"/>
      <c r="M9" s="2"/>
      <c r="N9" s="2"/>
      <c r="O9" s="2"/>
      <c r="P9" s="2"/>
      <c r="Q9" s="2"/>
      <c r="R9" s="2"/>
      <c r="S9" s="2"/>
      <c r="T9" s="2"/>
      <c r="U9" s="2"/>
      <c r="V9" s="2"/>
      <c r="W9" s="2"/>
      <c r="X9" s="2"/>
      <c r="Y9" s="2"/>
      <c r="Z9" s="2"/>
    </row>
    <row r="10">
      <c r="A10" s="3" t="s">
        <v>9</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3"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4"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s>
  <sheetData>
    <row r="1">
      <c r="B1" s="5" t="s">
        <v>52</v>
      </c>
      <c r="C1" s="5" t="s">
        <v>53</v>
      </c>
      <c r="D1" s="5" t="s">
        <v>54</v>
      </c>
      <c r="E1" s="5" t="s">
        <v>55</v>
      </c>
      <c r="F1" s="5" t="s">
        <v>56</v>
      </c>
      <c r="G1" s="5" t="s">
        <v>57</v>
      </c>
      <c r="H1" s="5" t="s">
        <v>58</v>
      </c>
      <c r="I1" s="5" t="s">
        <v>59</v>
      </c>
      <c r="J1" s="5" t="s">
        <v>60</v>
      </c>
      <c r="K1" s="5" t="s">
        <v>61</v>
      </c>
      <c r="L1" s="5" t="s">
        <v>62</v>
      </c>
      <c r="M1" s="5" t="s">
        <v>63</v>
      </c>
      <c r="N1" s="5" t="s">
        <v>64</v>
      </c>
      <c r="O1" s="5" t="s">
        <v>65</v>
      </c>
      <c r="P1" s="5" t="s">
        <v>66</v>
      </c>
      <c r="Q1" s="5" t="s">
        <v>67</v>
      </c>
      <c r="R1" s="5" t="s">
        <v>68</v>
      </c>
      <c r="S1" s="5" t="s">
        <v>69</v>
      </c>
    </row>
    <row r="2">
      <c r="A2" s="5" t="s">
        <v>77</v>
      </c>
    </row>
    <row r="3">
      <c r="A3" s="5" t="s">
        <v>14</v>
      </c>
      <c r="B3" s="6">
        <f>'Sales and Costs'!B3</f>
        <v>4000000</v>
      </c>
      <c r="C3" s="6">
        <f>'Sales and Costs'!C3</f>
        <v>4000000</v>
      </c>
      <c r="D3" s="6">
        <f>'Sales and Costs'!D3</f>
        <v>4000000</v>
      </c>
      <c r="E3" s="6">
        <f>'Sales and Costs'!E3</f>
        <v>4000000</v>
      </c>
      <c r="F3" s="6">
        <f>'Sales and Costs'!F3</f>
        <v>4000000</v>
      </c>
      <c r="G3" s="6">
        <f>'Sales and Costs'!G3</f>
        <v>4000000</v>
      </c>
      <c r="H3" s="6">
        <f>'Sales and Costs'!H3</f>
        <v>4000000</v>
      </c>
      <c r="I3" s="6">
        <f>'Sales and Costs'!I3</f>
        <v>4000000</v>
      </c>
      <c r="J3" s="6">
        <f>'Sales and Costs'!J3</f>
        <v>4000000</v>
      </c>
      <c r="K3" s="6">
        <f>'Sales and Costs'!K3</f>
        <v>4000000</v>
      </c>
      <c r="L3" s="6">
        <f>'Sales and Costs'!L3</f>
        <v>4000000</v>
      </c>
      <c r="M3" s="6">
        <f>'Sales and Costs'!M3</f>
        <v>4000000</v>
      </c>
      <c r="N3" s="6">
        <f>'Sales and Costs'!N3</f>
        <v>4000000</v>
      </c>
      <c r="O3" s="6">
        <f>'Sales and Costs'!O3</f>
        <v>4000000</v>
      </c>
      <c r="P3" s="6">
        <f>'Sales and Costs'!P3</f>
        <v>4000000</v>
      </c>
      <c r="Q3" s="6">
        <f>'Sales and Costs'!Q3</f>
        <v>4000000</v>
      </c>
      <c r="R3" s="6">
        <f>'Sales and Costs'!R3</f>
        <v>4000000</v>
      </c>
      <c r="S3" s="6">
        <f>'Sales and Costs'!S3</f>
        <v>4000000</v>
      </c>
    </row>
    <row r="4">
      <c r="A4" s="5" t="s">
        <v>15</v>
      </c>
      <c r="B4" s="6">
        <f>'Sales and Costs'!B4</f>
        <v>2800000</v>
      </c>
      <c r="C4" s="6">
        <f>'Sales and Costs'!C4</f>
        <v>2800000</v>
      </c>
      <c r="D4" s="6">
        <f>'Sales and Costs'!D4</f>
        <v>2800000</v>
      </c>
      <c r="E4" s="6">
        <f>'Sales and Costs'!E4</f>
        <v>2800000</v>
      </c>
      <c r="F4" s="6">
        <f>'Sales and Costs'!F4</f>
        <v>2800000</v>
      </c>
      <c r="G4" s="6">
        <f>'Sales and Costs'!G4</f>
        <v>2800000</v>
      </c>
      <c r="H4" s="6">
        <f>'Sales and Costs'!H4</f>
        <v>2800000</v>
      </c>
      <c r="I4" s="6">
        <f>'Sales and Costs'!I4</f>
        <v>2800000</v>
      </c>
      <c r="J4" s="6">
        <f>'Sales and Costs'!J4</f>
        <v>2800000</v>
      </c>
      <c r="K4" s="6">
        <f>'Sales and Costs'!K4</f>
        <v>2800000</v>
      </c>
      <c r="L4" s="6">
        <f>'Sales and Costs'!L4</f>
        <v>2800000</v>
      </c>
      <c r="M4" s="6">
        <f>'Sales and Costs'!M4</f>
        <v>2800000</v>
      </c>
      <c r="N4" s="6">
        <f>'Sales and Costs'!N4</f>
        <v>2800000</v>
      </c>
      <c r="O4" s="6">
        <f>'Sales and Costs'!O4</f>
        <v>2800000</v>
      </c>
      <c r="P4" s="6">
        <f>'Sales and Costs'!P4</f>
        <v>2800000</v>
      </c>
      <c r="Q4" s="6">
        <f>'Sales and Costs'!Q4</f>
        <v>2800000</v>
      </c>
      <c r="R4" s="6">
        <f>'Sales and Costs'!R4</f>
        <v>2800000</v>
      </c>
      <c r="S4" s="6">
        <f>'Sales and Costs'!S4</f>
        <v>2800000</v>
      </c>
    </row>
    <row r="5">
      <c r="A5" s="5" t="s">
        <v>16</v>
      </c>
      <c r="B5" s="6">
        <f>'Sales and Costs'!B5</f>
        <v>4500000</v>
      </c>
      <c r="C5" s="6">
        <f>'Sales and Costs'!C5</f>
        <v>4500000</v>
      </c>
      <c r="D5" s="6">
        <f>'Sales and Costs'!D5</f>
        <v>4500000</v>
      </c>
      <c r="E5" s="6">
        <f>'Sales and Costs'!E5</f>
        <v>4500000</v>
      </c>
      <c r="F5" s="6">
        <f>'Sales and Costs'!F5</f>
        <v>4500000</v>
      </c>
      <c r="G5" s="6">
        <f>'Sales and Costs'!G5</f>
        <v>4500000</v>
      </c>
      <c r="H5" s="6">
        <f>'Sales and Costs'!H5</f>
        <v>4500000</v>
      </c>
      <c r="I5" s="6">
        <f>'Sales and Costs'!I5</f>
        <v>4500000</v>
      </c>
      <c r="J5" s="6">
        <f>'Sales and Costs'!J5</f>
        <v>4500000</v>
      </c>
      <c r="K5" s="6">
        <f>'Sales and Costs'!K5</f>
        <v>4500000</v>
      </c>
      <c r="L5" s="6">
        <f>'Sales and Costs'!L5</f>
        <v>4500000</v>
      </c>
      <c r="M5" s="6">
        <f>'Sales and Costs'!M5</f>
        <v>4500000</v>
      </c>
      <c r="N5" s="6">
        <f>'Sales and Costs'!N5</f>
        <v>4500000</v>
      </c>
      <c r="O5" s="6">
        <f>'Sales and Costs'!O5</f>
        <v>4500000</v>
      </c>
      <c r="P5" s="6">
        <f>'Sales and Costs'!P5</f>
        <v>4500000</v>
      </c>
      <c r="Q5" s="6">
        <f>'Sales and Costs'!Q5</f>
        <v>4500000</v>
      </c>
      <c r="R5" s="6">
        <f>'Sales and Costs'!R5</f>
        <v>4500000</v>
      </c>
      <c r="S5" s="6">
        <f>'Sales and Costs'!S5</f>
        <v>4500000</v>
      </c>
    </row>
    <row r="6">
      <c r="A6" s="5" t="s">
        <v>71</v>
      </c>
      <c r="B6" s="6">
        <f t="shared" ref="B6:S6" si="1">SUM(B3:B5)</f>
        <v>11300000</v>
      </c>
      <c r="C6" s="6">
        <f t="shared" si="1"/>
        <v>11300000</v>
      </c>
      <c r="D6" s="6">
        <f t="shared" si="1"/>
        <v>11300000</v>
      </c>
      <c r="E6" s="6">
        <f t="shared" si="1"/>
        <v>11300000</v>
      </c>
      <c r="F6" s="6">
        <f t="shared" si="1"/>
        <v>11300000</v>
      </c>
      <c r="G6" s="6">
        <f t="shared" si="1"/>
        <v>11300000</v>
      </c>
      <c r="H6" s="6">
        <f t="shared" si="1"/>
        <v>11300000</v>
      </c>
      <c r="I6" s="6">
        <f t="shared" si="1"/>
        <v>11300000</v>
      </c>
      <c r="J6" s="6">
        <f t="shared" si="1"/>
        <v>11300000</v>
      </c>
      <c r="K6" s="6">
        <f t="shared" si="1"/>
        <v>11300000</v>
      </c>
      <c r="L6" s="6">
        <f t="shared" si="1"/>
        <v>11300000</v>
      </c>
      <c r="M6" s="6">
        <f t="shared" si="1"/>
        <v>11300000</v>
      </c>
      <c r="N6" s="6">
        <f t="shared" si="1"/>
        <v>11300000</v>
      </c>
      <c r="O6" s="6">
        <f t="shared" si="1"/>
        <v>11300000</v>
      </c>
      <c r="P6" s="6">
        <f t="shared" si="1"/>
        <v>11300000</v>
      </c>
      <c r="Q6" s="6">
        <f t="shared" si="1"/>
        <v>11300000</v>
      </c>
      <c r="R6" s="6">
        <f t="shared" si="1"/>
        <v>11300000</v>
      </c>
      <c r="S6" s="6">
        <f t="shared" si="1"/>
        <v>11300000</v>
      </c>
    </row>
    <row r="8">
      <c r="A8" s="5" t="s">
        <v>86</v>
      </c>
    </row>
    <row r="9">
      <c r="A9" s="5" t="s">
        <v>14</v>
      </c>
      <c r="B9" s="6">
        <f t="shared" ref="B9:S9" si="2">B3</f>
        <v>4000000</v>
      </c>
      <c r="C9" s="6">
        <f t="shared" si="2"/>
        <v>4000000</v>
      </c>
      <c r="D9" s="6">
        <f t="shared" si="2"/>
        <v>4000000</v>
      </c>
      <c r="E9" s="6">
        <f t="shared" si="2"/>
        <v>4000000</v>
      </c>
      <c r="F9" s="6">
        <f t="shared" si="2"/>
        <v>4000000</v>
      </c>
      <c r="G9" s="6">
        <f t="shared" si="2"/>
        <v>4000000</v>
      </c>
      <c r="H9" s="6">
        <f t="shared" si="2"/>
        <v>4000000</v>
      </c>
      <c r="I9" s="6">
        <f t="shared" si="2"/>
        <v>4000000</v>
      </c>
      <c r="J9" s="6">
        <f t="shared" si="2"/>
        <v>4000000</v>
      </c>
      <c r="K9" s="6">
        <f t="shared" si="2"/>
        <v>4000000</v>
      </c>
      <c r="L9" s="6">
        <f t="shared" si="2"/>
        <v>4000000</v>
      </c>
      <c r="M9" s="6">
        <f t="shared" si="2"/>
        <v>4000000</v>
      </c>
      <c r="N9" s="6">
        <f t="shared" si="2"/>
        <v>4000000</v>
      </c>
      <c r="O9" s="6">
        <f t="shared" si="2"/>
        <v>4000000</v>
      </c>
      <c r="P9" s="6">
        <f t="shared" si="2"/>
        <v>4000000</v>
      </c>
      <c r="Q9" s="6">
        <f t="shared" si="2"/>
        <v>4000000</v>
      </c>
      <c r="R9" s="6">
        <f t="shared" si="2"/>
        <v>4000000</v>
      </c>
      <c r="S9" s="6">
        <f t="shared" si="2"/>
        <v>4000000</v>
      </c>
    </row>
    <row r="10">
      <c r="A10" s="5" t="s">
        <v>15</v>
      </c>
      <c r="B10" s="5">
        <v>0.0</v>
      </c>
      <c r="C10" s="6">
        <f>B4+C4</f>
        <v>5600000</v>
      </c>
      <c r="D10" s="5">
        <v>0.0</v>
      </c>
      <c r="E10" s="6">
        <f>D4+E4</f>
        <v>5600000</v>
      </c>
      <c r="F10" s="5">
        <v>0.0</v>
      </c>
      <c r="G10" s="6">
        <f>F4+G4</f>
        <v>5600000</v>
      </c>
      <c r="H10" s="5">
        <v>0.0</v>
      </c>
      <c r="I10" s="6">
        <f>H4+I4</f>
        <v>5600000</v>
      </c>
      <c r="J10" s="5">
        <v>0.0</v>
      </c>
      <c r="K10" s="6">
        <f>J4+K4</f>
        <v>5600000</v>
      </c>
      <c r="L10" s="5">
        <v>0.0</v>
      </c>
      <c r="M10" s="6">
        <f>L4+M4</f>
        <v>5600000</v>
      </c>
      <c r="N10" s="5">
        <v>0.0</v>
      </c>
      <c r="O10" s="6">
        <f>N4+O4</f>
        <v>5600000</v>
      </c>
      <c r="P10" s="5">
        <v>0.0</v>
      </c>
      <c r="Q10" s="6">
        <f>P4+Q4</f>
        <v>5600000</v>
      </c>
      <c r="R10" s="5">
        <v>0.0</v>
      </c>
      <c r="S10" s="6">
        <f>R4+S4</f>
        <v>5600000</v>
      </c>
    </row>
    <row r="11">
      <c r="A11" s="5" t="s">
        <v>16</v>
      </c>
      <c r="B11" s="5">
        <v>0.0</v>
      </c>
      <c r="C11" s="5">
        <v>0.0</v>
      </c>
      <c r="D11" s="6">
        <f>B5+C5+D5</f>
        <v>13500000</v>
      </c>
      <c r="E11" s="5">
        <v>0.0</v>
      </c>
      <c r="F11" s="5">
        <v>0.0</v>
      </c>
      <c r="G11" s="6">
        <f>E5+F5+G5</f>
        <v>13500000</v>
      </c>
      <c r="H11" s="5">
        <v>0.0</v>
      </c>
      <c r="I11" s="5">
        <v>0.0</v>
      </c>
      <c r="J11" s="6">
        <f>H5+I5+J5</f>
        <v>13500000</v>
      </c>
      <c r="K11" s="5">
        <v>0.0</v>
      </c>
      <c r="L11" s="5">
        <v>0.0</v>
      </c>
      <c r="M11" s="6">
        <f>K5+L5+M5</f>
        <v>13500000</v>
      </c>
      <c r="N11" s="5">
        <v>0.0</v>
      </c>
      <c r="O11" s="5">
        <v>0.0</v>
      </c>
      <c r="P11" s="6">
        <f>N5+O5+P5</f>
        <v>13500000</v>
      </c>
      <c r="Q11" s="5">
        <v>0.0</v>
      </c>
      <c r="R11" s="5">
        <v>0.0</v>
      </c>
      <c r="S11" s="6">
        <f>Q5+R5+S5</f>
        <v>13500000</v>
      </c>
    </row>
    <row r="12">
      <c r="A12" s="5" t="s">
        <v>71</v>
      </c>
      <c r="B12" s="6">
        <f t="shared" ref="B12:S12" si="3">SUM(B9:B11)</f>
        <v>4000000</v>
      </c>
      <c r="C12" s="6">
        <f t="shared" si="3"/>
        <v>9600000</v>
      </c>
      <c r="D12" s="6">
        <f t="shared" si="3"/>
        <v>17500000</v>
      </c>
      <c r="E12" s="6">
        <f t="shared" si="3"/>
        <v>9600000</v>
      </c>
      <c r="F12" s="6">
        <f t="shared" si="3"/>
        <v>4000000</v>
      </c>
      <c r="G12" s="6">
        <f t="shared" si="3"/>
        <v>23100000</v>
      </c>
      <c r="H12" s="6">
        <f t="shared" si="3"/>
        <v>4000000</v>
      </c>
      <c r="I12" s="6">
        <f t="shared" si="3"/>
        <v>9600000</v>
      </c>
      <c r="J12" s="6">
        <f t="shared" si="3"/>
        <v>17500000</v>
      </c>
      <c r="K12" s="6">
        <f t="shared" si="3"/>
        <v>9600000</v>
      </c>
      <c r="L12" s="6">
        <f t="shared" si="3"/>
        <v>4000000</v>
      </c>
      <c r="M12" s="6">
        <f t="shared" si="3"/>
        <v>23100000</v>
      </c>
      <c r="N12" s="6">
        <f t="shared" si="3"/>
        <v>4000000</v>
      </c>
      <c r="O12" s="6">
        <f t="shared" si="3"/>
        <v>9600000</v>
      </c>
      <c r="P12" s="6">
        <f t="shared" si="3"/>
        <v>17500000</v>
      </c>
      <c r="Q12" s="6">
        <f t="shared" si="3"/>
        <v>9600000</v>
      </c>
      <c r="R12" s="6">
        <f t="shared" si="3"/>
        <v>4000000</v>
      </c>
      <c r="S12" s="6">
        <f t="shared" si="3"/>
        <v>23100000</v>
      </c>
    </row>
    <row r="14">
      <c r="A14" s="5" t="s">
        <v>87</v>
      </c>
    </row>
    <row r="15">
      <c r="A15" s="5" t="s">
        <v>14</v>
      </c>
      <c r="B15" s="6">
        <f t="shared" ref="B15:B17" si="5">B3-B9</f>
        <v>0</v>
      </c>
      <c r="C15" s="6">
        <f t="shared" ref="C15:S15" si="4">B15+C3-C9</f>
        <v>0</v>
      </c>
      <c r="D15" s="6">
        <f t="shared" si="4"/>
        <v>0</v>
      </c>
      <c r="E15" s="6">
        <f t="shared" si="4"/>
        <v>0</v>
      </c>
      <c r="F15" s="6">
        <f t="shared" si="4"/>
        <v>0</v>
      </c>
      <c r="G15" s="6">
        <f t="shared" si="4"/>
        <v>0</v>
      </c>
      <c r="H15" s="6">
        <f t="shared" si="4"/>
        <v>0</v>
      </c>
      <c r="I15" s="6">
        <f t="shared" si="4"/>
        <v>0</v>
      </c>
      <c r="J15" s="6">
        <f t="shared" si="4"/>
        <v>0</v>
      </c>
      <c r="K15" s="6">
        <f t="shared" si="4"/>
        <v>0</v>
      </c>
      <c r="L15" s="6">
        <f t="shared" si="4"/>
        <v>0</v>
      </c>
      <c r="M15" s="6">
        <f t="shared" si="4"/>
        <v>0</v>
      </c>
      <c r="N15" s="6">
        <f t="shared" si="4"/>
        <v>0</v>
      </c>
      <c r="O15" s="6">
        <f t="shared" si="4"/>
        <v>0</v>
      </c>
      <c r="P15" s="6">
        <f t="shared" si="4"/>
        <v>0</v>
      </c>
      <c r="Q15" s="6">
        <f t="shared" si="4"/>
        <v>0</v>
      </c>
      <c r="R15" s="6">
        <f t="shared" si="4"/>
        <v>0</v>
      </c>
      <c r="S15" s="6">
        <f t="shared" si="4"/>
        <v>0</v>
      </c>
    </row>
    <row r="16">
      <c r="A16" s="5" t="s">
        <v>15</v>
      </c>
      <c r="B16" s="6">
        <f t="shared" si="5"/>
        <v>2800000</v>
      </c>
      <c r="C16" s="6">
        <f t="shared" ref="C16:S16" si="6">B16+C4-C10</f>
        <v>0</v>
      </c>
      <c r="D16" s="6">
        <f t="shared" si="6"/>
        <v>2800000</v>
      </c>
      <c r="E16" s="6">
        <f t="shared" si="6"/>
        <v>0</v>
      </c>
      <c r="F16" s="6">
        <f t="shared" si="6"/>
        <v>2800000</v>
      </c>
      <c r="G16" s="6">
        <f t="shared" si="6"/>
        <v>0</v>
      </c>
      <c r="H16" s="6">
        <f t="shared" si="6"/>
        <v>2800000</v>
      </c>
      <c r="I16" s="6">
        <f t="shared" si="6"/>
        <v>0</v>
      </c>
      <c r="J16" s="6">
        <f t="shared" si="6"/>
        <v>2800000</v>
      </c>
      <c r="K16" s="6">
        <f t="shared" si="6"/>
        <v>0</v>
      </c>
      <c r="L16" s="6">
        <f t="shared" si="6"/>
        <v>2800000</v>
      </c>
      <c r="M16" s="6">
        <f t="shared" si="6"/>
        <v>0</v>
      </c>
      <c r="N16" s="6">
        <f t="shared" si="6"/>
        <v>2800000</v>
      </c>
      <c r="O16" s="6">
        <f t="shared" si="6"/>
        <v>0</v>
      </c>
      <c r="P16" s="6">
        <f t="shared" si="6"/>
        <v>2800000</v>
      </c>
      <c r="Q16" s="6">
        <f t="shared" si="6"/>
        <v>0</v>
      </c>
      <c r="R16" s="6">
        <f t="shared" si="6"/>
        <v>2800000</v>
      </c>
      <c r="S16" s="6">
        <f t="shared" si="6"/>
        <v>0</v>
      </c>
    </row>
    <row r="17">
      <c r="A17" s="5" t="s">
        <v>16</v>
      </c>
      <c r="B17" s="6">
        <f t="shared" si="5"/>
        <v>4500000</v>
      </c>
      <c r="C17" s="6">
        <f t="shared" ref="C17:S17" si="7">B17+C5-C11</f>
        <v>9000000</v>
      </c>
      <c r="D17" s="6">
        <f t="shared" si="7"/>
        <v>0</v>
      </c>
      <c r="E17" s="6">
        <f t="shared" si="7"/>
        <v>4500000</v>
      </c>
      <c r="F17" s="6">
        <f t="shared" si="7"/>
        <v>9000000</v>
      </c>
      <c r="G17" s="6">
        <f t="shared" si="7"/>
        <v>0</v>
      </c>
      <c r="H17" s="6">
        <f t="shared" si="7"/>
        <v>4500000</v>
      </c>
      <c r="I17" s="6">
        <f t="shared" si="7"/>
        <v>9000000</v>
      </c>
      <c r="J17" s="6">
        <f t="shared" si="7"/>
        <v>0</v>
      </c>
      <c r="K17" s="6">
        <f t="shared" si="7"/>
        <v>4500000</v>
      </c>
      <c r="L17" s="6">
        <f t="shared" si="7"/>
        <v>9000000</v>
      </c>
      <c r="M17" s="6">
        <f t="shared" si="7"/>
        <v>0</v>
      </c>
      <c r="N17" s="6">
        <f t="shared" si="7"/>
        <v>4500000</v>
      </c>
      <c r="O17" s="6">
        <f t="shared" si="7"/>
        <v>9000000</v>
      </c>
      <c r="P17" s="6">
        <f t="shared" si="7"/>
        <v>0</v>
      </c>
      <c r="Q17" s="6">
        <f t="shared" si="7"/>
        <v>4500000</v>
      </c>
      <c r="R17" s="6">
        <f t="shared" si="7"/>
        <v>9000000</v>
      </c>
      <c r="S17" s="6">
        <f t="shared" si="7"/>
        <v>0</v>
      </c>
    </row>
    <row r="18">
      <c r="A18" s="5" t="s">
        <v>71</v>
      </c>
      <c r="B18" s="6">
        <f t="shared" ref="B18:S18" si="8">SUM(B15:B17)</f>
        <v>7300000</v>
      </c>
      <c r="C18" s="6">
        <f t="shared" si="8"/>
        <v>9000000</v>
      </c>
      <c r="D18" s="6">
        <f t="shared" si="8"/>
        <v>2800000</v>
      </c>
      <c r="E18" s="6">
        <f t="shared" si="8"/>
        <v>4500000</v>
      </c>
      <c r="F18" s="6">
        <f t="shared" si="8"/>
        <v>11800000</v>
      </c>
      <c r="G18" s="6">
        <f t="shared" si="8"/>
        <v>0</v>
      </c>
      <c r="H18" s="6">
        <f t="shared" si="8"/>
        <v>7300000</v>
      </c>
      <c r="I18" s="6">
        <f t="shared" si="8"/>
        <v>9000000</v>
      </c>
      <c r="J18" s="6">
        <f t="shared" si="8"/>
        <v>2800000</v>
      </c>
      <c r="K18" s="6">
        <f t="shared" si="8"/>
        <v>4500000</v>
      </c>
      <c r="L18" s="6">
        <f t="shared" si="8"/>
        <v>11800000</v>
      </c>
      <c r="M18" s="6">
        <f t="shared" si="8"/>
        <v>0</v>
      </c>
      <c r="N18" s="6">
        <f t="shared" si="8"/>
        <v>7300000</v>
      </c>
      <c r="O18" s="6">
        <f t="shared" si="8"/>
        <v>9000000</v>
      </c>
      <c r="P18" s="6">
        <f t="shared" si="8"/>
        <v>2800000</v>
      </c>
      <c r="Q18" s="6">
        <f t="shared" si="8"/>
        <v>4500000</v>
      </c>
      <c r="R18" s="6">
        <f t="shared" si="8"/>
        <v>11800000</v>
      </c>
      <c r="S18" s="6">
        <f t="shared" si="8"/>
        <v>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88"/>
  </cols>
  <sheetData>
    <row r="1">
      <c r="A1" s="11"/>
      <c r="B1" s="5" t="s">
        <v>52</v>
      </c>
      <c r="C1" s="5" t="s">
        <v>53</v>
      </c>
      <c r="D1" s="5" t="s">
        <v>54</v>
      </c>
      <c r="E1" s="5" t="s">
        <v>55</v>
      </c>
      <c r="F1" s="5" t="s">
        <v>56</v>
      </c>
      <c r="G1" s="5" t="s">
        <v>57</v>
      </c>
      <c r="H1" s="5" t="s">
        <v>58</v>
      </c>
      <c r="I1" s="5" t="s">
        <v>59</v>
      </c>
      <c r="J1" s="5" t="s">
        <v>60</v>
      </c>
      <c r="K1" s="5" t="s">
        <v>61</v>
      </c>
      <c r="L1" s="5" t="s">
        <v>62</v>
      </c>
      <c r="M1" s="5" t="s">
        <v>63</v>
      </c>
      <c r="N1" s="5" t="s">
        <v>64</v>
      </c>
      <c r="O1" s="5" t="s">
        <v>65</v>
      </c>
      <c r="P1" s="5" t="s">
        <v>66</v>
      </c>
      <c r="Q1" s="5" t="s">
        <v>67</v>
      </c>
      <c r="R1" s="5" t="s">
        <v>68</v>
      </c>
      <c r="S1" s="5" t="s">
        <v>69</v>
      </c>
    </row>
    <row r="2">
      <c r="A2" s="11" t="s">
        <v>88</v>
      </c>
    </row>
    <row r="3">
      <c r="A3" s="11" t="s">
        <v>89</v>
      </c>
      <c r="B3" s="6">
        <f>Collections!B12</f>
        <v>4000000</v>
      </c>
      <c r="C3" s="6">
        <f>Collections!C12</f>
        <v>9600000</v>
      </c>
      <c r="D3" s="6">
        <f>Collections!D12</f>
        <v>17500000</v>
      </c>
      <c r="E3" s="6">
        <f>Collections!E12</f>
        <v>9600000</v>
      </c>
      <c r="F3" s="6">
        <f>Collections!F12</f>
        <v>4000000</v>
      </c>
      <c r="G3" s="6">
        <f>Collections!G12</f>
        <v>23100000</v>
      </c>
      <c r="H3" s="6">
        <f>Collections!H12</f>
        <v>4000000</v>
      </c>
      <c r="I3" s="6">
        <f>Collections!I12</f>
        <v>9600000</v>
      </c>
      <c r="J3" s="6">
        <f>Collections!J12</f>
        <v>17500000</v>
      </c>
      <c r="K3" s="6">
        <f>Collections!K12</f>
        <v>9600000</v>
      </c>
      <c r="L3" s="6">
        <f>Collections!L12</f>
        <v>4000000</v>
      </c>
      <c r="M3" s="6">
        <f>Collections!M12</f>
        <v>23100000</v>
      </c>
      <c r="N3" s="6">
        <f>Collections!N12</f>
        <v>4000000</v>
      </c>
      <c r="O3" s="6">
        <f>Collections!O12</f>
        <v>9600000</v>
      </c>
      <c r="P3" s="6">
        <f>Collections!P12</f>
        <v>17500000</v>
      </c>
      <c r="Q3" s="6">
        <f>Collections!Q12</f>
        <v>9600000</v>
      </c>
      <c r="R3" s="6">
        <f>Collections!R12</f>
        <v>4000000</v>
      </c>
      <c r="S3" s="6">
        <f>Collections!S12</f>
        <v>23100000</v>
      </c>
    </row>
    <row r="4">
      <c r="A4" s="11"/>
    </row>
    <row r="5">
      <c r="A5" s="11" t="s">
        <v>90</v>
      </c>
    </row>
    <row r="6">
      <c r="A6" s="11" t="s">
        <v>91</v>
      </c>
      <c r="B6" s="6">
        <f>Purchases!B12</f>
        <v>3000000</v>
      </c>
      <c r="C6" s="6">
        <f>Purchases!C12</f>
        <v>0</v>
      </c>
      <c r="D6" s="6">
        <f>Purchases!D12</f>
        <v>8850000</v>
      </c>
      <c r="E6" s="6">
        <f>Purchases!E12</f>
        <v>17850000</v>
      </c>
      <c r="F6" s="6">
        <f>Purchases!F12</f>
        <v>8850000</v>
      </c>
      <c r="G6" s="6">
        <f>Purchases!G12</f>
        <v>5850000</v>
      </c>
      <c r="H6" s="6">
        <f>Purchases!H12</f>
        <v>20850000</v>
      </c>
      <c r="I6" s="6">
        <f>Purchases!I12</f>
        <v>5850000</v>
      </c>
      <c r="J6" s="6">
        <f>Purchases!J12</f>
        <v>8850000</v>
      </c>
      <c r="K6" s="6">
        <f>Purchases!K12</f>
        <v>17850000</v>
      </c>
      <c r="L6" s="6">
        <f>Purchases!L12</f>
        <v>8850000</v>
      </c>
      <c r="M6" s="6">
        <f>Purchases!M12</f>
        <v>5850000</v>
      </c>
      <c r="N6" s="6">
        <f>Purchases!N12</f>
        <v>20850000</v>
      </c>
      <c r="O6" s="6">
        <f>Purchases!O12</f>
        <v>5850000</v>
      </c>
      <c r="P6" s="6">
        <f>Purchases!P12</f>
        <v>8850000</v>
      </c>
      <c r="Q6" s="6">
        <f>Purchases!Q12</f>
        <v>17850000</v>
      </c>
      <c r="R6" s="6">
        <f>Purchases!R12</f>
        <v>8850000</v>
      </c>
      <c r="S6" s="6">
        <f>Purchases!S12</f>
        <v>5850000</v>
      </c>
    </row>
    <row r="7">
      <c r="A7" s="11" t="s">
        <v>30</v>
      </c>
      <c r="B7" s="6">
        <f>'Sales and Costs'!B15+'Sales and Costs'!B16</f>
        <v>15000</v>
      </c>
      <c r="C7" s="6">
        <f>'Sales and Costs'!C15+'Sales and Costs'!C16</f>
        <v>15000</v>
      </c>
      <c r="D7" s="6">
        <f>'Sales and Costs'!D15+'Sales and Costs'!D16</f>
        <v>15000</v>
      </c>
      <c r="E7" s="6">
        <f>'Sales and Costs'!E15+'Sales and Costs'!E16</f>
        <v>15000</v>
      </c>
      <c r="F7" s="6">
        <f>'Sales and Costs'!F15+'Sales and Costs'!F16</f>
        <v>15000</v>
      </c>
      <c r="G7" s="6">
        <f>'Sales and Costs'!G15+'Sales and Costs'!G16</f>
        <v>15000</v>
      </c>
      <c r="H7" s="6">
        <f>'Sales and Costs'!H15+'Sales and Costs'!H16</f>
        <v>15000</v>
      </c>
      <c r="I7" s="6">
        <f>'Sales and Costs'!I15+'Sales and Costs'!I16</f>
        <v>15000</v>
      </c>
      <c r="J7" s="6">
        <f>'Sales and Costs'!J15+'Sales and Costs'!J16</f>
        <v>15000</v>
      </c>
      <c r="K7" s="6">
        <f>'Sales and Costs'!K15+'Sales and Costs'!K16</f>
        <v>15000</v>
      </c>
      <c r="L7" s="6">
        <f>'Sales and Costs'!L15+'Sales and Costs'!L16</f>
        <v>15000</v>
      </c>
      <c r="M7" s="6">
        <f>'Sales and Costs'!M15+'Sales and Costs'!M16</f>
        <v>15000</v>
      </c>
      <c r="N7" s="6">
        <f>'Sales and Costs'!N15+'Sales and Costs'!N16</f>
        <v>15000</v>
      </c>
      <c r="O7" s="6">
        <f>'Sales and Costs'!O15+'Sales and Costs'!O16</f>
        <v>15000</v>
      </c>
      <c r="P7" s="6">
        <f>'Sales and Costs'!P15+'Sales and Costs'!P16</f>
        <v>15000</v>
      </c>
      <c r="Q7" s="6">
        <f>'Sales and Costs'!Q15+'Sales and Costs'!Q16</f>
        <v>15000</v>
      </c>
      <c r="R7" s="6">
        <f>'Sales and Costs'!R15+'Sales and Costs'!R16</f>
        <v>15000</v>
      </c>
      <c r="S7" s="6">
        <f>'Sales and Costs'!S15+'Sales and Costs'!S16</f>
        <v>15000</v>
      </c>
    </row>
    <row r="8">
      <c r="A8" s="11" t="s">
        <v>92</v>
      </c>
      <c r="B8" s="6">
        <f>'Fixed Asset Balances'!B14</f>
        <v>40000</v>
      </c>
      <c r="C8" s="6">
        <f>'Fixed Asset Balances'!C14</f>
        <v>190000</v>
      </c>
      <c r="D8" s="6">
        <f>'Fixed Asset Balances'!D14</f>
        <v>0</v>
      </c>
      <c r="E8" s="6">
        <f>'Fixed Asset Balances'!E14</f>
        <v>0</v>
      </c>
      <c r="F8" s="6">
        <f>'Fixed Asset Balances'!F14</f>
        <v>0</v>
      </c>
      <c r="G8" s="6">
        <f>'Fixed Asset Balances'!G14</f>
        <v>2800</v>
      </c>
      <c r="H8" s="6">
        <f>'Fixed Asset Balances'!H14</f>
        <v>0</v>
      </c>
      <c r="I8" s="6">
        <f>'Fixed Asset Balances'!I14</f>
        <v>0</v>
      </c>
      <c r="J8" s="6">
        <f>'Fixed Asset Balances'!J14</f>
        <v>6500</v>
      </c>
      <c r="K8" s="6">
        <f>'Fixed Asset Balances'!K14</f>
        <v>0</v>
      </c>
      <c r="L8" s="6">
        <f>'Fixed Asset Balances'!L14</f>
        <v>0</v>
      </c>
      <c r="M8" s="6">
        <f>'Fixed Asset Balances'!M14</f>
        <v>0</v>
      </c>
      <c r="N8" s="6">
        <f>'Fixed Asset Balances'!N14</f>
        <v>0</v>
      </c>
      <c r="O8" s="6">
        <f>'Fixed Asset Balances'!O14</f>
        <v>0</v>
      </c>
      <c r="P8" s="6">
        <f>'Fixed Asset Balances'!P14</f>
        <v>40000</v>
      </c>
      <c r="Q8" s="6">
        <f>'Fixed Asset Balances'!Q14</f>
        <v>0</v>
      </c>
      <c r="R8" s="6">
        <f>'Fixed Asset Balances'!R14</f>
        <v>0</v>
      </c>
      <c r="S8" s="6">
        <f>'Fixed Asset Balances'!S14</f>
        <v>0</v>
      </c>
    </row>
    <row r="9">
      <c r="A9" s="11" t="s">
        <v>93</v>
      </c>
      <c r="B9" s="6">
        <f t="shared" ref="B9:S9" si="1">SUM(B6:B8)</f>
        <v>3055000</v>
      </c>
      <c r="C9" s="6">
        <f t="shared" si="1"/>
        <v>205000</v>
      </c>
      <c r="D9" s="6">
        <f t="shared" si="1"/>
        <v>8865000</v>
      </c>
      <c r="E9" s="6">
        <f t="shared" si="1"/>
        <v>17865000</v>
      </c>
      <c r="F9" s="6">
        <f t="shared" si="1"/>
        <v>8865000</v>
      </c>
      <c r="G9" s="6">
        <f t="shared" si="1"/>
        <v>5867800</v>
      </c>
      <c r="H9" s="6">
        <f t="shared" si="1"/>
        <v>20865000</v>
      </c>
      <c r="I9" s="6">
        <f t="shared" si="1"/>
        <v>5865000</v>
      </c>
      <c r="J9" s="6">
        <f t="shared" si="1"/>
        <v>8871500</v>
      </c>
      <c r="K9" s="6">
        <f t="shared" si="1"/>
        <v>17865000</v>
      </c>
      <c r="L9" s="6">
        <f t="shared" si="1"/>
        <v>8865000</v>
      </c>
      <c r="M9" s="6">
        <f t="shared" si="1"/>
        <v>5865000</v>
      </c>
      <c r="N9" s="6">
        <f t="shared" si="1"/>
        <v>20865000</v>
      </c>
      <c r="O9" s="6">
        <f t="shared" si="1"/>
        <v>5865000</v>
      </c>
      <c r="P9" s="6">
        <f t="shared" si="1"/>
        <v>8905000</v>
      </c>
      <c r="Q9" s="6">
        <f t="shared" si="1"/>
        <v>17865000</v>
      </c>
      <c r="R9" s="6">
        <f t="shared" si="1"/>
        <v>8865000</v>
      </c>
      <c r="S9" s="6">
        <f t="shared" si="1"/>
        <v>5865000</v>
      </c>
    </row>
    <row r="10">
      <c r="A10" s="11"/>
    </row>
    <row r="11">
      <c r="A11" s="11" t="s">
        <v>94</v>
      </c>
      <c r="B11" s="6">
        <f t="shared" ref="B11:S11" si="2">B3-B9</f>
        <v>945000</v>
      </c>
      <c r="C11" s="6">
        <f t="shared" si="2"/>
        <v>9395000</v>
      </c>
      <c r="D11" s="6">
        <f t="shared" si="2"/>
        <v>8635000</v>
      </c>
      <c r="E11" s="6">
        <f t="shared" si="2"/>
        <v>-8265000</v>
      </c>
      <c r="F11" s="6">
        <f t="shared" si="2"/>
        <v>-4865000</v>
      </c>
      <c r="G11" s="6">
        <f t="shared" si="2"/>
        <v>17232200</v>
      </c>
      <c r="H11" s="6">
        <f t="shared" si="2"/>
        <v>-16865000</v>
      </c>
      <c r="I11" s="6">
        <f t="shared" si="2"/>
        <v>3735000</v>
      </c>
      <c r="J11" s="6">
        <f t="shared" si="2"/>
        <v>8628500</v>
      </c>
      <c r="K11" s="6">
        <f t="shared" si="2"/>
        <v>-8265000</v>
      </c>
      <c r="L11" s="6">
        <f t="shared" si="2"/>
        <v>-4865000</v>
      </c>
      <c r="M11" s="6">
        <f t="shared" si="2"/>
        <v>17235000</v>
      </c>
      <c r="N11" s="6">
        <f t="shared" si="2"/>
        <v>-16865000</v>
      </c>
      <c r="O11" s="6">
        <f t="shared" si="2"/>
        <v>3735000</v>
      </c>
      <c r="P11" s="6">
        <f t="shared" si="2"/>
        <v>8595000</v>
      </c>
      <c r="Q11" s="6">
        <f t="shared" si="2"/>
        <v>-8265000</v>
      </c>
      <c r="R11" s="6">
        <f t="shared" si="2"/>
        <v>-4865000</v>
      </c>
      <c r="S11" s="6">
        <f t="shared" si="2"/>
        <v>17235000</v>
      </c>
    </row>
    <row r="12">
      <c r="A12" s="11"/>
    </row>
    <row r="13">
      <c r="A13" s="11" t="s">
        <v>95</v>
      </c>
      <c r="B13" s="5">
        <v>0.0</v>
      </c>
      <c r="C13" s="6">
        <f t="shared" ref="C13:S13" si="3">B15</f>
        <v>945000</v>
      </c>
      <c r="D13" s="6">
        <f t="shared" si="3"/>
        <v>10340000</v>
      </c>
      <c r="E13" s="6">
        <f t="shared" si="3"/>
        <v>18975000</v>
      </c>
      <c r="F13" s="6">
        <f t="shared" si="3"/>
        <v>10710000</v>
      </c>
      <c r="G13" s="6">
        <f t="shared" si="3"/>
        <v>5845000</v>
      </c>
      <c r="H13" s="6">
        <f t="shared" si="3"/>
        <v>23077200</v>
      </c>
      <c r="I13" s="6">
        <f t="shared" si="3"/>
        <v>6212200</v>
      </c>
      <c r="J13" s="6">
        <f t="shared" si="3"/>
        <v>9947200</v>
      </c>
      <c r="K13" s="6">
        <f t="shared" si="3"/>
        <v>18575700</v>
      </c>
      <c r="L13" s="6">
        <f t="shared" si="3"/>
        <v>10310700</v>
      </c>
      <c r="M13" s="6">
        <f t="shared" si="3"/>
        <v>5445700</v>
      </c>
      <c r="N13" s="6">
        <f t="shared" si="3"/>
        <v>22680700</v>
      </c>
      <c r="O13" s="6">
        <f t="shared" si="3"/>
        <v>5815700</v>
      </c>
      <c r="P13" s="6">
        <f t="shared" si="3"/>
        <v>9550700</v>
      </c>
      <c r="Q13" s="6">
        <f t="shared" si="3"/>
        <v>18145700</v>
      </c>
      <c r="R13" s="6">
        <f t="shared" si="3"/>
        <v>9880700</v>
      </c>
      <c r="S13" s="6">
        <f t="shared" si="3"/>
        <v>5015700</v>
      </c>
    </row>
    <row r="14">
      <c r="A14" s="11" t="s">
        <v>96</v>
      </c>
      <c r="B14" s="6">
        <f t="shared" ref="B14:S14" si="4">B11</f>
        <v>945000</v>
      </c>
      <c r="C14" s="6">
        <f t="shared" si="4"/>
        <v>9395000</v>
      </c>
      <c r="D14" s="6">
        <f t="shared" si="4"/>
        <v>8635000</v>
      </c>
      <c r="E14" s="6">
        <f t="shared" si="4"/>
        <v>-8265000</v>
      </c>
      <c r="F14" s="6">
        <f t="shared" si="4"/>
        <v>-4865000</v>
      </c>
      <c r="G14" s="6">
        <f t="shared" si="4"/>
        <v>17232200</v>
      </c>
      <c r="H14" s="6">
        <f t="shared" si="4"/>
        <v>-16865000</v>
      </c>
      <c r="I14" s="6">
        <f t="shared" si="4"/>
        <v>3735000</v>
      </c>
      <c r="J14" s="6">
        <f t="shared" si="4"/>
        <v>8628500</v>
      </c>
      <c r="K14" s="6">
        <f t="shared" si="4"/>
        <v>-8265000</v>
      </c>
      <c r="L14" s="6">
        <f t="shared" si="4"/>
        <v>-4865000</v>
      </c>
      <c r="M14" s="6">
        <f t="shared" si="4"/>
        <v>17235000</v>
      </c>
      <c r="N14" s="6">
        <f t="shared" si="4"/>
        <v>-16865000</v>
      </c>
      <c r="O14" s="6">
        <f t="shared" si="4"/>
        <v>3735000</v>
      </c>
      <c r="P14" s="6">
        <f t="shared" si="4"/>
        <v>8595000</v>
      </c>
      <c r="Q14" s="6">
        <f t="shared" si="4"/>
        <v>-8265000</v>
      </c>
      <c r="R14" s="6">
        <f t="shared" si="4"/>
        <v>-4865000</v>
      </c>
      <c r="S14" s="6">
        <f t="shared" si="4"/>
        <v>17235000</v>
      </c>
    </row>
    <row r="15">
      <c r="A15" s="11" t="s">
        <v>97</v>
      </c>
      <c r="B15" s="6">
        <f t="shared" ref="B15:S15" si="5">B13+B14</f>
        <v>945000</v>
      </c>
      <c r="C15" s="6">
        <f t="shared" si="5"/>
        <v>10340000</v>
      </c>
      <c r="D15" s="6">
        <f t="shared" si="5"/>
        <v>18975000</v>
      </c>
      <c r="E15" s="6">
        <f t="shared" si="5"/>
        <v>10710000</v>
      </c>
      <c r="F15" s="6">
        <f t="shared" si="5"/>
        <v>5845000</v>
      </c>
      <c r="G15" s="6">
        <f t="shared" si="5"/>
        <v>23077200</v>
      </c>
      <c r="H15" s="6">
        <f t="shared" si="5"/>
        <v>6212200</v>
      </c>
      <c r="I15" s="6">
        <f t="shared" si="5"/>
        <v>9947200</v>
      </c>
      <c r="J15" s="6">
        <f t="shared" si="5"/>
        <v>18575700</v>
      </c>
      <c r="K15" s="6">
        <f t="shared" si="5"/>
        <v>10310700</v>
      </c>
      <c r="L15" s="6">
        <f t="shared" si="5"/>
        <v>5445700</v>
      </c>
      <c r="M15" s="6">
        <f t="shared" si="5"/>
        <v>22680700</v>
      </c>
      <c r="N15" s="6">
        <f t="shared" si="5"/>
        <v>5815700</v>
      </c>
      <c r="O15" s="6">
        <f t="shared" si="5"/>
        <v>9550700</v>
      </c>
      <c r="P15" s="6">
        <f t="shared" si="5"/>
        <v>18145700</v>
      </c>
      <c r="Q15" s="6">
        <f t="shared" si="5"/>
        <v>9880700</v>
      </c>
      <c r="R15" s="6">
        <f t="shared" si="5"/>
        <v>5015700</v>
      </c>
      <c r="S15" s="6">
        <f t="shared" si="5"/>
        <v>22250700</v>
      </c>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2"/>
    </row>
    <row r="202">
      <c r="A202" s="12"/>
    </row>
    <row r="203">
      <c r="A203" s="12"/>
    </row>
    <row r="204">
      <c r="A204" s="12"/>
    </row>
    <row r="205">
      <c r="A205" s="12"/>
    </row>
    <row r="206">
      <c r="A206" s="12"/>
    </row>
    <row r="207">
      <c r="A207" s="12"/>
    </row>
    <row r="208">
      <c r="A208" s="12"/>
    </row>
    <row r="209">
      <c r="A209" s="12"/>
    </row>
    <row r="210">
      <c r="A210" s="12"/>
    </row>
    <row r="211">
      <c r="A211" s="12"/>
    </row>
    <row r="212">
      <c r="A212" s="12"/>
    </row>
    <row r="213">
      <c r="A213" s="12"/>
    </row>
    <row r="214">
      <c r="A214" s="12"/>
    </row>
    <row r="215">
      <c r="A215" s="12"/>
    </row>
    <row r="216">
      <c r="A216" s="12"/>
    </row>
    <row r="217">
      <c r="A217" s="12"/>
    </row>
    <row r="218">
      <c r="A218" s="12"/>
    </row>
    <row r="219">
      <c r="A219" s="12"/>
    </row>
    <row r="220">
      <c r="A220" s="12"/>
    </row>
    <row r="221">
      <c r="A221" s="12"/>
    </row>
    <row r="222">
      <c r="A222" s="12"/>
    </row>
    <row r="223">
      <c r="A223" s="12"/>
    </row>
    <row r="224">
      <c r="A224" s="12"/>
    </row>
    <row r="225">
      <c r="A225" s="12"/>
    </row>
    <row r="226">
      <c r="A226" s="12"/>
    </row>
    <row r="227">
      <c r="A227" s="12"/>
    </row>
    <row r="228">
      <c r="A228" s="12"/>
    </row>
    <row r="229">
      <c r="A229" s="12"/>
    </row>
    <row r="230">
      <c r="A230" s="12"/>
    </row>
    <row r="231">
      <c r="A231" s="12"/>
    </row>
    <row r="232">
      <c r="A232" s="12"/>
    </row>
    <row r="233">
      <c r="A233" s="12"/>
    </row>
    <row r="234">
      <c r="A234" s="12"/>
    </row>
    <row r="235">
      <c r="A235" s="12"/>
    </row>
    <row r="236">
      <c r="A236" s="12"/>
    </row>
    <row r="237">
      <c r="A237" s="12"/>
    </row>
    <row r="238">
      <c r="A238" s="12"/>
    </row>
    <row r="239">
      <c r="A239" s="12"/>
    </row>
    <row r="240">
      <c r="A240" s="12"/>
    </row>
    <row r="241">
      <c r="A241" s="12"/>
    </row>
    <row r="242">
      <c r="A242" s="12"/>
    </row>
    <row r="243">
      <c r="A243" s="12"/>
    </row>
    <row r="244">
      <c r="A244" s="12"/>
    </row>
    <row r="245">
      <c r="A245" s="12"/>
    </row>
    <row r="246">
      <c r="A246" s="12"/>
    </row>
    <row r="247">
      <c r="A247" s="12"/>
    </row>
    <row r="248">
      <c r="A248" s="12"/>
    </row>
    <row r="249">
      <c r="A249" s="12"/>
    </row>
    <row r="250">
      <c r="A250" s="12"/>
    </row>
    <row r="251">
      <c r="A251" s="12"/>
    </row>
    <row r="252">
      <c r="A252" s="12"/>
    </row>
    <row r="253">
      <c r="A253" s="12"/>
    </row>
    <row r="254">
      <c r="A254" s="12"/>
    </row>
    <row r="255">
      <c r="A255" s="12"/>
    </row>
    <row r="256">
      <c r="A256" s="12"/>
    </row>
    <row r="257">
      <c r="A257" s="12"/>
    </row>
    <row r="258">
      <c r="A258" s="12"/>
    </row>
    <row r="259">
      <c r="A259" s="12"/>
    </row>
    <row r="260">
      <c r="A260" s="12"/>
    </row>
    <row r="261">
      <c r="A261" s="12"/>
    </row>
    <row r="262">
      <c r="A262" s="12"/>
    </row>
    <row r="263">
      <c r="A263" s="12"/>
    </row>
    <row r="264">
      <c r="A264" s="12"/>
    </row>
    <row r="265">
      <c r="A265" s="12"/>
    </row>
    <row r="266">
      <c r="A266" s="12"/>
    </row>
    <row r="267">
      <c r="A267" s="12"/>
    </row>
    <row r="268">
      <c r="A268" s="12"/>
    </row>
    <row r="269">
      <c r="A269" s="12"/>
    </row>
    <row r="270">
      <c r="A270" s="12"/>
    </row>
    <row r="271">
      <c r="A271" s="12"/>
    </row>
    <row r="272">
      <c r="A272" s="12"/>
    </row>
    <row r="273">
      <c r="A273" s="12"/>
    </row>
    <row r="274">
      <c r="A274" s="12"/>
    </row>
    <row r="275">
      <c r="A275" s="12"/>
    </row>
    <row r="276">
      <c r="A276" s="12"/>
    </row>
    <row r="277">
      <c r="A277" s="12"/>
    </row>
    <row r="278">
      <c r="A278" s="12"/>
    </row>
    <row r="279">
      <c r="A279" s="12"/>
    </row>
    <row r="280">
      <c r="A280" s="12"/>
    </row>
    <row r="281">
      <c r="A281" s="12"/>
    </row>
    <row r="282">
      <c r="A282" s="12"/>
    </row>
    <row r="283">
      <c r="A283" s="12"/>
    </row>
    <row r="284">
      <c r="A284" s="12"/>
    </row>
    <row r="285">
      <c r="A285" s="12"/>
    </row>
    <row r="286">
      <c r="A286" s="12"/>
    </row>
    <row r="287">
      <c r="A287" s="12"/>
    </row>
    <row r="288">
      <c r="A288" s="12"/>
    </row>
    <row r="289">
      <c r="A289" s="12"/>
    </row>
    <row r="290">
      <c r="A290" s="12"/>
    </row>
    <row r="291">
      <c r="A291" s="12"/>
    </row>
    <row r="292">
      <c r="A292" s="12"/>
    </row>
    <row r="293">
      <c r="A293" s="12"/>
    </row>
    <row r="294">
      <c r="A294" s="12"/>
    </row>
    <row r="295">
      <c r="A295" s="12"/>
    </row>
    <row r="296">
      <c r="A296" s="12"/>
    </row>
    <row r="297">
      <c r="A297" s="12"/>
    </row>
    <row r="298">
      <c r="A298" s="12"/>
    </row>
    <row r="299">
      <c r="A299" s="12"/>
    </row>
    <row r="300">
      <c r="A300" s="12"/>
    </row>
    <row r="301">
      <c r="A301" s="12"/>
    </row>
    <row r="302">
      <c r="A302" s="12"/>
    </row>
    <row r="303">
      <c r="A303" s="12"/>
    </row>
    <row r="304">
      <c r="A304" s="12"/>
    </row>
    <row r="305">
      <c r="A305" s="12"/>
    </row>
    <row r="306">
      <c r="A306" s="12"/>
    </row>
    <row r="307">
      <c r="A307" s="12"/>
    </row>
    <row r="308">
      <c r="A308" s="12"/>
    </row>
    <row r="309">
      <c r="A309" s="12"/>
    </row>
    <row r="310">
      <c r="A310" s="12"/>
    </row>
    <row r="311">
      <c r="A311" s="12"/>
    </row>
    <row r="312">
      <c r="A312" s="12"/>
    </row>
    <row r="313">
      <c r="A313" s="12"/>
    </row>
    <row r="314">
      <c r="A314" s="12"/>
    </row>
    <row r="315">
      <c r="A315" s="12"/>
    </row>
    <row r="316">
      <c r="A316" s="12"/>
    </row>
    <row r="317">
      <c r="A317" s="12"/>
    </row>
    <row r="318">
      <c r="A318" s="12"/>
    </row>
    <row r="319">
      <c r="A319" s="12"/>
    </row>
    <row r="320">
      <c r="A320" s="12"/>
    </row>
    <row r="321">
      <c r="A321" s="12"/>
    </row>
    <row r="322">
      <c r="A322" s="12"/>
    </row>
    <row r="323">
      <c r="A323" s="12"/>
    </row>
    <row r="324">
      <c r="A324" s="12"/>
    </row>
    <row r="325">
      <c r="A325" s="12"/>
    </row>
    <row r="326">
      <c r="A326" s="12"/>
    </row>
    <row r="327">
      <c r="A327" s="12"/>
    </row>
    <row r="328">
      <c r="A328" s="12"/>
    </row>
    <row r="329">
      <c r="A329" s="12"/>
    </row>
    <row r="330">
      <c r="A330" s="12"/>
    </row>
    <row r="331">
      <c r="A331" s="12"/>
    </row>
    <row r="332">
      <c r="A332" s="12"/>
    </row>
    <row r="333">
      <c r="A333" s="12"/>
    </row>
    <row r="334">
      <c r="A334" s="12"/>
    </row>
    <row r="335">
      <c r="A335" s="12"/>
    </row>
    <row r="336">
      <c r="A336" s="12"/>
    </row>
    <row r="337">
      <c r="A337" s="12"/>
    </row>
    <row r="338">
      <c r="A338" s="12"/>
    </row>
    <row r="339">
      <c r="A339" s="12"/>
    </row>
    <row r="340">
      <c r="A340" s="12"/>
    </row>
    <row r="341">
      <c r="A341" s="12"/>
    </row>
    <row r="342">
      <c r="A342" s="12"/>
    </row>
    <row r="343">
      <c r="A343" s="12"/>
    </row>
    <row r="344">
      <c r="A344" s="12"/>
    </row>
    <row r="345">
      <c r="A345" s="12"/>
    </row>
    <row r="346">
      <c r="A346" s="12"/>
    </row>
    <row r="347">
      <c r="A347" s="12"/>
    </row>
    <row r="348">
      <c r="A348" s="12"/>
    </row>
    <row r="349">
      <c r="A349" s="12"/>
    </row>
    <row r="350">
      <c r="A350" s="12"/>
    </row>
    <row r="351">
      <c r="A351" s="12"/>
    </row>
    <row r="352">
      <c r="A352" s="12"/>
    </row>
    <row r="353">
      <c r="A353" s="12"/>
    </row>
    <row r="354">
      <c r="A354" s="12"/>
    </row>
    <row r="355">
      <c r="A355" s="12"/>
    </row>
    <row r="356">
      <c r="A356" s="12"/>
    </row>
    <row r="357">
      <c r="A357" s="12"/>
    </row>
    <row r="358">
      <c r="A358" s="12"/>
    </row>
    <row r="359">
      <c r="A359" s="12"/>
    </row>
    <row r="360">
      <c r="A360" s="12"/>
    </row>
    <row r="361">
      <c r="A361" s="12"/>
    </row>
    <row r="362">
      <c r="A362" s="12"/>
    </row>
    <row r="363">
      <c r="A363" s="12"/>
    </row>
    <row r="364">
      <c r="A364" s="12"/>
    </row>
    <row r="365">
      <c r="A365" s="12"/>
    </row>
    <row r="366">
      <c r="A366" s="12"/>
    </row>
    <row r="367">
      <c r="A367" s="12"/>
    </row>
    <row r="368">
      <c r="A368" s="12"/>
    </row>
    <row r="369">
      <c r="A369" s="12"/>
    </row>
    <row r="370">
      <c r="A370" s="12"/>
    </row>
    <row r="371">
      <c r="A371" s="12"/>
    </row>
    <row r="372">
      <c r="A372" s="12"/>
    </row>
    <row r="373">
      <c r="A373" s="12"/>
    </row>
    <row r="374">
      <c r="A374" s="12"/>
    </row>
    <row r="375">
      <c r="A375" s="12"/>
    </row>
    <row r="376">
      <c r="A376" s="12"/>
    </row>
    <row r="377">
      <c r="A377" s="12"/>
    </row>
    <row r="378">
      <c r="A378" s="12"/>
    </row>
    <row r="379">
      <c r="A379" s="12"/>
    </row>
    <row r="380">
      <c r="A380" s="12"/>
    </row>
    <row r="381">
      <c r="A381" s="12"/>
    </row>
    <row r="382">
      <c r="A382" s="12"/>
    </row>
    <row r="383">
      <c r="A383" s="12"/>
    </row>
    <row r="384">
      <c r="A384" s="12"/>
    </row>
    <row r="385">
      <c r="A385" s="12"/>
    </row>
    <row r="386">
      <c r="A386" s="12"/>
    </row>
    <row r="387">
      <c r="A387" s="12"/>
    </row>
    <row r="388">
      <c r="A388" s="12"/>
    </row>
    <row r="389">
      <c r="A389" s="12"/>
    </row>
    <row r="390">
      <c r="A390" s="12"/>
    </row>
    <row r="391">
      <c r="A391" s="12"/>
    </row>
    <row r="392">
      <c r="A392" s="12"/>
    </row>
    <row r="393">
      <c r="A393" s="12"/>
    </row>
    <row r="394">
      <c r="A394" s="12"/>
    </row>
    <row r="395">
      <c r="A395" s="12"/>
    </row>
    <row r="396">
      <c r="A396" s="12"/>
    </row>
    <row r="397">
      <c r="A397" s="12"/>
    </row>
    <row r="398">
      <c r="A398" s="12"/>
    </row>
    <row r="399">
      <c r="A399" s="12"/>
    </row>
    <row r="400">
      <c r="A400" s="12"/>
    </row>
    <row r="401">
      <c r="A401" s="12"/>
    </row>
    <row r="402">
      <c r="A402" s="12"/>
    </row>
    <row r="403">
      <c r="A403" s="12"/>
    </row>
    <row r="404">
      <c r="A404" s="12"/>
    </row>
    <row r="405">
      <c r="A405" s="12"/>
    </row>
    <row r="406">
      <c r="A406" s="12"/>
    </row>
    <row r="407">
      <c r="A407" s="12"/>
    </row>
    <row r="408">
      <c r="A408" s="12"/>
    </row>
    <row r="409">
      <c r="A409" s="12"/>
    </row>
    <row r="410">
      <c r="A410" s="12"/>
    </row>
    <row r="411">
      <c r="A411" s="12"/>
    </row>
    <row r="412">
      <c r="A412" s="12"/>
    </row>
    <row r="413">
      <c r="A413" s="12"/>
    </row>
    <row r="414">
      <c r="A414" s="12"/>
    </row>
    <row r="415">
      <c r="A415" s="12"/>
    </row>
    <row r="416">
      <c r="A416" s="12"/>
    </row>
    <row r="417">
      <c r="A417" s="12"/>
    </row>
    <row r="418">
      <c r="A418" s="12"/>
    </row>
    <row r="419">
      <c r="A419" s="12"/>
    </row>
    <row r="420">
      <c r="A420" s="12"/>
    </row>
    <row r="421">
      <c r="A421" s="12"/>
    </row>
    <row r="422">
      <c r="A422" s="12"/>
    </row>
    <row r="423">
      <c r="A423" s="12"/>
    </row>
    <row r="424">
      <c r="A424" s="12"/>
    </row>
    <row r="425">
      <c r="A425" s="12"/>
    </row>
    <row r="426">
      <c r="A426" s="12"/>
    </row>
    <row r="427">
      <c r="A427" s="12"/>
    </row>
    <row r="428">
      <c r="A428" s="12"/>
    </row>
    <row r="429">
      <c r="A429" s="12"/>
    </row>
    <row r="430">
      <c r="A430" s="12"/>
    </row>
    <row r="431">
      <c r="A431" s="12"/>
    </row>
    <row r="432">
      <c r="A432" s="12"/>
    </row>
    <row r="433">
      <c r="A433" s="12"/>
    </row>
    <row r="434">
      <c r="A434" s="12"/>
    </row>
    <row r="435">
      <c r="A435" s="12"/>
    </row>
    <row r="436">
      <c r="A436" s="12"/>
    </row>
    <row r="437">
      <c r="A437" s="12"/>
    </row>
    <row r="438">
      <c r="A438" s="12"/>
    </row>
    <row r="439">
      <c r="A439" s="12"/>
    </row>
    <row r="440">
      <c r="A440" s="12"/>
    </row>
    <row r="441">
      <c r="A441" s="12"/>
    </row>
    <row r="442">
      <c r="A442" s="12"/>
    </row>
    <row r="443">
      <c r="A443" s="12"/>
    </row>
    <row r="444">
      <c r="A444" s="12"/>
    </row>
    <row r="445">
      <c r="A445" s="12"/>
    </row>
    <row r="446">
      <c r="A446" s="12"/>
    </row>
    <row r="447">
      <c r="A447" s="12"/>
    </row>
    <row r="448">
      <c r="A448" s="12"/>
    </row>
    <row r="449">
      <c r="A449" s="12"/>
    </row>
    <row r="450">
      <c r="A450" s="12"/>
    </row>
    <row r="451">
      <c r="A451" s="12"/>
    </row>
    <row r="452">
      <c r="A452" s="12"/>
    </row>
    <row r="453">
      <c r="A453" s="12"/>
    </row>
    <row r="454">
      <c r="A454" s="12"/>
    </row>
    <row r="455">
      <c r="A455" s="12"/>
    </row>
    <row r="456">
      <c r="A456" s="12"/>
    </row>
    <row r="457">
      <c r="A457" s="12"/>
    </row>
    <row r="458">
      <c r="A458" s="12"/>
    </row>
    <row r="459">
      <c r="A459" s="12"/>
    </row>
    <row r="460">
      <c r="A460" s="12"/>
    </row>
    <row r="461">
      <c r="A461" s="12"/>
    </row>
    <row r="462">
      <c r="A462" s="12"/>
    </row>
    <row r="463">
      <c r="A463" s="12"/>
    </row>
    <row r="464">
      <c r="A464" s="12"/>
    </row>
    <row r="465">
      <c r="A465" s="12"/>
    </row>
    <row r="466">
      <c r="A466" s="12"/>
    </row>
    <row r="467">
      <c r="A467" s="12"/>
    </row>
    <row r="468">
      <c r="A468" s="12"/>
    </row>
    <row r="469">
      <c r="A469" s="12"/>
    </row>
    <row r="470">
      <c r="A470" s="12"/>
    </row>
    <row r="471">
      <c r="A471" s="12"/>
    </row>
    <row r="472">
      <c r="A472" s="12"/>
    </row>
    <row r="473">
      <c r="A473" s="12"/>
    </row>
    <row r="474">
      <c r="A474" s="12"/>
    </row>
    <row r="475">
      <c r="A475" s="12"/>
    </row>
    <row r="476">
      <c r="A476" s="12"/>
    </row>
    <row r="477">
      <c r="A477" s="12"/>
    </row>
    <row r="478">
      <c r="A478" s="12"/>
    </row>
    <row r="479">
      <c r="A479" s="12"/>
    </row>
    <row r="480">
      <c r="A480" s="12"/>
    </row>
    <row r="481">
      <c r="A481" s="12"/>
    </row>
    <row r="482">
      <c r="A482" s="12"/>
    </row>
    <row r="483">
      <c r="A483" s="12"/>
    </row>
    <row r="484">
      <c r="A484" s="12"/>
    </row>
    <row r="485">
      <c r="A485" s="12"/>
    </row>
    <row r="486">
      <c r="A486" s="12"/>
    </row>
    <row r="487">
      <c r="A487" s="12"/>
    </row>
    <row r="488">
      <c r="A488" s="12"/>
    </row>
    <row r="489">
      <c r="A489" s="12"/>
    </row>
    <row r="490">
      <c r="A490" s="12"/>
    </row>
    <row r="491">
      <c r="A491" s="12"/>
    </row>
    <row r="492">
      <c r="A492" s="12"/>
    </row>
    <row r="493">
      <c r="A493" s="12"/>
    </row>
    <row r="494">
      <c r="A494" s="12"/>
    </row>
    <row r="495">
      <c r="A495" s="12"/>
    </row>
    <row r="496">
      <c r="A496" s="12"/>
    </row>
    <row r="497">
      <c r="A497" s="12"/>
    </row>
    <row r="498">
      <c r="A498" s="12"/>
    </row>
    <row r="499">
      <c r="A499" s="12"/>
    </row>
    <row r="500">
      <c r="A500" s="12"/>
    </row>
    <row r="501">
      <c r="A501" s="12"/>
    </row>
    <row r="502">
      <c r="A502" s="12"/>
    </row>
    <row r="503">
      <c r="A503" s="12"/>
    </row>
    <row r="504">
      <c r="A504" s="12"/>
    </row>
    <row r="505">
      <c r="A505" s="12"/>
    </row>
    <row r="506">
      <c r="A506" s="12"/>
    </row>
    <row r="507">
      <c r="A507" s="12"/>
    </row>
    <row r="508">
      <c r="A508" s="12"/>
    </row>
    <row r="509">
      <c r="A509" s="12"/>
    </row>
    <row r="510">
      <c r="A510" s="12"/>
    </row>
    <row r="511">
      <c r="A511" s="12"/>
    </row>
    <row r="512">
      <c r="A512" s="12"/>
    </row>
    <row r="513">
      <c r="A513" s="12"/>
    </row>
    <row r="514">
      <c r="A514" s="12"/>
    </row>
    <row r="515">
      <c r="A515" s="12"/>
    </row>
    <row r="516">
      <c r="A516" s="12"/>
    </row>
    <row r="517">
      <c r="A517" s="12"/>
    </row>
    <row r="518">
      <c r="A518" s="12"/>
    </row>
    <row r="519">
      <c r="A519" s="12"/>
    </row>
    <row r="520">
      <c r="A520" s="12"/>
    </row>
    <row r="521">
      <c r="A521" s="12"/>
    </row>
    <row r="522">
      <c r="A522" s="12"/>
    </row>
    <row r="523">
      <c r="A523" s="12"/>
    </row>
    <row r="524">
      <c r="A524" s="12"/>
    </row>
    <row r="525">
      <c r="A525" s="12"/>
    </row>
    <row r="526">
      <c r="A526" s="12"/>
    </row>
    <row r="527">
      <c r="A527" s="12"/>
    </row>
    <row r="528">
      <c r="A528" s="12"/>
    </row>
    <row r="529">
      <c r="A529" s="12"/>
    </row>
    <row r="530">
      <c r="A530" s="12"/>
    </row>
    <row r="531">
      <c r="A531" s="12"/>
    </row>
    <row r="532">
      <c r="A532" s="12"/>
    </row>
    <row r="533">
      <c r="A533" s="12"/>
    </row>
    <row r="534">
      <c r="A534" s="12"/>
    </row>
    <row r="535">
      <c r="A535" s="12"/>
    </row>
    <row r="536">
      <c r="A536" s="12"/>
    </row>
    <row r="537">
      <c r="A537" s="12"/>
    </row>
    <row r="538">
      <c r="A538" s="12"/>
    </row>
    <row r="539">
      <c r="A539" s="12"/>
    </row>
    <row r="540">
      <c r="A540" s="12"/>
    </row>
    <row r="541">
      <c r="A541" s="12"/>
    </row>
    <row r="542">
      <c r="A542" s="12"/>
    </row>
    <row r="543">
      <c r="A543" s="12"/>
    </row>
    <row r="544">
      <c r="A544" s="12"/>
    </row>
    <row r="545">
      <c r="A545" s="12"/>
    </row>
    <row r="546">
      <c r="A546" s="12"/>
    </row>
    <row r="547">
      <c r="A547" s="12"/>
    </row>
    <row r="548">
      <c r="A548" s="12"/>
    </row>
    <row r="549">
      <c r="A549" s="12"/>
    </row>
    <row r="550">
      <c r="A550" s="12"/>
    </row>
    <row r="551">
      <c r="A551" s="12"/>
    </row>
    <row r="552">
      <c r="A552" s="12"/>
    </row>
    <row r="553">
      <c r="A553" s="12"/>
    </row>
    <row r="554">
      <c r="A554" s="12"/>
    </row>
    <row r="555">
      <c r="A555" s="12"/>
    </row>
    <row r="556">
      <c r="A556" s="12"/>
    </row>
    <row r="557">
      <c r="A557" s="12"/>
    </row>
    <row r="558">
      <c r="A558" s="12"/>
    </row>
    <row r="559">
      <c r="A559" s="12"/>
    </row>
    <row r="560">
      <c r="A560" s="12"/>
    </row>
    <row r="561">
      <c r="A561" s="12"/>
    </row>
    <row r="562">
      <c r="A562" s="12"/>
    </row>
    <row r="563">
      <c r="A563" s="12"/>
    </row>
    <row r="564">
      <c r="A564" s="12"/>
    </row>
    <row r="565">
      <c r="A565" s="12"/>
    </row>
    <row r="566">
      <c r="A566" s="12"/>
    </row>
    <row r="567">
      <c r="A567" s="12"/>
    </row>
    <row r="568">
      <c r="A568" s="12"/>
    </row>
    <row r="569">
      <c r="A569" s="12"/>
    </row>
    <row r="570">
      <c r="A570" s="12"/>
    </row>
    <row r="571">
      <c r="A571" s="12"/>
    </row>
    <row r="572">
      <c r="A572" s="12"/>
    </row>
    <row r="573">
      <c r="A573" s="12"/>
    </row>
    <row r="574">
      <c r="A574" s="12"/>
    </row>
    <row r="575">
      <c r="A575" s="12"/>
    </row>
    <row r="576">
      <c r="A576" s="12"/>
    </row>
    <row r="577">
      <c r="A577" s="12"/>
    </row>
    <row r="578">
      <c r="A578" s="12"/>
    </row>
    <row r="579">
      <c r="A579" s="12"/>
    </row>
    <row r="580">
      <c r="A580" s="12"/>
    </row>
    <row r="581">
      <c r="A581" s="12"/>
    </row>
    <row r="582">
      <c r="A582" s="12"/>
    </row>
    <row r="583">
      <c r="A583" s="12"/>
    </row>
    <row r="584">
      <c r="A584" s="12"/>
    </row>
    <row r="585">
      <c r="A585" s="12"/>
    </row>
    <row r="586">
      <c r="A586" s="12"/>
    </row>
    <row r="587">
      <c r="A587" s="12"/>
    </row>
    <row r="588">
      <c r="A588" s="12"/>
    </row>
    <row r="589">
      <c r="A589" s="12"/>
    </row>
    <row r="590">
      <c r="A590" s="12"/>
    </row>
    <row r="591">
      <c r="A591" s="12"/>
    </row>
    <row r="592">
      <c r="A592" s="12"/>
    </row>
    <row r="593">
      <c r="A593" s="12"/>
    </row>
    <row r="594">
      <c r="A594" s="12"/>
    </row>
    <row r="595">
      <c r="A595" s="12"/>
    </row>
    <row r="596">
      <c r="A596" s="12"/>
    </row>
    <row r="597">
      <c r="A597" s="12"/>
    </row>
    <row r="598">
      <c r="A598" s="12"/>
    </row>
    <row r="599">
      <c r="A599" s="12"/>
    </row>
    <row r="600">
      <c r="A600" s="12"/>
    </row>
    <row r="601">
      <c r="A601" s="12"/>
    </row>
    <row r="602">
      <c r="A602" s="12"/>
    </row>
    <row r="603">
      <c r="A603" s="12"/>
    </row>
    <row r="604">
      <c r="A604" s="12"/>
    </row>
    <row r="605">
      <c r="A605" s="12"/>
    </row>
    <row r="606">
      <c r="A606" s="12"/>
    </row>
    <row r="607">
      <c r="A607" s="12"/>
    </row>
    <row r="608">
      <c r="A608" s="12"/>
    </row>
    <row r="609">
      <c r="A609" s="12"/>
    </row>
    <row r="610">
      <c r="A610" s="12"/>
    </row>
    <row r="611">
      <c r="A611" s="12"/>
    </row>
    <row r="612">
      <c r="A612" s="12"/>
    </row>
    <row r="613">
      <c r="A613" s="12"/>
    </row>
    <row r="614">
      <c r="A614" s="12"/>
    </row>
    <row r="615">
      <c r="A615" s="12"/>
    </row>
    <row r="616">
      <c r="A616" s="12"/>
    </row>
    <row r="617">
      <c r="A617" s="12"/>
    </row>
    <row r="618">
      <c r="A618" s="12"/>
    </row>
    <row r="619">
      <c r="A619" s="12"/>
    </row>
    <row r="620">
      <c r="A620" s="12"/>
    </row>
    <row r="621">
      <c r="A621" s="12"/>
    </row>
    <row r="622">
      <c r="A622" s="12"/>
    </row>
    <row r="623">
      <c r="A623" s="12"/>
    </row>
    <row r="624">
      <c r="A624" s="12"/>
    </row>
    <row r="625">
      <c r="A625" s="12"/>
    </row>
    <row r="626">
      <c r="A626" s="12"/>
    </row>
    <row r="627">
      <c r="A627" s="12"/>
    </row>
    <row r="628">
      <c r="A628" s="12"/>
    </row>
    <row r="629">
      <c r="A629" s="12"/>
    </row>
    <row r="630">
      <c r="A630" s="12"/>
    </row>
    <row r="631">
      <c r="A631" s="12"/>
    </row>
    <row r="632">
      <c r="A632" s="12"/>
    </row>
    <row r="633">
      <c r="A633" s="12"/>
    </row>
    <row r="634">
      <c r="A634" s="12"/>
    </row>
    <row r="635">
      <c r="A635" s="12"/>
    </row>
    <row r="636">
      <c r="A636" s="12"/>
    </row>
    <row r="637">
      <c r="A637" s="12"/>
    </row>
    <row r="638">
      <c r="A638" s="12"/>
    </row>
    <row r="639">
      <c r="A639" s="12"/>
    </row>
    <row r="640">
      <c r="A640" s="12"/>
    </row>
    <row r="641">
      <c r="A641" s="12"/>
    </row>
    <row r="642">
      <c r="A642" s="12"/>
    </row>
    <row r="643">
      <c r="A643" s="12"/>
    </row>
    <row r="644">
      <c r="A644" s="12"/>
    </row>
    <row r="645">
      <c r="A645" s="12"/>
    </row>
    <row r="646">
      <c r="A646" s="12"/>
    </row>
    <row r="647">
      <c r="A647" s="12"/>
    </row>
    <row r="648">
      <c r="A648" s="12"/>
    </row>
    <row r="649">
      <c r="A649" s="12"/>
    </row>
    <row r="650">
      <c r="A650" s="12"/>
    </row>
    <row r="651">
      <c r="A651" s="12"/>
    </row>
    <row r="652">
      <c r="A652" s="12"/>
    </row>
    <row r="653">
      <c r="A653" s="12"/>
    </row>
    <row r="654">
      <c r="A654" s="12"/>
    </row>
    <row r="655">
      <c r="A655" s="12"/>
    </row>
    <row r="656">
      <c r="A656" s="12"/>
    </row>
    <row r="657">
      <c r="A657" s="12"/>
    </row>
    <row r="658">
      <c r="A658" s="12"/>
    </row>
    <row r="659">
      <c r="A659" s="12"/>
    </row>
    <row r="660">
      <c r="A660" s="12"/>
    </row>
    <row r="661">
      <c r="A661" s="12"/>
    </row>
    <row r="662">
      <c r="A662" s="12"/>
    </row>
    <row r="663">
      <c r="A663" s="12"/>
    </row>
    <row r="664">
      <c r="A664" s="12"/>
    </row>
    <row r="665">
      <c r="A665" s="12"/>
    </row>
    <row r="666">
      <c r="A666" s="12"/>
    </row>
    <row r="667">
      <c r="A667" s="12"/>
    </row>
    <row r="668">
      <c r="A668" s="12"/>
    </row>
    <row r="669">
      <c r="A669" s="12"/>
    </row>
    <row r="670">
      <c r="A670" s="12"/>
    </row>
    <row r="671">
      <c r="A671" s="12"/>
    </row>
    <row r="672">
      <c r="A672" s="12"/>
    </row>
    <row r="673">
      <c r="A673" s="12"/>
    </row>
    <row r="674">
      <c r="A674" s="12"/>
    </row>
    <row r="675">
      <c r="A675" s="12"/>
    </row>
    <row r="676">
      <c r="A676" s="12"/>
    </row>
    <row r="677">
      <c r="A677" s="12"/>
    </row>
    <row r="678">
      <c r="A678" s="12"/>
    </row>
    <row r="679">
      <c r="A679" s="12"/>
    </row>
    <row r="680">
      <c r="A680" s="12"/>
    </row>
    <row r="681">
      <c r="A681" s="12"/>
    </row>
    <row r="682">
      <c r="A682" s="12"/>
    </row>
    <row r="683">
      <c r="A683" s="12"/>
    </row>
    <row r="684">
      <c r="A684" s="12"/>
    </row>
    <row r="685">
      <c r="A685" s="12"/>
    </row>
    <row r="686">
      <c r="A686" s="12"/>
    </row>
    <row r="687">
      <c r="A687" s="12"/>
    </row>
    <row r="688">
      <c r="A688" s="12"/>
    </row>
    <row r="689">
      <c r="A689" s="12"/>
    </row>
    <row r="690">
      <c r="A690" s="12"/>
    </row>
    <row r="691">
      <c r="A691" s="12"/>
    </row>
    <row r="692">
      <c r="A692" s="12"/>
    </row>
    <row r="693">
      <c r="A693" s="12"/>
    </row>
    <row r="694">
      <c r="A694" s="12"/>
    </row>
    <row r="695">
      <c r="A695" s="12"/>
    </row>
    <row r="696">
      <c r="A696" s="12"/>
    </row>
    <row r="697">
      <c r="A697" s="12"/>
    </row>
    <row r="698">
      <c r="A698" s="12"/>
    </row>
    <row r="699">
      <c r="A699" s="12"/>
    </row>
    <row r="700">
      <c r="A700" s="12"/>
    </row>
    <row r="701">
      <c r="A701" s="12"/>
    </row>
    <row r="702">
      <c r="A702" s="12"/>
    </row>
    <row r="703">
      <c r="A703" s="12"/>
    </row>
    <row r="704">
      <c r="A704" s="12"/>
    </row>
    <row r="705">
      <c r="A705" s="12"/>
    </row>
    <row r="706">
      <c r="A706" s="12"/>
    </row>
    <row r="707">
      <c r="A707" s="12"/>
    </row>
    <row r="708">
      <c r="A708" s="12"/>
    </row>
    <row r="709">
      <c r="A709" s="12"/>
    </row>
    <row r="710">
      <c r="A710" s="12"/>
    </row>
    <row r="711">
      <c r="A711" s="12"/>
    </row>
    <row r="712">
      <c r="A712" s="12"/>
    </row>
    <row r="713">
      <c r="A713" s="12"/>
    </row>
    <row r="714">
      <c r="A714" s="12"/>
    </row>
    <row r="715">
      <c r="A715" s="12"/>
    </row>
    <row r="716">
      <c r="A716" s="12"/>
    </row>
    <row r="717">
      <c r="A717" s="12"/>
    </row>
    <row r="718">
      <c r="A718" s="12"/>
    </row>
    <row r="719">
      <c r="A719" s="12"/>
    </row>
    <row r="720">
      <c r="A720" s="12"/>
    </row>
    <row r="721">
      <c r="A721" s="12"/>
    </row>
    <row r="722">
      <c r="A722" s="12"/>
    </row>
    <row r="723">
      <c r="A723" s="12"/>
    </row>
    <row r="724">
      <c r="A724" s="12"/>
    </row>
    <row r="725">
      <c r="A725" s="12"/>
    </row>
    <row r="726">
      <c r="A726" s="12"/>
    </row>
    <row r="727">
      <c r="A727" s="12"/>
    </row>
    <row r="728">
      <c r="A728" s="12"/>
    </row>
    <row r="729">
      <c r="A729" s="12"/>
    </row>
    <row r="730">
      <c r="A730" s="12"/>
    </row>
    <row r="731">
      <c r="A731" s="12"/>
    </row>
    <row r="732">
      <c r="A732" s="12"/>
    </row>
    <row r="733">
      <c r="A733" s="12"/>
    </row>
    <row r="734">
      <c r="A734" s="12"/>
    </row>
    <row r="735">
      <c r="A735" s="12"/>
    </row>
    <row r="736">
      <c r="A736" s="12"/>
    </row>
    <row r="737">
      <c r="A737" s="12"/>
    </row>
    <row r="738">
      <c r="A738" s="12"/>
    </row>
    <row r="739">
      <c r="A739" s="12"/>
    </row>
    <row r="740">
      <c r="A740" s="12"/>
    </row>
    <row r="741">
      <c r="A741" s="12"/>
    </row>
    <row r="742">
      <c r="A742" s="12"/>
    </row>
    <row r="743">
      <c r="A743" s="12"/>
    </row>
    <row r="744">
      <c r="A744" s="12"/>
    </row>
    <row r="745">
      <c r="A745" s="12"/>
    </row>
    <row r="746">
      <c r="A746" s="12"/>
    </row>
    <row r="747">
      <c r="A747" s="12"/>
    </row>
    <row r="748">
      <c r="A748" s="12"/>
    </row>
    <row r="749">
      <c r="A749" s="12"/>
    </row>
    <row r="750">
      <c r="A750" s="12"/>
    </row>
    <row r="751">
      <c r="A751" s="12"/>
    </row>
    <row r="752">
      <c r="A752" s="12"/>
    </row>
    <row r="753">
      <c r="A753" s="12"/>
    </row>
    <row r="754">
      <c r="A754" s="12"/>
    </row>
    <row r="755">
      <c r="A755" s="12"/>
    </row>
    <row r="756">
      <c r="A756" s="12"/>
    </row>
    <row r="757">
      <c r="A757" s="12"/>
    </row>
    <row r="758">
      <c r="A758" s="12"/>
    </row>
    <row r="759">
      <c r="A759" s="12"/>
    </row>
    <row r="760">
      <c r="A760" s="12"/>
    </row>
    <row r="761">
      <c r="A761" s="12"/>
    </row>
    <row r="762">
      <c r="A762" s="12"/>
    </row>
    <row r="763">
      <c r="A763" s="12"/>
    </row>
    <row r="764">
      <c r="A764" s="12"/>
    </row>
    <row r="765">
      <c r="A765" s="12"/>
    </row>
    <row r="766">
      <c r="A766" s="12"/>
    </row>
    <row r="767">
      <c r="A767" s="12"/>
    </row>
    <row r="768">
      <c r="A768" s="12"/>
    </row>
    <row r="769">
      <c r="A769" s="12"/>
    </row>
    <row r="770">
      <c r="A770" s="12"/>
    </row>
    <row r="771">
      <c r="A771" s="12"/>
    </row>
    <row r="772">
      <c r="A772" s="12"/>
    </row>
    <row r="773">
      <c r="A773" s="12"/>
    </row>
    <row r="774">
      <c r="A774" s="12"/>
    </row>
    <row r="775">
      <c r="A775" s="12"/>
    </row>
    <row r="776">
      <c r="A776" s="12"/>
    </row>
    <row r="777">
      <c r="A777" s="12"/>
    </row>
    <row r="778">
      <c r="A778" s="12"/>
    </row>
    <row r="779">
      <c r="A779" s="12"/>
    </row>
    <row r="780">
      <c r="A780" s="12"/>
    </row>
    <row r="781">
      <c r="A781" s="12"/>
    </row>
    <row r="782">
      <c r="A782" s="12"/>
    </row>
    <row r="783">
      <c r="A783" s="12"/>
    </row>
    <row r="784">
      <c r="A784" s="12"/>
    </row>
    <row r="785">
      <c r="A785" s="12"/>
    </row>
    <row r="786">
      <c r="A786" s="12"/>
    </row>
    <row r="787">
      <c r="A787" s="12"/>
    </row>
    <row r="788">
      <c r="A788" s="12"/>
    </row>
    <row r="789">
      <c r="A789" s="12"/>
    </row>
    <row r="790">
      <c r="A790" s="12"/>
    </row>
    <row r="791">
      <c r="A791" s="12"/>
    </row>
    <row r="792">
      <c r="A792" s="12"/>
    </row>
    <row r="793">
      <c r="A793" s="12"/>
    </row>
    <row r="794">
      <c r="A794" s="12"/>
    </row>
    <row r="795">
      <c r="A795" s="12"/>
    </row>
    <row r="796">
      <c r="A796" s="12"/>
    </row>
    <row r="797">
      <c r="A797" s="12"/>
    </row>
    <row r="798">
      <c r="A798" s="12"/>
    </row>
    <row r="799">
      <c r="A799" s="12"/>
    </row>
    <row r="800">
      <c r="A800" s="12"/>
    </row>
    <row r="801">
      <c r="A801" s="12"/>
    </row>
    <row r="802">
      <c r="A802" s="12"/>
    </row>
    <row r="803">
      <c r="A803" s="12"/>
    </row>
    <row r="804">
      <c r="A804" s="12"/>
    </row>
    <row r="805">
      <c r="A805" s="12"/>
    </row>
    <row r="806">
      <c r="A806" s="12"/>
    </row>
    <row r="807">
      <c r="A807" s="12"/>
    </row>
    <row r="808">
      <c r="A808" s="12"/>
    </row>
    <row r="809">
      <c r="A809" s="12"/>
    </row>
    <row r="810">
      <c r="A810" s="12"/>
    </row>
    <row r="811">
      <c r="A811" s="12"/>
    </row>
    <row r="812">
      <c r="A812" s="12"/>
    </row>
    <row r="813">
      <c r="A813" s="12"/>
    </row>
    <row r="814">
      <c r="A814" s="12"/>
    </row>
    <row r="815">
      <c r="A815" s="12"/>
    </row>
    <row r="816">
      <c r="A816" s="12"/>
    </row>
    <row r="817">
      <c r="A817" s="12"/>
    </row>
    <row r="818">
      <c r="A818" s="12"/>
    </row>
    <row r="819">
      <c r="A819" s="12"/>
    </row>
    <row r="820">
      <c r="A820" s="12"/>
    </row>
    <row r="821">
      <c r="A821" s="12"/>
    </row>
    <row r="822">
      <c r="A822" s="12"/>
    </row>
    <row r="823">
      <c r="A823" s="12"/>
    </row>
    <row r="824">
      <c r="A824" s="12"/>
    </row>
    <row r="825">
      <c r="A825" s="12"/>
    </row>
    <row r="826">
      <c r="A826" s="12"/>
    </row>
    <row r="827">
      <c r="A827" s="12"/>
    </row>
    <row r="828">
      <c r="A828" s="12"/>
    </row>
    <row r="829">
      <c r="A829" s="12"/>
    </row>
    <row r="830">
      <c r="A830" s="12"/>
    </row>
    <row r="831">
      <c r="A831" s="12"/>
    </row>
    <row r="832">
      <c r="A832" s="12"/>
    </row>
    <row r="833">
      <c r="A833" s="12"/>
    </row>
    <row r="834">
      <c r="A834" s="12"/>
    </row>
    <row r="835">
      <c r="A835" s="12"/>
    </row>
    <row r="836">
      <c r="A836" s="12"/>
    </row>
    <row r="837">
      <c r="A837" s="12"/>
    </row>
    <row r="838">
      <c r="A838" s="12"/>
    </row>
    <row r="839">
      <c r="A839" s="12"/>
    </row>
    <row r="840">
      <c r="A840" s="12"/>
    </row>
    <row r="841">
      <c r="A841" s="12"/>
    </row>
    <row r="842">
      <c r="A842" s="12"/>
    </row>
    <row r="843">
      <c r="A843" s="12"/>
    </row>
    <row r="844">
      <c r="A844" s="12"/>
    </row>
    <row r="845">
      <c r="A845" s="12"/>
    </row>
    <row r="846">
      <c r="A846" s="12"/>
    </row>
    <row r="847">
      <c r="A847" s="12"/>
    </row>
    <row r="848">
      <c r="A848" s="12"/>
    </row>
    <row r="849">
      <c r="A849" s="12"/>
    </row>
    <row r="850">
      <c r="A850" s="12"/>
    </row>
    <row r="851">
      <c r="A851" s="12"/>
    </row>
    <row r="852">
      <c r="A852" s="12"/>
    </row>
    <row r="853">
      <c r="A853" s="12"/>
    </row>
    <row r="854">
      <c r="A854" s="12"/>
    </row>
    <row r="855">
      <c r="A855" s="12"/>
    </row>
    <row r="856">
      <c r="A856" s="12"/>
    </row>
    <row r="857">
      <c r="A857" s="12"/>
    </row>
    <row r="858">
      <c r="A858" s="12"/>
    </row>
    <row r="859">
      <c r="A859" s="12"/>
    </row>
    <row r="860">
      <c r="A860" s="12"/>
    </row>
    <row r="861">
      <c r="A861" s="12"/>
    </row>
    <row r="862">
      <c r="A862" s="12"/>
    </row>
    <row r="863">
      <c r="A863" s="12"/>
    </row>
    <row r="864">
      <c r="A864" s="12"/>
    </row>
    <row r="865">
      <c r="A865" s="12"/>
    </row>
    <row r="866">
      <c r="A866" s="12"/>
    </row>
    <row r="867">
      <c r="A867" s="12"/>
    </row>
    <row r="868">
      <c r="A868" s="12"/>
    </row>
    <row r="869">
      <c r="A869" s="12"/>
    </row>
    <row r="870">
      <c r="A870" s="12"/>
    </row>
    <row r="871">
      <c r="A871" s="12"/>
    </row>
    <row r="872">
      <c r="A872" s="12"/>
    </row>
    <row r="873">
      <c r="A873" s="12"/>
    </row>
    <row r="874">
      <c r="A874" s="12"/>
    </row>
    <row r="875">
      <c r="A875" s="12"/>
    </row>
    <row r="876">
      <c r="A876" s="12"/>
    </row>
    <row r="877">
      <c r="A877" s="12"/>
    </row>
    <row r="878">
      <c r="A878" s="12"/>
    </row>
    <row r="879">
      <c r="A879" s="12"/>
    </row>
    <row r="880">
      <c r="A880" s="12"/>
    </row>
    <row r="881">
      <c r="A881" s="12"/>
    </row>
    <row r="882">
      <c r="A882" s="12"/>
    </row>
    <row r="883">
      <c r="A883" s="12"/>
    </row>
    <row r="884">
      <c r="A884" s="12"/>
    </row>
    <row r="885">
      <c r="A885" s="12"/>
    </row>
    <row r="886">
      <c r="A886" s="12"/>
    </row>
    <row r="887">
      <c r="A887" s="12"/>
    </row>
    <row r="888">
      <c r="A888" s="12"/>
    </row>
    <row r="889">
      <c r="A889" s="12"/>
    </row>
    <row r="890">
      <c r="A890" s="12"/>
    </row>
    <row r="891">
      <c r="A891" s="12"/>
    </row>
    <row r="892">
      <c r="A892" s="12"/>
    </row>
    <row r="893">
      <c r="A893" s="12"/>
    </row>
    <row r="894">
      <c r="A894" s="12"/>
    </row>
    <row r="895">
      <c r="A895" s="12"/>
    </row>
    <row r="896">
      <c r="A896" s="12"/>
    </row>
    <row r="897">
      <c r="A897" s="12"/>
    </row>
    <row r="898">
      <c r="A898" s="12"/>
    </row>
    <row r="899">
      <c r="A899" s="12"/>
    </row>
    <row r="900">
      <c r="A900" s="12"/>
    </row>
    <row r="901">
      <c r="A901" s="12"/>
    </row>
    <row r="902">
      <c r="A902" s="12"/>
    </row>
    <row r="903">
      <c r="A903" s="12"/>
    </row>
    <row r="904">
      <c r="A904" s="12"/>
    </row>
    <row r="905">
      <c r="A905" s="12"/>
    </row>
    <row r="906">
      <c r="A906" s="12"/>
    </row>
    <row r="907">
      <c r="A907" s="12"/>
    </row>
    <row r="908">
      <c r="A908" s="12"/>
    </row>
    <row r="909">
      <c r="A909" s="12"/>
    </row>
    <row r="910">
      <c r="A910" s="12"/>
    </row>
    <row r="911">
      <c r="A911" s="12"/>
    </row>
    <row r="912">
      <c r="A912" s="12"/>
    </row>
    <row r="913">
      <c r="A913" s="12"/>
    </row>
    <row r="914">
      <c r="A914" s="12"/>
    </row>
    <row r="915">
      <c r="A915" s="12"/>
    </row>
    <row r="916">
      <c r="A916" s="12"/>
    </row>
    <row r="917">
      <c r="A917" s="12"/>
    </row>
    <row r="918">
      <c r="A918" s="12"/>
    </row>
    <row r="919">
      <c r="A919" s="12"/>
    </row>
    <row r="920">
      <c r="A920" s="12"/>
    </row>
    <row r="921">
      <c r="A921" s="12"/>
    </row>
    <row r="922">
      <c r="A922" s="12"/>
    </row>
    <row r="923">
      <c r="A923" s="12"/>
    </row>
    <row r="924">
      <c r="A924" s="12"/>
    </row>
    <row r="925">
      <c r="A925" s="12"/>
    </row>
    <row r="926">
      <c r="A926" s="12"/>
    </row>
    <row r="927">
      <c r="A927" s="12"/>
    </row>
    <row r="928">
      <c r="A928" s="12"/>
    </row>
    <row r="929">
      <c r="A929" s="12"/>
    </row>
    <row r="930">
      <c r="A930" s="12"/>
    </row>
    <row r="931">
      <c r="A931" s="12"/>
    </row>
    <row r="932">
      <c r="A932" s="12"/>
    </row>
    <row r="933">
      <c r="A933" s="12"/>
    </row>
    <row r="934">
      <c r="A934" s="12"/>
    </row>
    <row r="935">
      <c r="A935" s="12"/>
    </row>
    <row r="936">
      <c r="A936" s="12"/>
    </row>
    <row r="937">
      <c r="A937" s="12"/>
    </row>
    <row r="938">
      <c r="A938" s="12"/>
    </row>
    <row r="939">
      <c r="A939" s="12"/>
    </row>
    <row r="940">
      <c r="A940" s="12"/>
    </row>
    <row r="941">
      <c r="A941" s="12"/>
    </row>
    <row r="942">
      <c r="A942" s="12"/>
    </row>
    <row r="943">
      <c r="A943" s="12"/>
    </row>
    <row r="944">
      <c r="A944" s="12"/>
    </row>
    <row r="945">
      <c r="A945" s="12"/>
    </row>
    <row r="946">
      <c r="A946" s="12"/>
    </row>
    <row r="947">
      <c r="A947" s="12"/>
    </row>
    <row r="948">
      <c r="A948" s="12"/>
    </row>
    <row r="949">
      <c r="A949" s="12"/>
    </row>
    <row r="950">
      <c r="A950" s="12"/>
    </row>
    <row r="951">
      <c r="A951" s="12"/>
    </row>
    <row r="952">
      <c r="A952" s="12"/>
    </row>
    <row r="953">
      <c r="A953" s="12"/>
    </row>
    <row r="954">
      <c r="A954" s="12"/>
    </row>
    <row r="955">
      <c r="A955" s="12"/>
    </row>
    <row r="956">
      <c r="A956" s="12"/>
    </row>
    <row r="957">
      <c r="A957" s="12"/>
    </row>
    <row r="958">
      <c r="A958" s="12"/>
    </row>
    <row r="959">
      <c r="A959" s="12"/>
    </row>
    <row r="960">
      <c r="A960" s="12"/>
    </row>
    <row r="961">
      <c r="A961" s="12"/>
    </row>
    <row r="962">
      <c r="A962" s="12"/>
    </row>
    <row r="963">
      <c r="A963" s="12"/>
    </row>
    <row r="964">
      <c r="A964" s="12"/>
    </row>
    <row r="965">
      <c r="A965" s="12"/>
    </row>
    <row r="966">
      <c r="A966" s="12"/>
    </row>
    <row r="967">
      <c r="A967" s="12"/>
    </row>
    <row r="968">
      <c r="A968" s="12"/>
    </row>
    <row r="969">
      <c r="A969" s="12"/>
    </row>
    <row r="970">
      <c r="A970" s="12"/>
    </row>
    <row r="971">
      <c r="A971" s="12"/>
    </row>
    <row r="972">
      <c r="A972" s="12"/>
    </row>
    <row r="973">
      <c r="A973" s="12"/>
    </row>
    <row r="974">
      <c r="A974" s="12"/>
    </row>
    <row r="975">
      <c r="A975" s="12"/>
    </row>
    <row r="976">
      <c r="A976" s="12"/>
    </row>
    <row r="977">
      <c r="A977" s="12"/>
    </row>
    <row r="978">
      <c r="A978" s="12"/>
    </row>
    <row r="979">
      <c r="A979" s="12"/>
    </row>
    <row r="980">
      <c r="A980" s="12"/>
    </row>
    <row r="981">
      <c r="A981" s="12"/>
    </row>
    <row r="982">
      <c r="A982" s="12"/>
    </row>
    <row r="983">
      <c r="A983" s="12"/>
    </row>
    <row r="984">
      <c r="A984" s="12"/>
    </row>
    <row r="985">
      <c r="A985" s="12"/>
    </row>
    <row r="986">
      <c r="A986" s="12"/>
    </row>
    <row r="987">
      <c r="A987" s="12"/>
    </row>
    <row r="988">
      <c r="A988" s="12"/>
    </row>
    <row r="989">
      <c r="A989" s="12"/>
    </row>
    <row r="990">
      <c r="A990" s="12"/>
    </row>
    <row r="991">
      <c r="A991" s="12"/>
    </row>
    <row r="992">
      <c r="A992" s="12"/>
    </row>
    <row r="993">
      <c r="A993" s="12"/>
    </row>
    <row r="994">
      <c r="A994" s="12"/>
    </row>
    <row r="995">
      <c r="A995" s="12"/>
    </row>
    <row r="996">
      <c r="A996" s="12"/>
    </row>
    <row r="997">
      <c r="A997" s="12"/>
    </row>
    <row r="998">
      <c r="A998" s="12"/>
    </row>
    <row r="999">
      <c r="A999" s="12"/>
    </row>
    <row r="1000">
      <c r="A1000" s="1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5"/>
  </cols>
  <sheetData>
    <row r="1">
      <c r="A1" s="11"/>
      <c r="B1" s="5" t="s">
        <v>52</v>
      </c>
      <c r="C1" s="5" t="s">
        <v>53</v>
      </c>
      <c r="D1" s="5" t="s">
        <v>54</v>
      </c>
      <c r="E1" s="5" t="s">
        <v>55</v>
      </c>
      <c r="F1" s="5" t="s">
        <v>56</v>
      </c>
      <c r="G1" s="5" t="s">
        <v>57</v>
      </c>
      <c r="H1" s="5" t="s">
        <v>58</v>
      </c>
      <c r="I1" s="5" t="s">
        <v>59</v>
      </c>
      <c r="J1" s="5" t="s">
        <v>60</v>
      </c>
      <c r="K1" s="5" t="s">
        <v>61</v>
      </c>
      <c r="L1" s="5" t="s">
        <v>62</v>
      </c>
      <c r="M1" s="5" t="s">
        <v>63</v>
      </c>
      <c r="N1" s="5" t="s">
        <v>64</v>
      </c>
      <c r="O1" s="5" t="s">
        <v>65</v>
      </c>
      <c r="P1" s="5" t="s">
        <v>66</v>
      </c>
      <c r="Q1" s="5" t="s">
        <v>67</v>
      </c>
      <c r="R1" s="5" t="s">
        <v>68</v>
      </c>
      <c r="S1" s="5" t="s">
        <v>69</v>
      </c>
    </row>
    <row r="2">
      <c r="A2" s="11" t="s">
        <v>98</v>
      </c>
    </row>
    <row r="3">
      <c r="A3" s="11" t="s">
        <v>99</v>
      </c>
      <c r="B3" s="6">
        <f>'Cash Detail'!B15</f>
        <v>945000</v>
      </c>
      <c r="C3" s="6">
        <f>'Cash Detail'!C15</f>
        <v>10340000</v>
      </c>
      <c r="D3" s="6">
        <f>'Cash Detail'!D15</f>
        <v>18975000</v>
      </c>
      <c r="E3" s="6">
        <f>'Cash Detail'!E15</f>
        <v>10710000</v>
      </c>
      <c r="F3" s="6">
        <f>'Cash Detail'!F15</f>
        <v>5845000</v>
      </c>
      <c r="G3" s="6">
        <f>'Cash Detail'!G15</f>
        <v>23077200</v>
      </c>
      <c r="H3" s="6">
        <f>'Cash Detail'!H15</f>
        <v>6212200</v>
      </c>
      <c r="I3" s="6">
        <f>'Cash Detail'!I15</f>
        <v>9947200</v>
      </c>
      <c r="J3" s="6">
        <f>'Cash Detail'!J15</f>
        <v>18575700</v>
      </c>
      <c r="K3" s="6">
        <f>'Cash Detail'!K15</f>
        <v>10310700</v>
      </c>
      <c r="L3" s="6">
        <f>'Cash Detail'!L15</f>
        <v>5445700</v>
      </c>
      <c r="M3" s="6">
        <f>'Cash Detail'!M15</f>
        <v>22680700</v>
      </c>
      <c r="N3" s="6">
        <f>'Cash Detail'!N15</f>
        <v>5815700</v>
      </c>
      <c r="O3" s="6">
        <f>'Cash Detail'!O15</f>
        <v>9550700</v>
      </c>
      <c r="P3" s="6">
        <f>'Cash Detail'!P15</f>
        <v>18145700</v>
      </c>
      <c r="Q3" s="6">
        <f>'Cash Detail'!Q15</f>
        <v>9880700</v>
      </c>
      <c r="R3" s="6">
        <f>'Cash Detail'!R15</f>
        <v>5015700</v>
      </c>
      <c r="S3" s="6">
        <f>'Cash Detail'!S15</f>
        <v>22250700</v>
      </c>
    </row>
    <row r="4">
      <c r="A4" s="11" t="s">
        <v>100</v>
      </c>
      <c r="B4" s="6">
        <f>Stocks!B21</f>
        <v>9975000</v>
      </c>
      <c r="C4" s="6">
        <f>Stocks!C21</f>
        <v>4950000</v>
      </c>
      <c r="D4" s="6">
        <f>Stocks!D21</f>
        <v>2925000</v>
      </c>
      <c r="E4" s="6">
        <f>Stocks!E21</f>
        <v>9900000</v>
      </c>
      <c r="F4" s="6">
        <f>Stocks!F21</f>
        <v>7875000</v>
      </c>
      <c r="G4" s="6">
        <f>Stocks!G21</f>
        <v>2850000</v>
      </c>
      <c r="H4" s="6">
        <f>Stocks!H21</f>
        <v>12825000</v>
      </c>
      <c r="I4" s="6">
        <f>Stocks!I21</f>
        <v>7800000</v>
      </c>
      <c r="J4" s="6">
        <f>Stocks!J21</f>
        <v>5775000</v>
      </c>
      <c r="K4" s="6">
        <f>Stocks!K21</f>
        <v>12750000</v>
      </c>
      <c r="L4" s="6">
        <f>Stocks!L21</f>
        <v>10725000</v>
      </c>
      <c r="M4" s="6">
        <f>Stocks!M21</f>
        <v>5700000</v>
      </c>
      <c r="N4" s="6">
        <f>Stocks!N21</f>
        <v>15675000</v>
      </c>
      <c r="O4" s="6">
        <f>Stocks!O21</f>
        <v>10650000</v>
      </c>
      <c r="P4" s="6">
        <f>Stocks!P21</f>
        <v>8625000</v>
      </c>
      <c r="Q4" s="6">
        <f>Stocks!Q21</f>
        <v>15600000</v>
      </c>
      <c r="R4" s="6">
        <f>Stocks!R21</f>
        <v>13575000</v>
      </c>
      <c r="S4" s="6">
        <f>Stocks!S21</f>
        <v>8550000</v>
      </c>
    </row>
    <row r="5">
      <c r="A5" s="11" t="s">
        <v>87</v>
      </c>
      <c r="B5" s="6">
        <f>Collections!B18</f>
        <v>7300000</v>
      </c>
      <c r="C5" s="6">
        <f>Collections!C18</f>
        <v>9000000</v>
      </c>
      <c r="D5" s="6">
        <f>Collections!D18</f>
        <v>2800000</v>
      </c>
      <c r="E5" s="6">
        <f>Collections!E18</f>
        <v>4500000</v>
      </c>
      <c r="F5" s="6">
        <f>Collections!F18</f>
        <v>11800000</v>
      </c>
      <c r="G5" s="6">
        <f>Collections!G18</f>
        <v>0</v>
      </c>
      <c r="H5" s="6">
        <f>Collections!H18</f>
        <v>7300000</v>
      </c>
      <c r="I5" s="6">
        <f>Collections!I18</f>
        <v>9000000</v>
      </c>
      <c r="J5" s="6">
        <f>Collections!J18</f>
        <v>2800000</v>
      </c>
      <c r="K5" s="6">
        <f>Collections!K18</f>
        <v>4500000</v>
      </c>
      <c r="L5" s="6">
        <f>Collections!L18</f>
        <v>11800000</v>
      </c>
      <c r="M5" s="6">
        <f>Collections!M18</f>
        <v>0</v>
      </c>
      <c r="N5" s="6">
        <f>Collections!N18</f>
        <v>7300000</v>
      </c>
      <c r="O5" s="6">
        <f>Collections!O18</f>
        <v>9000000</v>
      </c>
      <c r="P5" s="6">
        <f>Collections!P18</f>
        <v>2800000</v>
      </c>
      <c r="Q5" s="6">
        <f>Collections!Q18</f>
        <v>4500000</v>
      </c>
      <c r="R5" s="6">
        <f>Collections!R18</f>
        <v>11800000</v>
      </c>
      <c r="S5" s="6">
        <f>Collections!S18</f>
        <v>0</v>
      </c>
    </row>
    <row r="6">
      <c r="A6" s="11" t="s">
        <v>92</v>
      </c>
      <c r="B6" s="7">
        <f>'Fixed Asset Balances'!B28-Depreciation!B28</f>
        <v>37333.33333</v>
      </c>
      <c r="C6" s="7">
        <f>'Fixed Asset Balances'!C28-Depreciation!C28</f>
        <v>213333.3333</v>
      </c>
      <c r="D6" s="7">
        <f>'Fixed Asset Balances'!D28-Depreciation!D28</f>
        <v>199333.3333</v>
      </c>
      <c r="E6" s="7">
        <f>'Fixed Asset Balances'!E28-Depreciation!E28</f>
        <v>185333.3333</v>
      </c>
      <c r="F6" s="7">
        <f>'Fixed Asset Balances'!F28-Depreciation!F28</f>
        <v>171333.3333</v>
      </c>
      <c r="G6" s="7">
        <f>'Fixed Asset Balances'!G28-Depreciation!G28</f>
        <v>159958.3333</v>
      </c>
      <c r="H6" s="7">
        <f>'Fixed Asset Balances'!H28-Depreciation!H28</f>
        <v>145783.3333</v>
      </c>
      <c r="I6" s="7">
        <f>'Fixed Asset Balances'!I28-Depreciation!I28</f>
        <v>131608.3333</v>
      </c>
      <c r="J6" s="7">
        <f>'Fixed Asset Balances'!J28-Depreciation!J28</f>
        <v>123433.3333</v>
      </c>
      <c r="K6" s="7">
        <f>'Fixed Asset Balances'!K28-Depreciation!K28</f>
        <v>108758.3333</v>
      </c>
      <c r="L6" s="7">
        <f>'Fixed Asset Balances'!L28-Depreciation!L28</f>
        <v>94083.33333</v>
      </c>
      <c r="M6" s="7">
        <f>'Fixed Asset Balances'!M28-Depreciation!M28</f>
        <v>79408.33333</v>
      </c>
      <c r="N6" s="7">
        <f>'Fixed Asset Balances'!N28-Depreciation!N28</f>
        <v>64733.33333</v>
      </c>
      <c r="O6" s="7">
        <f>'Fixed Asset Balances'!O28-Depreciation!O28</f>
        <v>50058.33333</v>
      </c>
      <c r="P6" s="7">
        <f>'Fixed Asset Balances'!P28-Depreciation!P28</f>
        <v>72716.66667</v>
      </c>
      <c r="Q6" s="7">
        <f>'Fixed Asset Balances'!Q28-Depreciation!Q28</f>
        <v>58041.66667</v>
      </c>
      <c r="R6" s="7">
        <f>'Fixed Asset Balances'!R28-Depreciation!R28</f>
        <v>44700</v>
      </c>
      <c r="S6" s="7">
        <f>'Fixed Asset Balances'!S28-Depreciation!S28</f>
        <v>31358.33333</v>
      </c>
    </row>
    <row r="7">
      <c r="A7" s="11" t="s">
        <v>101</v>
      </c>
      <c r="B7" s="7">
        <f t="shared" ref="B7:S7" si="1">SUM(B3:B6)</f>
        <v>18257333.33</v>
      </c>
      <c r="C7" s="7">
        <f t="shared" si="1"/>
        <v>24503333.33</v>
      </c>
      <c r="D7" s="7">
        <f t="shared" si="1"/>
        <v>24899333.33</v>
      </c>
      <c r="E7" s="7">
        <f t="shared" si="1"/>
        <v>25295333.33</v>
      </c>
      <c r="F7" s="7">
        <f t="shared" si="1"/>
        <v>25691333.33</v>
      </c>
      <c r="G7" s="7">
        <f t="shared" si="1"/>
        <v>26087158.33</v>
      </c>
      <c r="H7" s="7">
        <f t="shared" si="1"/>
        <v>26482983.33</v>
      </c>
      <c r="I7" s="7">
        <f t="shared" si="1"/>
        <v>26878808.33</v>
      </c>
      <c r="J7" s="7">
        <f t="shared" si="1"/>
        <v>27274133.33</v>
      </c>
      <c r="K7" s="7">
        <f t="shared" si="1"/>
        <v>27669458.33</v>
      </c>
      <c r="L7" s="7">
        <f t="shared" si="1"/>
        <v>28064783.33</v>
      </c>
      <c r="M7" s="7">
        <f t="shared" si="1"/>
        <v>28460108.33</v>
      </c>
      <c r="N7" s="7">
        <f t="shared" si="1"/>
        <v>28855433.33</v>
      </c>
      <c r="O7" s="7">
        <f t="shared" si="1"/>
        <v>29250758.33</v>
      </c>
      <c r="P7" s="7">
        <f t="shared" si="1"/>
        <v>29643416.67</v>
      </c>
      <c r="Q7" s="7">
        <f t="shared" si="1"/>
        <v>30038741.67</v>
      </c>
      <c r="R7" s="7">
        <f t="shared" si="1"/>
        <v>30435400</v>
      </c>
      <c r="S7" s="7">
        <f t="shared" si="1"/>
        <v>30832058.33</v>
      </c>
    </row>
    <row r="8">
      <c r="A8" s="11"/>
    </row>
    <row r="9">
      <c r="A9" s="11" t="s">
        <v>102</v>
      </c>
    </row>
    <row r="10">
      <c r="A10" s="11" t="s">
        <v>103</v>
      </c>
      <c r="B10" s="6">
        <f>Purchases!B18</f>
        <v>17850000</v>
      </c>
      <c r="C10" s="6">
        <f>Purchases!C18</f>
        <v>23700000</v>
      </c>
      <c r="D10" s="6">
        <f>Purchases!D18</f>
        <v>23700000</v>
      </c>
      <c r="E10" s="6">
        <f>Purchases!E18</f>
        <v>23700000</v>
      </c>
      <c r="F10" s="6">
        <f>Purchases!F18</f>
        <v>23700000</v>
      </c>
      <c r="G10" s="6">
        <f>Purchases!G18</f>
        <v>23700000</v>
      </c>
      <c r="H10" s="6">
        <f>Purchases!H18</f>
        <v>23700000</v>
      </c>
      <c r="I10" s="6">
        <f>Purchases!I18</f>
        <v>23700000</v>
      </c>
      <c r="J10" s="6">
        <f>Purchases!J18</f>
        <v>23700000</v>
      </c>
      <c r="K10" s="6">
        <f>Purchases!K18</f>
        <v>23700000</v>
      </c>
      <c r="L10" s="6">
        <f>Purchases!L18</f>
        <v>23700000</v>
      </c>
      <c r="M10" s="6">
        <f>Purchases!M18</f>
        <v>23700000</v>
      </c>
      <c r="N10" s="6">
        <f>Purchases!N18</f>
        <v>23700000</v>
      </c>
      <c r="O10" s="6">
        <f>Purchases!O18</f>
        <v>23700000</v>
      </c>
      <c r="P10" s="6">
        <f>Purchases!P18</f>
        <v>23700000</v>
      </c>
      <c r="Q10" s="6">
        <f>Purchases!Q18</f>
        <v>23700000</v>
      </c>
      <c r="R10" s="6">
        <f>Purchases!R18</f>
        <v>23700000</v>
      </c>
      <c r="S10" s="6">
        <f>Purchases!S18</f>
        <v>23700000</v>
      </c>
    </row>
    <row r="11">
      <c r="A11" s="11"/>
    </row>
    <row r="12">
      <c r="A12" s="11" t="s">
        <v>104</v>
      </c>
      <c r="B12" s="6">
        <f t="shared" ref="B12:S12" si="2">B10</f>
        <v>17850000</v>
      </c>
      <c r="C12" s="6">
        <f t="shared" si="2"/>
        <v>23700000</v>
      </c>
      <c r="D12" s="6">
        <f t="shared" si="2"/>
        <v>23700000</v>
      </c>
      <c r="E12" s="6">
        <f t="shared" si="2"/>
        <v>23700000</v>
      </c>
      <c r="F12" s="6">
        <f t="shared" si="2"/>
        <v>23700000</v>
      </c>
      <c r="G12" s="6">
        <f t="shared" si="2"/>
        <v>23700000</v>
      </c>
      <c r="H12" s="6">
        <f t="shared" si="2"/>
        <v>23700000</v>
      </c>
      <c r="I12" s="6">
        <f t="shared" si="2"/>
        <v>23700000</v>
      </c>
      <c r="J12" s="6">
        <f t="shared" si="2"/>
        <v>23700000</v>
      </c>
      <c r="K12" s="6">
        <f t="shared" si="2"/>
        <v>23700000</v>
      </c>
      <c r="L12" s="6">
        <f t="shared" si="2"/>
        <v>23700000</v>
      </c>
      <c r="M12" s="6">
        <f t="shared" si="2"/>
        <v>23700000</v>
      </c>
      <c r="N12" s="6">
        <f t="shared" si="2"/>
        <v>23700000</v>
      </c>
      <c r="O12" s="6">
        <f t="shared" si="2"/>
        <v>23700000</v>
      </c>
      <c r="P12" s="6">
        <f t="shared" si="2"/>
        <v>23700000</v>
      </c>
      <c r="Q12" s="6">
        <f t="shared" si="2"/>
        <v>23700000</v>
      </c>
      <c r="R12" s="6">
        <f t="shared" si="2"/>
        <v>23700000</v>
      </c>
      <c r="S12" s="6">
        <f t="shared" si="2"/>
        <v>23700000</v>
      </c>
    </row>
    <row r="13">
      <c r="A13" s="11"/>
    </row>
    <row r="14">
      <c r="A14" s="11" t="s">
        <v>105</v>
      </c>
      <c r="B14" s="7">
        <f t="shared" ref="B14:S14" si="3">B7-B12</f>
        <v>407333.3333</v>
      </c>
      <c r="C14" s="7">
        <f t="shared" si="3"/>
        <v>803333.3333</v>
      </c>
      <c r="D14" s="7">
        <f t="shared" si="3"/>
        <v>1199333.333</v>
      </c>
      <c r="E14" s="7">
        <f t="shared" si="3"/>
        <v>1595333.333</v>
      </c>
      <c r="F14" s="7">
        <f t="shared" si="3"/>
        <v>1991333.333</v>
      </c>
      <c r="G14" s="7">
        <f t="shared" si="3"/>
        <v>2387158.333</v>
      </c>
      <c r="H14" s="7">
        <f t="shared" si="3"/>
        <v>2782983.333</v>
      </c>
      <c r="I14" s="7">
        <f t="shared" si="3"/>
        <v>3178808.333</v>
      </c>
      <c r="J14" s="7">
        <f t="shared" si="3"/>
        <v>3574133.333</v>
      </c>
      <c r="K14" s="7">
        <f t="shared" si="3"/>
        <v>3969458.333</v>
      </c>
      <c r="L14" s="7">
        <f t="shared" si="3"/>
        <v>4364783.333</v>
      </c>
      <c r="M14" s="7">
        <f t="shared" si="3"/>
        <v>4760108.333</v>
      </c>
      <c r="N14" s="7">
        <f t="shared" si="3"/>
        <v>5155433.333</v>
      </c>
      <c r="O14" s="7">
        <f t="shared" si="3"/>
        <v>5550758.333</v>
      </c>
      <c r="P14" s="7">
        <f t="shared" si="3"/>
        <v>5943416.667</v>
      </c>
      <c r="Q14" s="7">
        <f t="shared" si="3"/>
        <v>6338741.667</v>
      </c>
      <c r="R14" s="7">
        <f t="shared" si="3"/>
        <v>6735400</v>
      </c>
      <c r="S14" s="7">
        <f t="shared" si="3"/>
        <v>7132058.333</v>
      </c>
    </row>
    <row r="15">
      <c r="A15" s="11"/>
    </row>
    <row r="16">
      <c r="A16" s="11" t="s">
        <v>106</v>
      </c>
      <c r="B16" s="5">
        <v>0.0</v>
      </c>
      <c r="C16" s="7">
        <f t="shared" ref="C16:S16" si="4">B18</f>
        <v>407333.3333</v>
      </c>
      <c r="D16" s="7">
        <f t="shared" si="4"/>
        <v>803333.3333</v>
      </c>
      <c r="E16" s="7">
        <f t="shared" si="4"/>
        <v>1199333.333</v>
      </c>
      <c r="F16" s="7">
        <f t="shared" si="4"/>
        <v>1595333.333</v>
      </c>
      <c r="G16" s="7">
        <f t="shared" si="4"/>
        <v>1991333.333</v>
      </c>
      <c r="H16" s="7">
        <f t="shared" si="4"/>
        <v>2387158.333</v>
      </c>
      <c r="I16" s="7">
        <f t="shared" si="4"/>
        <v>2782983.333</v>
      </c>
      <c r="J16" s="7">
        <f t="shared" si="4"/>
        <v>3178808.333</v>
      </c>
      <c r="K16" s="7">
        <f t="shared" si="4"/>
        <v>3574133.333</v>
      </c>
      <c r="L16" s="7">
        <f t="shared" si="4"/>
        <v>3969458.333</v>
      </c>
      <c r="M16" s="7">
        <f t="shared" si="4"/>
        <v>4364783.333</v>
      </c>
      <c r="N16" s="7">
        <f t="shared" si="4"/>
        <v>4760108.333</v>
      </c>
      <c r="O16" s="7">
        <f t="shared" si="4"/>
        <v>5155433.333</v>
      </c>
      <c r="P16" s="7">
        <f t="shared" si="4"/>
        <v>5550758.333</v>
      </c>
      <c r="Q16" s="7">
        <f t="shared" si="4"/>
        <v>5943416.667</v>
      </c>
      <c r="R16" s="7">
        <f t="shared" si="4"/>
        <v>6338741.667</v>
      </c>
      <c r="S16" s="7">
        <f t="shared" si="4"/>
        <v>6735400</v>
      </c>
    </row>
    <row r="17">
      <c r="A17" s="11" t="s">
        <v>107</v>
      </c>
      <c r="B17" s="7">
        <f>'Sales and Costs'!B21</f>
        <v>407333.3333</v>
      </c>
      <c r="C17" s="7">
        <f>'Sales and Costs'!C21</f>
        <v>396000</v>
      </c>
      <c r="D17" s="7">
        <f>'Sales and Costs'!D21</f>
        <v>396000</v>
      </c>
      <c r="E17" s="7">
        <f>'Sales and Costs'!E21</f>
        <v>396000</v>
      </c>
      <c r="F17" s="7">
        <f>'Sales and Costs'!F21</f>
        <v>396000</v>
      </c>
      <c r="G17" s="7">
        <f>'Sales and Costs'!G21</f>
        <v>395825</v>
      </c>
      <c r="H17" s="7">
        <f>'Sales and Costs'!H21</f>
        <v>395825</v>
      </c>
      <c r="I17" s="7">
        <f>'Sales and Costs'!I21</f>
        <v>395825</v>
      </c>
      <c r="J17" s="7">
        <f>'Sales and Costs'!J21</f>
        <v>395325</v>
      </c>
      <c r="K17" s="7">
        <f>'Sales and Costs'!K21</f>
        <v>395325</v>
      </c>
      <c r="L17" s="7">
        <f>'Sales and Costs'!L21</f>
        <v>395325</v>
      </c>
      <c r="M17" s="7">
        <f>'Sales and Costs'!M21</f>
        <v>395325</v>
      </c>
      <c r="N17" s="7">
        <f>'Sales and Costs'!N21</f>
        <v>395325</v>
      </c>
      <c r="O17" s="7">
        <f>'Sales and Costs'!O21</f>
        <v>395325</v>
      </c>
      <c r="P17" s="7">
        <f>'Sales and Costs'!P21</f>
        <v>392658.3333</v>
      </c>
      <c r="Q17" s="7">
        <f>'Sales and Costs'!Q21</f>
        <v>395325</v>
      </c>
      <c r="R17" s="7">
        <f>'Sales and Costs'!R21</f>
        <v>396658.3333</v>
      </c>
      <c r="S17" s="7">
        <f>'Sales and Costs'!S21</f>
        <v>396658.3333</v>
      </c>
    </row>
    <row r="18">
      <c r="A18" s="11" t="s">
        <v>108</v>
      </c>
      <c r="B18" s="7">
        <f t="shared" ref="B18:S18" si="5">B16+B17</f>
        <v>407333.3333</v>
      </c>
      <c r="C18" s="7">
        <f t="shared" si="5"/>
        <v>803333.3333</v>
      </c>
      <c r="D18" s="7">
        <f t="shared" si="5"/>
        <v>1199333.333</v>
      </c>
      <c r="E18" s="7">
        <f t="shared" si="5"/>
        <v>1595333.333</v>
      </c>
      <c r="F18" s="7">
        <f t="shared" si="5"/>
        <v>1991333.333</v>
      </c>
      <c r="G18" s="7">
        <f t="shared" si="5"/>
        <v>2387158.333</v>
      </c>
      <c r="H18" s="7">
        <f t="shared" si="5"/>
        <v>2782983.333</v>
      </c>
      <c r="I18" s="7">
        <f t="shared" si="5"/>
        <v>3178808.333</v>
      </c>
      <c r="J18" s="7">
        <f t="shared" si="5"/>
        <v>3574133.333</v>
      </c>
      <c r="K18" s="7">
        <f t="shared" si="5"/>
        <v>3969458.333</v>
      </c>
      <c r="L18" s="7">
        <f t="shared" si="5"/>
        <v>4364783.333</v>
      </c>
      <c r="M18" s="7">
        <f t="shared" si="5"/>
        <v>4760108.333</v>
      </c>
      <c r="N18" s="7">
        <f t="shared" si="5"/>
        <v>5155433.333</v>
      </c>
      <c r="O18" s="7">
        <f t="shared" si="5"/>
        <v>5550758.333</v>
      </c>
      <c r="P18" s="7">
        <f t="shared" si="5"/>
        <v>5943416.667</v>
      </c>
      <c r="Q18" s="7">
        <f t="shared" si="5"/>
        <v>6338741.667</v>
      </c>
      <c r="R18" s="7">
        <f t="shared" si="5"/>
        <v>6735400</v>
      </c>
      <c r="S18" s="7">
        <f t="shared" si="5"/>
        <v>7132058.333</v>
      </c>
    </row>
    <row r="19">
      <c r="A19" s="11"/>
    </row>
    <row r="20">
      <c r="A20" s="11" t="s">
        <v>109</v>
      </c>
      <c r="B20" s="7">
        <f t="shared" ref="B20:S20" si="6">B18-B14</f>
        <v>0.000000001862645149</v>
      </c>
      <c r="C20" s="7">
        <f t="shared" si="6"/>
        <v>0.000000001862645149</v>
      </c>
      <c r="D20" s="7">
        <f t="shared" si="6"/>
        <v>0.000000001862645149</v>
      </c>
      <c r="E20" s="7">
        <f t="shared" si="6"/>
        <v>0.000000001862645149</v>
      </c>
      <c r="F20" s="7">
        <f t="shared" si="6"/>
        <v>0.000000001862645149</v>
      </c>
      <c r="G20" s="7">
        <f t="shared" si="6"/>
        <v>0.000000001862645149</v>
      </c>
      <c r="H20" s="7">
        <f t="shared" si="6"/>
        <v>0.000000001862645149</v>
      </c>
      <c r="I20" s="7">
        <f t="shared" si="6"/>
        <v>0.000000001862645149</v>
      </c>
      <c r="J20" s="7">
        <f t="shared" si="6"/>
        <v>0.000000001862645149</v>
      </c>
      <c r="K20" s="7">
        <f t="shared" si="6"/>
        <v>0.000000001862645149</v>
      </c>
      <c r="L20" s="7">
        <f t="shared" si="6"/>
        <v>0.000000001862645149</v>
      </c>
      <c r="M20" s="7">
        <f t="shared" si="6"/>
        <v>0.000000001862645149</v>
      </c>
      <c r="N20" s="7">
        <f t="shared" si="6"/>
        <v>0.000000001862645149</v>
      </c>
      <c r="O20" s="7">
        <f t="shared" si="6"/>
        <v>0.000000001862645149</v>
      </c>
      <c r="P20" s="7">
        <f t="shared" si="6"/>
        <v>0</v>
      </c>
      <c r="Q20" s="7">
        <f t="shared" si="6"/>
        <v>0</v>
      </c>
      <c r="R20" s="7">
        <f t="shared" si="6"/>
        <v>0.000000001862645149</v>
      </c>
      <c r="S20" s="7">
        <f t="shared" si="6"/>
        <v>0.000000003725290298</v>
      </c>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13</v>
      </c>
      <c r="B1" s="5" t="s">
        <v>14</v>
      </c>
      <c r="D1" s="5" t="s">
        <v>15</v>
      </c>
      <c r="F1" s="5" t="s">
        <v>16</v>
      </c>
    </row>
    <row r="2">
      <c r="B2" s="5" t="s">
        <v>17</v>
      </c>
      <c r="C2" s="5" t="s">
        <v>18</v>
      </c>
      <c r="D2" s="5" t="s">
        <v>17</v>
      </c>
      <c r="E2" s="5" t="s">
        <v>18</v>
      </c>
      <c r="F2" s="5" t="s">
        <v>17</v>
      </c>
      <c r="G2" s="5" t="s">
        <v>18</v>
      </c>
    </row>
    <row r="3">
      <c r="A3" s="5" t="s">
        <v>19</v>
      </c>
      <c r="B3" s="5">
        <v>4000.0</v>
      </c>
      <c r="C3" s="5">
        <v>1000.0</v>
      </c>
      <c r="D3" s="5">
        <v>3500.0</v>
      </c>
      <c r="E3" s="5">
        <v>800.0</v>
      </c>
      <c r="F3" s="5">
        <v>5000.0</v>
      </c>
      <c r="G3" s="5">
        <v>900.0</v>
      </c>
    </row>
    <row r="4">
      <c r="C4" s="5" t="s">
        <v>20</v>
      </c>
      <c r="E4" s="5" t="s">
        <v>21</v>
      </c>
      <c r="G4" s="5" t="s">
        <v>22</v>
      </c>
    </row>
    <row r="6">
      <c r="A6" s="5" t="s">
        <v>23</v>
      </c>
      <c r="B6" s="5" t="s">
        <v>17</v>
      </c>
      <c r="C6" s="5" t="s">
        <v>18</v>
      </c>
    </row>
    <row r="7">
      <c r="A7" s="5" t="s">
        <v>24</v>
      </c>
      <c r="B7" s="5">
        <v>1000.0</v>
      </c>
      <c r="C7" s="5">
        <v>450.0</v>
      </c>
    </row>
    <row r="8">
      <c r="A8" s="5" t="s">
        <v>25</v>
      </c>
      <c r="B8" s="5">
        <v>400.0</v>
      </c>
      <c r="C8" s="5">
        <v>300.0</v>
      </c>
    </row>
    <row r="9">
      <c r="A9" s="5" t="s">
        <v>26</v>
      </c>
      <c r="B9" s="5">
        <v>600.0</v>
      </c>
      <c r="C9" s="5">
        <v>500.0</v>
      </c>
    </row>
    <row r="11">
      <c r="A11" s="5" t="s">
        <v>27</v>
      </c>
      <c r="B11" s="5" t="s">
        <v>17</v>
      </c>
      <c r="C11" s="5" t="s">
        <v>28</v>
      </c>
      <c r="D11" s="5" t="s">
        <v>29</v>
      </c>
    </row>
    <row r="12">
      <c r="A12" s="5" t="s">
        <v>24</v>
      </c>
      <c r="B12" s="5">
        <v>13000.0</v>
      </c>
      <c r="C12" s="5">
        <v>0.0</v>
      </c>
      <c r="D12" s="5">
        <v>2.0</v>
      </c>
    </row>
    <row r="13">
      <c r="A13" s="5" t="s">
        <v>25</v>
      </c>
      <c r="B13" s="5">
        <v>10000.0</v>
      </c>
      <c r="C13" s="5">
        <v>2.0</v>
      </c>
      <c r="D13" s="5">
        <v>0.0</v>
      </c>
    </row>
    <row r="14">
      <c r="A14" s="5" t="s">
        <v>26</v>
      </c>
      <c r="B14" s="5">
        <v>24000.0</v>
      </c>
      <c r="C14" s="5">
        <v>3.0</v>
      </c>
      <c r="D14" s="5">
        <v>3.0</v>
      </c>
    </row>
    <row r="16">
      <c r="A16" s="5" t="s">
        <v>30</v>
      </c>
    </row>
    <row r="17">
      <c r="A17" s="5" t="s">
        <v>31</v>
      </c>
      <c r="B17" s="5">
        <v>10000.0</v>
      </c>
    </row>
    <row r="18">
      <c r="A18" s="5" t="s">
        <v>32</v>
      </c>
      <c r="B18" s="5">
        <v>5000.0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33</v>
      </c>
      <c r="B1" s="5" t="s">
        <v>34</v>
      </c>
      <c r="C1" s="5" t="s">
        <v>35</v>
      </c>
      <c r="D1" s="5" t="s">
        <v>36</v>
      </c>
      <c r="E1" s="5" t="s">
        <v>18</v>
      </c>
      <c r="F1" s="5" t="s">
        <v>37</v>
      </c>
      <c r="G1" s="5" t="s">
        <v>38</v>
      </c>
      <c r="H1" s="5" t="s">
        <v>39</v>
      </c>
    </row>
    <row r="2">
      <c r="A2" s="5" t="s">
        <v>40</v>
      </c>
      <c r="C2" s="5" t="s">
        <v>41</v>
      </c>
      <c r="D2" s="5">
        <v>1.0</v>
      </c>
      <c r="E2" s="5">
        <v>20000.0</v>
      </c>
      <c r="F2" s="5">
        <v>15.0</v>
      </c>
      <c r="G2" s="6">
        <f t="shared" ref="G2:G9" si="1">F2+D2</f>
        <v>16</v>
      </c>
      <c r="H2" s="6">
        <f t="shared" ref="H2:H9" si="2">E2/F2*F2</f>
        <v>20000</v>
      </c>
    </row>
    <row r="3">
      <c r="A3" s="5" t="s">
        <v>42</v>
      </c>
      <c r="C3" s="5" t="s">
        <v>41</v>
      </c>
      <c r="D3" s="5">
        <v>1.0</v>
      </c>
      <c r="E3" s="5">
        <v>20000.0</v>
      </c>
      <c r="F3" s="5">
        <v>15.0</v>
      </c>
      <c r="G3" s="6">
        <f t="shared" si="1"/>
        <v>16</v>
      </c>
      <c r="H3" s="6">
        <f t="shared" si="2"/>
        <v>20000</v>
      </c>
    </row>
    <row r="4">
      <c r="A4" s="5" t="s">
        <v>43</v>
      </c>
      <c r="C4" s="5" t="s">
        <v>41</v>
      </c>
      <c r="D4" s="5">
        <v>2.0</v>
      </c>
      <c r="E4" s="5">
        <v>20000.0</v>
      </c>
      <c r="F4" s="5">
        <v>15.0</v>
      </c>
      <c r="G4" s="6">
        <f t="shared" si="1"/>
        <v>17</v>
      </c>
      <c r="H4" s="6">
        <f t="shared" si="2"/>
        <v>20000</v>
      </c>
    </row>
    <row r="5">
      <c r="A5" s="5" t="s">
        <v>44</v>
      </c>
      <c r="C5" s="5" t="s">
        <v>45</v>
      </c>
      <c r="D5" s="5">
        <v>2.0</v>
      </c>
      <c r="E5" s="5">
        <v>170000.0</v>
      </c>
      <c r="F5" s="5">
        <v>17.0</v>
      </c>
      <c r="G5" s="6">
        <f t="shared" si="1"/>
        <v>19</v>
      </c>
      <c r="H5" s="6">
        <f t="shared" si="2"/>
        <v>170000</v>
      </c>
    </row>
    <row r="6">
      <c r="A6" s="5" t="s">
        <v>46</v>
      </c>
      <c r="C6" s="5" t="s">
        <v>47</v>
      </c>
      <c r="D6" s="5">
        <v>6.0</v>
      </c>
      <c r="E6" s="5">
        <v>2800.0</v>
      </c>
      <c r="F6" s="5">
        <v>16.0</v>
      </c>
      <c r="G6" s="6">
        <f t="shared" si="1"/>
        <v>22</v>
      </c>
      <c r="H6" s="6">
        <f t="shared" si="2"/>
        <v>2800</v>
      </c>
    </row>
    <row r="7">
      <c r="A7" s="5" t="s">
        <v>48</v>
      </c>
      <c r="C7" s="5" t="s">
        <v>49</v>
      </c>
      <c r="D7" s="5">
        <v>9.0</v>
      </c>
      <c r="E7" s="5">
        <v>6500.0</v>
      </c>
      <c r="F7" s="5">
        <v>13.0</v>
      </c>
      <c r="G7" s="6">
        <f t="shared" si="1"/>
        <v>22</v>
      </c>
      <c r="H7" s="6">
        <f t="shared" si="2"/>
        <v>6500</v>
      </c>
    </row>
    <row r="8">
      <c r="A8" s="5" t="s">
        <v>50</v>
      </c>
      <c r="C8" s="5" t="s">
        <v>41</v>
      </c>
      <c r="D8" s="5">
        <v>15.0</v>
      </c>
      <c r="E8" s="5">
        <v>20000.0</v>
      </c>
      <c r="F8" s="5">
        <v>15.0</v>
      </c>
      <c r="G8" s="6">
        <f t="shared" si="1"/>
        <v>30</v>
      </c>
      <c r="H8" s="6">
        <f t="shared" si="2"/>
        <v>20000</v>
      </c>
    </row>
    <row r="9">
      <c r="A9" s="5" t="s">
        <v>51</v>
      </c>
      <c r="C9" s="5" t="s">
        <v>41</v>
      </c>
      <c r="D9" s="5">
        <v>15.0</v>
      </c>
      <c r="E9" s="5">
        <v>20000.0</v>
      </c>
      <c r="F9" s="5">
        <v>15.0</v>
      </c>
      <c r="G9" s="6">
        <f t="shared" si="1"/>
        <v>30</v>
      </c>
      <c r="H9" s="6">
        <f t="shared" si="2"/>
        <v>20000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19" width="8.5"/>
  </cols>
  <sheetData>
    <row r="1">
      <c r="B1" s="5" t="s">
        <v>52</v>
      </c>
      <c r="C1" s="5" t="s">
        <v>53</v>
      </c>
      <c r="D1" s="5" t="s">
        <v>54</v>
      </c>
      <c r="E1" s="5" t="s">
        <v>55</v>
      </c>
      <c r="F1" s="5" t="s">
        <v>56</v>
      </c>
      <c r="G1" s="5" t="s">
        <v>57</v>
      </c>
      <c r="H1" s="5" t="s">
        <v>58</v>
      </c>
      <c r="I1" s="5" t="s">
        <v>59</v>
      </c>
      <c r="J1" s="5" t="s">
        <v>60</v>
      </c>
      <c r="K1" s="5" t="s">
        <v>61</v>
      </c>
      <c r="L1" s="5" t="s">
        <v>62</v>
      </c>
      <c r="M1" s="5" t="s">
        <v>63</v>
      </c>
      <c r="N1" s="5" t="s">
        <v>64</v>
      </c>
      <c r="O1" s="5" t="s">
        <v>65</v>
      </c>
      <c r="P1" s="5" t="s">
        <v>66</v>
      </c>
      <c r="Q1" s="5" t="s">
        <v>67</v>
      </c>
      <c r="R1" s="5" t="s">
        <v>68</v>
      </c>
      <c r="S1" s="5" t="s">
        <v>69</v>
      </c>
    </row>
    <row r="2">
      <c r="A2" s="5" t="s">
        <v>70</v>
      </c>
    </row>
    <row r="3">
      <c r="A3" s="5" t="s">
        <v>41</v>
      </c>
      <c r="B3" s="5">
        <v>0.0</v>
      </c>
      <c r="C3" s="6">
        <f t="shared" ref="C3:S3" si="1">B24</f>
        <v>40000</v>
      </c>
      <c r="D3" s="6">
        <f t="shared" si="1"/>
        <v>60000</v>
      </c>
      <c r="E3" s="6">
        <f t="shared" si="1"/>
        <v>60000</v>
      </c>
      <c r="F3" s="6">
        <f t="shared" si="1"/>
        <v>60000</v>
      </c>
      <c r="G3" s="6">
        <f t="shared" si="1"/>
        <v>60000</v>
      </c>
      <c r="H3" s="6">
        <f t="shared" si="1"/>
        <v>60000</v>
      </c>
      <c r="I3" s="6">
        <f t="shared" si="1"/>
        <v>60000</v>
      </c>
      <c r="J3" s="6">
        <f t="shared" si="1"/>
        <v>60000</v>
      </c>
      <c r="K3" s="6">
        <f t="shared" si="1"/>
        <v>60000</v>
      </c>
      <c r="L3" s="6">
        <f t="shared" si="1"/>
        <v>60000</v>
      </c>
      <c r="M3" s="6">
        <f t="shared" si="1"/>
        <v>60000</v>
      </c>
      <c r="N3" s="6">
        <f t="shared" si="1"/>
        <v>60000</v>
      </c>
      <c r="O3" s="6">
        <f t="shared" si="1"/>
        <v>60000</v>
      </c>
      <c r="P3" s="6">
        <f t="shared" si="1"/>
        <v>60000</v>
      </c>
      <c r="Q3" s="6">
        <f t="shared" si="1"/>
        <v>100000</v>
      </c>
      <c r="R3" s="6">
        <f t="shared" si="1"/>
        <v>60000</v>
      </c>
      <c r="S3" s="6">
        <f t="shared" si="1"/>
        <v>40000</v>
      </c>
    </row>
    <row r="4">
      <c r="A4" s="5" t="s">
        <v>45</v>
      </c>
      <c r="B4" s="5">
        <v>0.0</v>
      </c>
      <c r="C4" s="6">
        <f t="shared" ref="C4:S4" si="2">B25</f>
        <v>0</v>
      </c>
      <c r="D4" s="6">
        <f t="shared" si="2"/>
        <v>170000</v>
      </c>
      <c r="E4" s="6">
        <f t="shared" si="2"/>
        <v>170000</v>
      </c>
      <c r="F4" s="6">
        <f t="shared" si="2"/>
        <v>170000</v>
      </c>
      <c r="G4" s="6">
        <f t="shared" si="2"/>
        <v>170000</v>
      </c>
      <c r="H4" s="6">
        <f t="shared" si="2"/>
        <v>170000</v>
      </c>
      <c r="I4" s="6">
        <f t="shared" si="2"/>
        <v>170000</v>
      </c>
      <c r="J4" s="6">
        <f t="shared" si="2"/>
        <v>170000</v>
      </c>
      <c r="K4" s="6">
        <f t="shared" si="2"/>
        <v>170000</v>
      </c>
      <c r="L4" s="6">
        <f t="shared" si="2"/>
        <v>170000</v>
      </c>
      <c r="M4" s="6">
        <f t="shared" si="2"/>
        <v>170000</v>
      </c>
      <c r="N4" s="6">
        <f t="shared" si="2"/>
        <v>170000</v>
      </c>
      <c r="O4" s="6">
        <f t="shared" si="2"/>
        <v>170000</v>
      </c>
      <c r="P4" s="6">
        <f t="shared" si="2"/>
        <v>170000</v>
      </c>
      <c r="Q4" s="6">
        <f t="shared" si="2"/>
        <v>170000</v>
      </c>
      <c r="R4" s="6">
        <f t="shared" si="2"/>
        <v>170000</v>
      </c>
      <c r="S4" s="6">
        <f t="shared" si="2"/>
        <v>170000</v>
      </c>
    </row>
    <row r="5">
      <c r="A5" s="5" t="s">
        <v>47</v>
      </c>
      <c r="B5" s="5">
        <v>0.0</v>
      </c>
      <c r="C5" s="6">
        <f t="shared" ref="C5:S5" si="3">B26</f>
        <v>0</v>
      </c>
      <c r="D5" s="6">
        <f t="shared" si="3"/>
        <v>0</v>
      </c>
      <c r="E5" s="6">
        <f t="shared" si="3"/>
        <v>0</v>
      </c>
      <c r="F5" s="6">
        <f t="shared" si="3"/>
        <v>0</v>
      </c>
      <c r="G5" s="6">
        <f t="shared" si="3"/>
        <v>0</v>
      </c>
      <c r="H5" s="6">
        <f t="shared" si="3"/>
        <v>2800</v>
      </c>
      <c r="I5" s="6">
        <f t="shared" si="3"/>
        <v>2800</v>
      </c>
      <c r="J5" s="6">
        <f t="shared" si="3"/>
        <v>2800</v>
      </c>
      <c r="K5" s="6">
        <f t="shared" si="3"/>
        <v>2800</v>
      </c>
      <c r="L5" s="6">
        <f t="shared" si="3"/>
        <v>2800</v>
      </c>
      <c r="M5" s="6">
        <f t="shared" si="3"/>
        <v>2800</v>
      </c>
      <c r="N5" s="6">
        <f t="shared" si="3"/>
        <v>2800</v>
      </c>
      <c r="O5" s="6">
        <f t="shared" si="3"/>
        <v>2800</v>
      </c>
      <c r="P5" s="6">
        <f t="shared" si="3"/>
        <v>2800</v>
      </c>
      <c r="Q5" s="6">
        <f t="shared" si="3"/>
        <v>2800</v>
      </c>
      <c r="R5" s="6">
        <f t="shared" si="3"/>
        <v>2800</v>
      </c>
      <c r="S5" s="6">
        <f t="shared" si="3"/>
        <v>2800</v>
      </c>
    </row>
    <row r="6">
      <c r="A6" s="5" t="s">
        <v>49</v>
      </c>
      <c r="B6" s="5">
        <v>0.0</v>
      </c>
      <c r="C6" s="6">
        <f t="shared" ref="C6:S6" si="4">B27</f>
        <v>0</v>
      </c>
      <c r="D6" s="6">
        <f t="shared" si="4"/>
        <v>0</v>
      </c>
      <c r="E6" s="6">
        <f t="shared" si="4"/>
        <v>0</v>
      </c>
      <c r="F6" s="6">
        <f t="shared" si="4"/>
        <v>0</v>
      </c>
      <c r="G6" s="6">
        <f t="shared" si="4"/>
        <v>0</v>
      </c>
      <c r="H6" s="6">
        <f t="shared" si="4"/>
        <v>0</v>
      </c>
      <c r="I6" s="6">
        <f t="shared" si="4"/>
        <v>0</v>
      </c>
      <c r="J6" s="6">
        <f t="shared" si="4"/>
        <v>0</v>
      </c>
      <c r="K6" s="6">
        <f t="shared" si="4"/>
        <v>6500</v>
      </c>
      <c r="L6" s="6">
        <f t="shared" si="4"/>
        <v>6500</v>
      </c>
      <c r="M6" s="6">
        <f t="shared" si="4"/>
        <v>6500</v>
      </c>
      <c r="N6" s="6">
        <f t="shared" si="4"/>
        <v>6500</v>
      </c>
      <c r="O6" s="6">
        <f t="shared" si="4"/>
        <v>6500</v>
      </c>
      <c r="P6" s="6">
        <f t="shared" si="4"/>
        <v>6500</v>
      </c>
      <c r="Q6" s="6">
        <f t="shared" si="4"/>
        <v>6500</v>
      </c>
      <c r="R6" s="6">
        <f t="shared" si="4"/>
        <v>6500</v>
      </c>
      <c r="S6" s="6">
        <f t="shared" si="4"/>
        <v>6500</v>
      </c>
    </row>
    <row r="7">
      <c r="A7" s="5" t="s">
        <v>71</v>
      </c>
      <c r="B7" s="6">
        <f t="shared" ref="B7:S7" si="5">SUM(B3:B6)</f>
        <v>0</v>
      </c>
      <c r="C7" s="6">
        <f t="shared" si="5"/>
        <v>40000</v>
      </c>
      <c r="D7" s="6">
        <f t="shared" si="5"/>
        <v>230000</v>
      </c>
      <c r="E7" s="6">
        <f t="shared" si="5"/>
        <v>230000</v>
      </c>
      <c r="F7" s="6">
        <f t="shared" si="5"/>
        <v>230000</v>
      </c>
      <c r="G7" s="6">
        <f t="shared" si="5"/>
        <v>230000</v>
      </c>
      <c r="H7" s="6">
        <f t="shared" si="5"/>
        <v>232800</v>
      </c>
      <c r="I7" s="6">
        <f t="shared" si="5"/>
        <v>232800</v>
      </c>
      <c r="J7" s="6">
        <f t="shared" si="5"/>
        <v>232800</v>
      </c>
      <c r="K7" s="6">
        <f t="shared" si="5"/>
        <v>239300</v>
      </c>
      <c r="L7" s="6">
        <f t="shared" si="5"/>
        <v>239300</v>
      </c>
      <c r="M7" s="6">
        <f t="shared" si="5"/>
        <v>239300</v>
      </c>
      <c r="N7" s="6">
        <f t="shared" si="5"/>
        <v>239300</v>
      </c>
      <c r="O7" s="6">
        <f t="shared" si="5"/>
        <v>239300</v>
      </c>
      <c r="P7" s="6">
        <f t="shared" si="5"/>
        <v>239300</v>
      </c>
      <c r="Q7" s="6">
        <f t="shared" si="5"/>
        <v>279300</v>
      </c>
      <c r="R7" s="6">
        <f t="shared" si="5"/>
        <v>239300</v>
      </c>
      <c r="S7" s="6">
        <f t="shared" si="5"/>
        <v>219300</v>
      </c>
    </row>
    <row r="9">
      <c r="A9" s="5" t="s">
        <v>72</v>
      </c>
    </row>
    <row r="10">
      <c r="A10" s="5" t="s">
        <v>41</v>
      </c>
      <c r="B10" s="5">
        <f>FAR!E2+FAR!E3</f>
        <v>40000</v>
      </c>
      <c r="C10" s="5">
        <f>FAR!E4</f>
        <v>20000</v>
      </c>
      <c r="D10" s="5">
        <v>0.0</v>
      </c>
      <c r="E10" s="5">
        <v>0.0</v>
      </c>
      <c r="F10" s="5">
        <v>0.0</v>
      </c>
      <c r="G10" s="5">
        <v>0.0</v>
      </c>
      <c r="H10" s="5">
        <v>0.0</v>
      </c>
      <c r="I10" s="5">
        <v>0.0</v>
      </c>
      <c r="J10" s="5">
        <v>0.0</v>
      </c>
      <c r="K10" s="5">
        <v>0.0</v>
      </c>
      <c r="L10" s="5">
        <v>0.0</v>
      </c>
      <c r="M10" s="5">
        <v>0.0</v>
      </c>
      <c r="N10" s="5">
        <v>0.0</v>
      </c>
      <c r="O10" s="5">
        <v>0.0</v>
      </c>
      <c r="P10" s="5">
        <f>FAR!E8+FAR!E9</f>
        <v>40000</v>
      </c>
      <c r="Q10" s="5">
        <v>0.0</v>
      </c>
      <c r="R10" s="5">
        <v>0.0</v>
      </c>
      <c r="S10" s="5">
        <v>0.0</v>
      </c>
    </row>
    <row r="11">
      <c r="A11" s="5" t="s">
        <v>45</v>
      </c>
      <c r="B11" s="5">
        <v>0.0</v>
      </c>
      <c r="C11" s="5">
        <f>FAR!E5</f>
        <v>170000</v>
      </c>
      <c r="D11" s="5">
        <v>0.0</v>
      </c>
      <c r="E11" s="5">
        <v>0.0</v>
      </c>
      <c r="F11" s="5">
        <v>0.0</v>
      </c>
      <c r="G11" s="5">
        <v>0.0</v>
      </c>
      <c r="H11" s="5">
        <v>0.0</v>
      </c>
      <c r="I11" s="5">
        <v>0.0</v>
      </c>
      <c r="J11" s="5">
        <v>0.0</v>
      </c>
      <c r="K11" s="5">
        <v>0.0</v>
      </c>
      <c r="L11" s="5">
        <v>0.0</v>
      </c>
      <c r="M11" s="5">
        <v>0.0</v>
      </c>
      <c r="N11" s="5">
        <v>0.0</v>
      </c>
      <c r="O11" s="5">
        <v>0.0</v>
      </c>
      <c r="P11" s="5">
        <v>0.0</v>
      </c>
      <c r="Q11" s="5">
        <v>0.0</v>
      </c>
      <c r="R11" s="5">
        <v>0.0</v>
      </c>
      <c r="S11" s="5">
        <v>0.0</v>
      </c>
    </row>
    <row r="12">
      <c r="A12" s="5" t="s">
        <v>47</v>
      </c>
      <c r="B12" s="5">
        <v>0.0</v>
      </c>
      <c r="C12" s="5">
        <v>0.0</v>
      </c>
      <c r="D12" s="5">
        <v>0.0</v>
      </c>
      <c r="E12" s="5">
        <v>0.0</v>
      </c>
      <c r="F12" s="5">
        <v>0.0</v>
      </c>
      <c r="G12" s="5">
        <f>FAR!E6</f>
        <v>2800</v>
      </c>
      <c r="H12" s="5">
        <v>0.0</v>
      </c>
      <c r="I12" s="5">
        <v>0.0</v>
      </c>
      <c r="J12" s="5">
        <v>0.0</v>
      </c>
      <c r="K12" s="5">
        <v>0.0</v>
      </c>
      <c r="L12" s="5">
        <v>0.0</v>
      </c>
      <c r="M12" s="5">
        <v>0.0</v>
      </c>
      <c r="N12" s="5">
        <v>0.0</v>
      </c>
      <c r="O12" s="5">
        <v>0.0</v>
      </c>
      <c r="P12" s="5">
        <v>0.0</v>
      </c>
      <c r="Q12" s="5">
        <v>0.0</v>
      </c>
      <c r="R12" s="5">
        <v>0.0</v>
      </c>
      <c r="S12" s="5">
        <v>0.0</v>
      </c>
    </row>
    <row r="13">
      <c r="A13" s="5" t="s">
        <v>49</v>
      </c>
      <c r="B13" s="5">
        <v>0.0</v>
      </c>
      <c r="C13" s="5">
        <v>0.0</v>
      </c>
      <c r="D13" s="5">
        <v>0.0</v>
      </c>
      <c r="E13" s="5">
        <v>0.0</v>
      </c>
      <c r="F13" s="5">
        <v>0.0</v>
      </c>
      <c r="G13" s="5">
        <v>0.0</v>
      </c>
      <c r="H13" s="5">
        <v>0.0</v>
      </c>
      <c r="I13" s="5">
        <v>0.0</v>
      </c>
      <c r="J13" s="5">
        <f>FAR!E7</f>
        <v>6500</v>
      </c>
      <c r="K13" s="5">
        <v>0.0</v>
      </c>
      <c r="L13" s="5">
        <v>0.0</v>
      </c>
      <c r="M13" s="5">
        <v>0.0</v>
      </c>
      <c r="N13" s="5">
        <v>0.0</v>
      </c>
      <c r="O13" s="5">
        <v>0.0</v>
      </c>
      <c r="P13" s="5">
        <v>0.0</v>
      </c>
      <c r="Q13" s="5">
        <v>0.0</v>
      </c>
      <c r="R13" s="5">
        <v>0.0</v>
      </c>
      <c r="S13" s="5">
        <v>0.0</v>
      </c>
    </row>
    <row r="14">
      <c r="A14" s="5" t="s">
        <v>71</v>
      </c>
      <c r="B14" s="6">
        <f t="shared" ref="B14:S14" si="6">SUM(B10:B13)</f>
        <v>40000</v>
      </c>
      <c r="C14" s="6">
        <f t="shared" si="6"/>
        <v>190000</v>
      </c>
      <c r="D14" s="6">
        <f t="shared" si="6"/>
        <v>0</v>
      </c>
      <c r="E14" s="6">
        <f t="shared" si="6"/>
        <v>0</v>
      </c>
      <c r="F14" s="6">
        <f t="shared" si="6"/>
        <v>0</v>
      </c>
      <c r="G14" s="6">
        <f t="shared" si="6"/>
        <v>2800</v>
      </c>
      <c r="H14" s="6">
        <f t="shared" si="6"/>
        <v>0</v>
      </c>
      <c r="I14" s="6">
        <f t="shared" si="6"/>
        <v>0</v>
      </c>
      <c r="J14" s="6">
        <f t="shared" si="6"/>
        <v>6500</v>
      </c>
      <c r="K14" s="6">
        <f t="shared" si="6"/>
        <v>0</v>
      </c>
      <c r="L14" s="6">
        <f t="shared" si="6"/>
        <v>0</v>
      </c>
      <c r="M14" s="6">
        <f t="shared" si="6"/>
        <v>0</v>
      </c>
      <c r="N14" s="6">
        <f t="shared" si="6"/>
        <v>0</v>
      </c>
      <c r="O14" s="6">
        <f t="shared" si="6"/>
        <v>0</v>
      </c>
      <c r="P14" s="6">
        <f t="shared" si="6"/>
        <v>40000</v>
      </c>
      <c r="Q14" s="6">
        <f t="shared" si="6"/>
        <v>0</v>
      </c>
      <c r="R14" s="6">
        <f t="shared" si="6"/>
        <v>0</v>
      </c>
      <c r="S14" s="6">
        <f t="shared" si="6"/>
        <v>0</v>
      </c>
    </row>
    <row r="16">
      <c r="A16" s="5" t="s">
        <v>73</v>
      </c>
    </row>
    <row r="17">
      <c r="A17" s="5" t="s">
        <v>41</v>
      </c>
      <c r="B17" s="5">
        <v>0.0</v>
      </c>
      <c r="C17" s="5">
        <v>0.0</v>
      </c>
      <c r="D17" s="5">
        <v>0.0</v>
      </c>
      <c r="E17" s="5">
        <v>0.0</v>
      </c>
      <c r="F17" s="5">
        <v>0.0</v>
      </c>
      <c r="G17" s="5">
        <v>0.0</v>
      </c>
      <c r="H17" s="5">
        <v>0.0</v>
      </c>
      <c r="I17" s="5">
        <v>0.0</v>
      </c>
      <c r="J17" s="5">
        <v>0.0</v>
      </c>
      <c r="K17" s="5">
        <v>0.0</v>
      </c>
      <c r="L17" s="5">
        <v>0.0</v>
      </c>
      <c r="M17" s="5">
        <v>0.0</v>
      </c>
      <c r="N17" s="5">
        <v>0.0</v>
      </c>
      <c r="O17" s="5">
        <v>0.0</v>
      </c>
      <c r="P17" s="5">
        <v>0.0</v>
      </c>
      <c r="Q17" s="5">
        <f>FAR!E2+FAR!E3</f>
        <v>40000</v>
      </c>
      <c r="R17" s="5">
        <f>FAR!E4</f>
        <v>20000</v>
      </c>
      <c r="S17" s="5">
        <v>0.0</v>
      </c>
    </row>
    <row r="18">
      <c r="A18" s="5" t="s">
        <v>45</v>
      </c>
      <c r="B18" s="5">
        <v>0.0</v>
      </c>
      <c r="C18" s="5">
        <v>0.0</v>
      </c>
      <c r="D18" s="5">
        <v>0.0</v>
      </c>
      <c r="E18" s="5">
        <v>0.0</v>
      </c>
      <c r="F18" s="5">
        <v>0.0</v>
      </c>
      <c r="G18" s="5">
        <v>0.0</v>
      </c>
      <c r="H18" s="5">
        <v>0.0</v>
      </c>
      <c r="I18" s="5">
        <v>0.0</v>
      </c>
      <c r="J18" s="5">
        <v>0.0</v>
      </c>
      <c r="K18" s="5">
        <v>0.0</v>
      </c>
      <c r="L18" s="5">
        <v>0.0</v>
      </c>
      <c r="M18" s="5">
        <v>0.0</v>
      </c>
      <c r="N18" s="5">
        <v>0.0</v>
      </c>
      <c r="O18" s="5">
        <v>0.0</v>
      </c>
      <c r="P18" s="5">
        <v>0.0</v>
      </c>
      <c r="Q18" s="5">
        <v>0.0</v>
      </c>
      <c r="R18" s="5">
        <v>0.0</v>
      </c>
      <c r="S18" s="5">
        <v>0.0</v>
      </c>
    </row>
    <row r="19">
      <c r="A19" s="5" t="s">
        <v>47</v>
      </c>
      <c r="B19" s="5">
        <v>0.0</v>
      </c>
      <c r="C19" s="5">
        <v>0.0</v>
      </c>
      <c r="D19" s="5">
        <v>0.0</v>
      </c>
      <c r="E19" s="5">
        <v>0.0</v>
      </c>
      <c r="F19" s="5">
        <v>0.0</v>
      </c>
      <c r="G19" s="5">
        <v>0.0</v>
      </c>
      <c r="H19" s="5">
        <v>0.0</v>
      </c>
      <c r="I19" s="5">
        <v>0.0</v>
      </c>
      <c r="J19" s="5">
        <v>0.0</v>
      </c>
      <c r="K19" s="5">
        <v>0.0</v>
      </c>
      <c r="L19" s="5">
        <v>0.0</v>
      </c>
      <c r="M19" s="5">
        <v>0.0</v>
      </c>
      <c r="N19" s="5">
        <v>0.0</v>
      </c>
      <c r="O19" s="5">
        <v>0.0</v>
      </c>
      <c r="P19" s="5">
        <v>0.0</v>
      </c>
      <c r="Q19" s="5">
        <v>0.0</v>
      </c>
      <c r="R19" s="5">
        <v>0.0</v>
      </c>
      <c r="S19" s="5">
        <v>0.0</v>
      </c>
    </row>
    <row r="20">
      <c r="A20" s="5" t="s">
        <v>49</v>
      </c>
      <c r="B20" s="5">
        <v>0.0</v>
      </c>
      <c r="C20" s="5">
        <v>0.0</v>
      </c>
      <c r="D20" s="5">
        <v>0.0</v>
      </c>
      <c r="E20" s="5">
        <v>0.0</v>
      </c>
      <c r="F20" s="5">
        <v>0.0</v>
      </c>
      <c r="G20" s="5">
        <v>0.0</v>
      </c>
      <c r="H20" s="5">
        <v>0.0</v>
      </c>
      <c r="I20" s="5">
        <v>0.0</v>
      </c>
      <c r="J20" s="5">
        <v>0.0</v>
      </c>
      <c r="K20" s="5">
        <v>0.0</v>
      </c>
      <c r="L20" s="5">
        <v>0.0</v>
      </c>
      <c r="M20" s="5">
        <v>0.0</v>
      </c>
      <c r="N20" s="5">
        <v>0.0</v>
      </c>
      <c r="O20" s="5">
        <v>0.0</v>
      </c>
      <c r="P20" s="5">
        <v>0.0</v>
      </c>
      <c r="Q20" s="5">
        <v>0.0</v>
      </c>
      <c r="R20" s="5">
        <v>0.0</v>
      </c>
      <c r="S20" s="5">
        <v>0.0</v>
      </c>
    </row>
    <row r="21">
      <c r="A21" s="5" t="s">
        <v>71</v>
      </c>
      <c r="B21" s="6">
        <f t="shared" ref="B21:S21" si="7">SUM(B17:B20)</f>
        <v>0</v>
      </c>
      <c r="C21" s="6">
        <f t="shared" si="7"/>
        <v>0</v>
      </c>
      <c r="D21" s="6">
        <f t="shared" si="7"/>
        <v>0</v>
      </c>
      <c r="E21" s="6">
        <f t="shared" si="7"/>
        <v>0</v>
      </c>
      <c r="F21" s="6">
        <f t="shared" si="7"/>
        <v>0</v>
      </c>
      <c r="G21" s="6">
        <f t="shared" si="7"/>
        <v>0</v>
      </c>
      <c r="H21" s="6">
        <f t="shared" si="7"/>
        <v>0</v>
      </c>
      <c r="I21" s="6">
        <f t="shared" si="7"/>
        <v>0</v>
      </c>
      <c r="J21" s="6">
        <f t="shared" si="7"/>
        <v>0</v>
      </c>
      <c r="K21" s="6">
        <f t="shared" si="7"/>
        <v>0</v>
      </c>
      <c r="L21" s="6">
        <f t="shared" si="7"/>
        <v>0</v>
      </c>
      <c r="M21" s="6">
        <f t="shared" si="7"/>
        <v>0</v>
      </c>
      <c r="N21" s="6">
        <f t="shared" si="7"/>
        <v>0</v>
      </c>
      <c r="O21" s="6">
        <f t="shared" si="7"/>
        <v>0</v>
      </c>
      <c r="P21" s="6">
        <f t="shared" si="7"/>
        <v>0</v>
      </c>
      <c r="Q21" s="6">
        <f t="shared" si="7"/>
        <v>40000</v>
      </c>
      <c r="R21" s="6">
        <f t="shared" si="7"/>
        <v>20000</v>
      </c>
      <c r="S21" s="6">
        <f t="shared" si="7"/>
        <v>0</v>
      </c>
    </row>
    <row r="23">
      <c r="A23" s="5" t="s">
        <v>74</v>
      </c>
    </row>
    <row r="24">
      <c r="A24" s="5" t="s">
        <v>41</v>
      </c>
      <c r="B24" s="6">
        <f t="shared" ref="B24:S24" si="8">B3+B10-B17</f>
        <v>40000</v>
      </c>
      <c r="C24" s="6">
        <f t="shared" si="8"/>
        <v>60000</v>
      </c>
      <c r="D24" s="6">
        <f t="shared" si="8"/>
        <v>60000</v>
      </c>
      <c r="E24" s="6">
        <f t="shared" si="8"/>
        <v>60000</v>
      </c>
      <c r="F24" s="6">
        <f t="shared" si="8"/>
        <v>60000</v>
      </c>
      <c r="G24" s="6">
        <f t="shared" si="8"/>
        <v>60000</v>
      </c>
      <c r="H24" s="6">
        <f t="shared" si="8"/>
        <v>60000</v>
      </c>
      <c r="I24" s="6">
        <f t="shared" si="8"/>
        <v>60000</v>
      </c>
      <c r="J24" s="6">
        <f t="shared" si="8"/>
        <v>60000</v>
      </c>
      <c r="K24" s="6">
        <f t="shared" si="8"/>
        <v>60000</v>
      </c>
      <c r="L24" s="6">
        <f t="shared" si="8"/>
        <v>60000</v>
      </c>
      <c r="M24" s="6">
        <f t="shared" si="8"/>
        <v>60000</v>
      </c>
      <c r="N24" s="6">
        <f t="shared" si="8"/>
        <v>60000</v>
      </c>
      <c r="O24" s="6">
        <f t="shared" si="8"/>
        <v>60000</v>
      </c>
      <c r="P24" s="6">
        <f t="shared" si="8"/>
        <v>100000</v>
      </c>
      <c r="Q24" s="6">
        <f t="shared" si="8"/>
        <v>60000</v>
      </c>
      <c r="R24" s="6">
        <f t="shared" si="8"/>
        <v>40000</v>
      </c>
      <c r="S24" s="6">
        <f t="shared" si="8"/>
        <v>40000</v>
      </c>
    </row>
    <row r="25">
      <c r="A25" s="5" t="s">
        <v>45</v>
      </c>
      <c r="B25" s="6">
        <f t="shared" ref="B25:S25" si="9">B4+B11-B18</f>
        <v>0</v>
      </c>
      <c r="C25" s="6">
        <f t="shared" si="9"/>
        <v>170000</v>
      </c>
      <c r="D25" s="6">
        <f t="shared" si="9"/>
        <v>170000</v>
      </c>
      <c r="E25" s="6">
        <f t="shared" si="9"/>
        <v>170000</v>
      </c>
      <c r="F25" s="6">
        <f t="shared" si="9"/>
        <v>170000</v>
      </c>
      <c r="G25" s="6">
        <f t="shared" si="9"/>
        <v>170000</v>
      </c>
      <c r="H25" s="6">
        <f t="shared" si="9"/>
        <v>170000</v>
      </c>
      <c r="I25" s="6">
        <f t="shared" si="9"/>
        <v>170000</v>
      </c>
      <c r="J25" s="6">
        <f t="shared" si="9"/>
        <v>170000</v>
      </c>
      <c r="K25" s="6">
        <f t="shared" si="9"/>
        <v>170000</v>
      </c>
      <c r="L25" s="6">
        <f t="shared" si="9"/>
        <v>170000</v>
      </c>
      <c r="M25" s="6">
        <f t="shared" si="9"/>
        <v>170000</v>
      </c>
      <c r="N25" s="6">
        <f t="shared" si="9"/>
        <v>170000</v>
      </c>
      <c r="O25" s="6">
        <f t="shared" si="9"/>
        <v>170000</v>
      </c>
      <c r="P25" s="6">
        <f t="shared" si="9"/>
        <v>170000</v>
      </c>
      <c r="Q25" s="6">
        <f t="shared" si="9"/>
        <v>170000</v>
      </c>
      <c r="R25" s="6">
        <f t="shared" si="9"/>
        <v>170000</v>
      </c>
      <c r="S25" s="6">
        <f t="shared" si="9"/>
        <v>170000</v>
      </c>
    </row>
    <row r="26">
      <c r="A26" s="5" t="s">
        <v>47</v>
      </c>
      <c r="B26" s="6">
        <f t="shared" ref="B26:S26" si="10">B5+B12-B19</f>
        <v>0</v>
      </c>
      <c r="C26" s="6">
        <f t="shared" si="10"/>
        <v>0</v>
      </c>
      <c r="D26" s="6">
        <f t="shared" si="10"/>
        <v>0</v>
      </c>
      <c r="E26" s="6">
        <f t="shared" si="10"/>
        <v>0</v>
      </c>
      <c r="F26" s="6">
        <f t="shared" si="10"/>
        <v>0</v>
      </c>
      <c r="G26" s="6">
        <f t="shared" si="10"/>
        <v>2800</v>
      </c>
      <c r="H26" s="6">
        <f t="shared" si="10"/>
        <v>2800</v>
      </c>
      <c r="I26" s="6">
        <f t="shared" si="10"/>
        <v>2800</v>
      </c>
      <c r="J26" s="6">
        <f t="shared" si="10"/>
        <v>2800</v>
      </c>
      <c r="K26" s="6">
        <f t="shared" si="10"/>
        <v>2800</v>
      </c>
      <c r="L26" s="6">
        <f t="shared" si="10"/>
        <v>2800</v>
      </c>
      <c r="M26" s="6">
        <f t="shared" si="10"/>
        <v>2800</v>
      </c>
      <c r="N26" s="6">
        <f t="shared" si="10"/>
        <v>2800</v>
      </c>
      <c r="O26" s="6">
        <f t="shared" si="10"/>
        <v>2800</v>
      </c>
      <c r="P26" s="6">
        <f t="shared" si="10"/>
        <v>2800</v>
      </c>
      <c r="Q26" s="6">
        <f t="shared" si="10"/>
        <v>2800</v>
      </c>
      <c r="R26" s="6">
        <f t="shared" si="10"/>
        <v>2800</v>
      </c>
      <c r="S26" s="6">
        <f t="shared" si="10"/>
        <v>2800</v>
      </c>
    </row>
    <row r="27">
      <c r="A27" s="5" t="s">
        <v>49</v>
      </c>
      <c r="B27" s="6">
        <f t="shared" ref="B27:S27" si="11">B6+B13-B20</f>
        <v>0</v>
      </c>
      <c r="C27" s="6">
        <f t="shared" si="11"/>
        <v>0</v>
      </c>
      <c r="D27" s="6">
        <f t="shared" si="11"/>
        <v>0</v>
      </c>
      <c r="E27" s="6">
        <f t="shared" si="11"/>
        <v>0</v>
      </c>
      <c r="F27" s="6">
        <f t="shared" si="11"/>
        <v>0</v>
      </c>
      <c r="G27" s="6">
        <f t="shared" si="11"/>
        <v>0</v>
      </c>
      <c r="H27" s="6">
        <f t="shared" si="11"/>
        <v>0</v>
      </c>
      <c r="I27" s="6">
        <f t="shared" si="11"/>
        <v>0</v>
      </c>
      <c r="J27" s="6">
        <f t="shared" si="11"/>
        <v>6500</v>
      </c>
      <c r="K27" s="6">
        <f t="shared" si="11"/>
        <v>6500</v>
      </c>
      <c r="L27" s="6">
        <f t="shared" si="11"/>
        <v>6500</v>
      </c>
      <c r="M27" s="6">
        <f t="shared" si="11"/>
        <v>6500</v>
      </c>
      <c r="N27" s="6">
        <f t="shared" si="11"/>
        <v>6500</v>
      </c>
      <c r="O27" s="6">
        <f t="shared" si="11"/>
        <v>6500</v>
      </c>
      <c r="P27" s="6">
        <f t="shared" si="11"/>
        <v>6500</v>
      </c>
      <c r="Q27" s="6">
        <f t="shared" si="11"/>
        <v>6500</v>
      </c>
      <c r="R27" s="6">
        <f t="shared" si="11"/>
        <v>6500</v>
      </c>
      <c r="S27" s="6">
        <f t="shared" si="11"/>
        <v>6500</v>
      </c>
    </row>
    <row r="28">
      <c r="A28" s="5" t="s">
        <v>71</v>
      </c>
      <c r="B28" s="6">
        <f t="shared" ref="B28:S28" si="12">SUM(B24:B27)</f>
        <v>40000</v>
      </c>
      <c r="C28" s="6">
        <f t="shared" si="12"/>
        <v>230000</v>
      </c>
      <c r="D28" s="6">
        <f t="shared" si="12"/>
        <v>230000</v>
      </c>
      <c r="E28" s="6">
        <f t="shared" si="12"/>
        <v>230000</v>
      </c>
      <c r="F28" s="6">
        <f t="shared" si="12"/>
        <v>230000</v>
      </c>
      <c r="G28" s="6">
        <f t="shared" si="12"/>
        <v>232800</v>
      </c>
      <c r="H28" s="6">
        <f t="shared" si="12"/>
        <v>232800</v>
      </c>
      <c r="I28" s="6">
        <f t="shared" si="12"/>
        <v>232800</v>
      </c>
      <c r="J28" s="6">
        <f t="shared" si="12"/>
        <v>239300</v>
      </c>
      <c r="K28" s="6">
        <f t="shared" si="12"/>
        <v>239300</v>
      </c>
      <c r="L28" s="6">
        <f t="shared" si="12"/>
        <v>239300</v>
      </c>
      <c r="M28" s="6">
        <f t="shared" si="12"/>
        <v>239300</v>
      </c>
      <c r="N28" s="6">
        <f t="shared" si="12"/>
        <v>239300</v>
      </c>
      <c r="O28" s="6">
        <f t="shared" si="12"/>
        <v>239300</v>
      </c>
      <c r="P28" s="6">
        <f t="shared" si="12"/>
        <v>279300</v>
      </c>
      <c r="Q28" s="6">
        <f t="shared" si="12"/>
        <v>239300</v>
      </c>
      <c r="R28" s="6">
        <f t="shared" si="12"/>
        <v>219300</v>
      </c>
      <c r="S28" s="6">
        <f t="shared" si="12"/>
        <v>219300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19" width="8.5"/>
  </cols>
  <sheetData>
    <row r="1">
      <c r="B1" s="5" t="s">
        <v>52</v>
      </c>
      <c r="C1" s="5" t="s">
        <v>53</v>
      </c>
      <c r="D1" s="5" t="s">
        <v>54</v>
      </c>
      <c r="E1" s="5" t="s">
        <v>55</v>
      </c>
      <c r="F1" s="5" t="s">
        <v>56</v>
      </c>
      <c r="G1" s="5" t="s">
        <v>57</v>
      </c>
      <c r="H1" s="5" t="s">
        <v>58</v>
      </c>
      <c r="I1" s="5" t="s">
        <v>59</v>
      </c>
      <c r="J1" s="5" t="s">
        <v>60</v>
      </c>
      <c r="K1" s="5" t="s">
        <v>61</v>
      </c>
      <c r="L1" s="5" t="s">
        <v>62</v>
      </c>
      <c r="M1" s="5" t="s">
        <v>63</v>
      </c>
      <c r="N1" s="5" t="s">
        <v>64</v>
      </c>
      <c r="O1" s="5" t="s">
        <v>65</v>
      </c>
      <c r="P1" s="5" t="s">
        <v>66</v>
      </c>
      <c r="Q1" s="5" t="s">
        <v>67</v>
      </c>
      <c r="R1" s="5" t="s">
        <v>68</v>
      </c>
      <c r="S1" s="5" t="s">
        <v>69</v>
      </c>
    </row>
    <row r="2">
      <c r="A2" s="5" t="s">
        <v>70</v>
      </c>
    </row>
    <row r="3">
      <c r="A3" s="5" t="s">
        <v>41</v>
      </c>
      <c r="B3" s="5">
        <v>0.0</v>
      </c>
      <c r="C3" s="7">
        <f t="shared" ref="C3:S3" si="1">B24</f>
        <v>2666.666667</v>
      </c>
      <c r="D3" s="7">
        <f t="shared" si="1"/>
        <v>6666.666667</v>
      </c>
      <c r="E3" s="7">
        <f t="shared" si="1"/>
        <v>10666.66667</v>
      </c>
      <c r="F3" s="7">
        <f t="shared" si="1"/>
        <v>14666.66667</v>
      </c>
      <c r="G3" s="7">
        <f t="shared" si="1"/>
        <v>18666.66667</v>
      </c>
      <c r="H3" s="7">
        <f t="shared" si="1"/>
        <v>22666.66667</v>
      </c>
      <c r="I3" s="7">
        <f t="shared" si="1"/>
        <v>26666.66667</v>
      </c>
      <c r="J3" s="7">
        <f t="shared" si="1"/>
        <v>30666.66667</v>
      </c>
      <c r="K3" s="7">
        <f t="shared" si="1"/>
        <v>34666.66667</v>
      </c>
      <c r="L3" s="7">
        <f t="shared" si="1"/>
        <v>38666.66667</v>
      </c>
      <c r="M3" s="7">
        <f t="shared" si="1"/>
        <v>42666.66667</v>
      </c>
      <c r="N3" s="7">
        <f t="shared" si="1"/>
        <v>46666.66667</v>
      </c>
      <c r="O3" s="7">
        <f t="shared" si="1"/>
        <v>50666.66667</v>
      </c>
      <c r="P3" s="7">
        <f t="shared" si="1"/>
        <v>54666.66667</v>
      </c>
      <c r="Q3" s="7">
        <f t="shared" si="1"/>
        <v>61333.33333</v>
      </c>
      <c r="R3" s="7">
        <f t="shared" si="1"/>
        <v>25333.33333</v>
      </c>
      <c r="S3" s="7">
        <f t="shared" si="1"/>
        <v>8000</v>
      </c>
    </row>
    <row r="4">
      <c r="A4" s="5" t="s">
        <v>45</v>
      </c>
      <c r="B4" s="5">
        <v>0.0</v>
      </c>
      <c r="C4" s="6">
        <f t="shared" ref="C4:S4" si="2">B25</f>
        <v>0</v>
      </c>
      <c r="D4" s="6">
        <f t="shared" si="2"/>
        <v>10000</v>
      </c>
      <c r="E4" s="6">
        <f t="shared" si="2"/>
        <v>20000</v>
      </c>
      <c r="F4" s="6">
        <f t="shared" si="2"/>
        <v>30000</v>
      </c>
      <c r="G4" s="6">
        <f t="shared" si="2"/>
        <v>40000</v>
      </c>
      <c r="H4" s="6">
        <f t="shared" si="2"/>
        <v>50000</v>
      </c>
      <c r="I4" s="6">
        <f t="shared" si="2"/>
        <v>60000</v>
      </c>
      <c r="J4" s="6">
        <f t="shared" si="2"/>
        <v>70000</v>
      </c>
      <c r="K4" s="6">
        <f t="shared" si="2"/>
        <v>80000</v>
      </c>
      <c r="L4" s="6">
        <f t="shared" si="2"/>
        <v>90000</v>
      </c>
      <c r="M4" s="6">
        <f t="shared" si="2"/>
        <v>100000</v>
      </c>
      <c r="N4" s="6">
        <f t="shared" si="2"/>
        <v>110000</v>
      </c>
      <c r="O4" s="6">
        <f t="shared" si="2"/>
        <v>120000</v>
      </c>
      <c r="P4" s="6">
        <f t="shared" si="2"/>
        <v>130000</v>
      </c>
      <c r="Q4" s="6">
        <f t="shared" si="2"/>
        <v>140000</v>
      </c>
      <c r="R4" s="6">
        <f t="shared" si="2"/>
        <v>150000</v>
      </c>
      <c r="S4" s="6">
        <f t="shared" si="2"/>
        <v>160000</v>
      </c>
    </row>
    <row r="5">
      <c r="A5" s="5" t="s">
        <v>47</v>
      </c>
      <c r="B5" s="5">
        <v>0.0</v>
      </c>
      <c r="C5" s="6">
        <f t="shared" ref="C5:S5" si="3">B26</f>
        <v>0</v>
      </c>
      <c r="D5" s="6">
        <f t="shared" si="3"/>
        <v>0</v>
      </c>
      <c r="E5" s="6">
        <f t="shared" si="3"/>
        <v>0</v>
      </c>
      <c r="F5" s="6">
        <f t="shared" si="3"/>
        <v>0</v>
      </c>
      <c r="G5" s="6">
        <f t="shared" si="3"/>
        <v>0</v>
      </c>
      <c r="H5" s="6">
        <f t="shared" si="3"/>
        <v>175</v>
      </c>
      <c r="I5" s="6">
        <f t="shared" si="3"/>
        <v>350</v>
      </c>
      <c r="J5" s="6">
        <f t="shared" si="3"/>
        <v>525</v>
      </c>
      <c r="K5" s="6">
        <f t="shared" si="3"/>
        <v>700</v>
      </c>
      <c r="L5" s="6">
        <f t="shared" si="3"/>
        <v>875</v>
      </c>
      <c r="M5" s="6">
        <f t="shared" si="3"/>
        <v>1050</v>
      </c>
      <c r="N5" s="6">
        <f t="shared" si="3"/>
        <v>1225</v>
      </c>
      <c r="O5" s="6">
        <f t="shared" si="3"/>
        <v>1400</v>
      </c>
      <c r="P5" s="6">
        <f t="shared" si="3"/>
        <v>1575</v>
      </c>
      <c r="Q5" s="6">
        <f t="shared" si="3"/>
        <v>1750</v>
      </c>
      <c r="R5" s="6">
        <f t="shared" si="3"/>
        <v>1925</v>
      </c>
      <c r="S5" s="6">
        <f t="shared" si="3"/>
        <v>2100</v>
      </c>
    </row>
    <row r="6">
      <c r="A6" s="5" t="s">
        <v>49</v>
      </c>
      <c r="B6" s="5">
        <v>0.0</v>
      </c>
      <c r="C6" s="6">
        <f t="shared" ref="C6:S6" si="4">B27</f>
        <v>0</v>
      </c>
      <c r="D6" s="6">
        <f t="shared" si="4"/>
        <v>0</v>
      </c>
      <c r="E6" s="6">
        <f t="shared" si="4"/>
        <v>0</v>
      </c>
      <c r="F6" s="6">
        <f t="shared" si="4"/>
        <v>0</v>
      </c>
      <c r="G6" s="6">
        <f t="shared" si="4"/>
        <v>0</v>
      </c>
      <c r="H6" s="6">
        <f t="shared" si="4"/>
        <v>0</v>
      </c>
      <c r="I6" s="6">
        <f t="shared" si="4"/>
        <v>0</v>
      </c>
      <c r="J6" s="6">
        <f t="shared" si="4"/>
        <v>0</v>
      </c>
      <c r="K6" s="6">
        <f t="shared" si="4"/>
        <v>500</v>
      </c>
      <c r="L6" s="6">
        <f t="shared" si="4"/>
        <v>1000</v>
      </c>
      <c r="M6" s="6">
        <f t="shared" si="4"/>
        <v>1500</v>
      </c>
      <c r="N6" s="6">
        <f t="shared" si="4"/>
        <v>2000</v>
      </c>
      <c r="O6" s="6">
        <f t="shared" si="4"/>
        <v>2500</v>
      </c>
      <c r="P6" s="6">
        <f t="shared" si="4"/>
        <v>3000</v>
      </c>
      <c r="Q6" s="6">
        <f t="shared" si="4"/>
        <v>3500</v>
      </c>
      <c r="R6" s="6">
        <f t="shared" si="4"/>
        <v>4000</v>
      </c>
      <c r="S6" s="6">
        <f t="shared" si="4"/>
        <v>4500</v>
      </c>
    </row>
    <row r="7">
      <c r="A7" s="5" t="s">
        <v>71</v>
      </c>
      <c r="B7" s="6">
        <f t="shared" ref="B7:S7" si="5">SUM(B3:B6)</f>
        <v>0</v>
      </c>
      <c r="C7" s="7">
        <f t="shared" si="5"/>
        <v>2666.666667</v>
      </c>
      <c r="D7" s="7">
        <f t="shared" si="5"/>
        <v>16666.66667</v>
      </c>
      <c r="E7" s="7">
        <f t="shared" si="5"/>
        <v>30666.66667</v>
      </c>
      <c r="F7" s="7">
        <f t="shared" si="5"/>
        <v>44666.66667</v>
      </c>
      <c r="G7" s="7">
        <f t="shared" si="5"/>
        <v>58666.66667</v>
      </c>
      <c r="H7" s="7">
        <f t="shared" si="5"/>
        <v>72841.66667</v>
      </c>
      <c r="I7" s="7">
        <f t="shared" si="5"/>
        <v>87016.66667</v>
      </c>
      <c r="J7" s="7">
        <f t="shared" si="5"/>
        <v>101191.6667</v>
      </c>
      <c r="K7" s="7">
        <f t="shared" si="5"/>
        <v>115866.6667</v>
      </c>
      <c r="L7" s="7">
        <f t="shared" si="5"/>
        <v>130541.6667</v>
      </c>
      <c r="M7" s="7">
        <f t="shared" si="5"/>
        <v>145216.6667</v>
      </c>
      <c r="N7" s="7">
        <f t="shared" si="5"/>
        <v>159891.6667</v>
      </c>
      <c r="O7" s="7">
        <f t="shared" si="5"/>
        <v>174566.6667</v>
      </c>
      <c r="P7" s="7">
        <f t="shared" si="5"/>
        <v>189241.6667</v>
      </c>
      <c r="Q7" s="7">
        <f t="shared" si="5"/>
        <v>206583.3333</v>
      </c>
      <c r="R7" s="7">
        <f t="shared" si="5"/>
        <v>181258.3333</v>
      </c>
      <c r="S7" s="7">
        <f t="shared" si="5"/>
        <v>174600</v>
      </c>
    </row>
    <row r="9">
      <c r="A9" s="5" t="s">
        <v>75</v>
      </c>
    </row>
    <row r="10">
      <c r="A10" s="5" t="s">
        <v>41</v>
      </c>
      <c r="B10" s="7">
        <f>'Fixed Asset Balances'!B24/FAR!$F4</f>
        <v>2666.666667</v>
      </c>
      <c r="C10" s="7">
        <f>'Fixed Asset Balances'!C24/FAR!$F4</f>
        <v>4000</v>
      </c>
      <c r="D10" s="7">
        <f>'Fixed Asset Balances'!D24/FAR!$F4</f>
        <v>4000</v>
      </c>
      <c r="E10" s="7">
        <f>'Fixed Asset Balances'!E24/FAR!$F4</f>
        <v>4000</v>
      </c>
      <c r="F10" s="7">
        <f>'Fixed Asset Balances'!F24/FAR!$F4</f>
        <v>4000</v>
      </c>
      <c r="G10" s="7">
        <f>'Fixed Asset Balances'!G24/FAR!$F4</f>
        <v>4000</v>
      </c>
      <c r="H10" s="7">
        <f>'Fixed Asset Balances'!H24/FAR!$F4</f>
        <v>4000</v>
      </c>
      <c r="I10" s="7">
        <f>'Fixed Asset Balances'!I24/FAR!$F4</f>
        <v>4000</v>
      </c>
      <c r="J10" s="7">
        <f>'Fixed Asset Balances'!J24/FAR!$F4</f>
        <v>4000</v>
      </c>
      <c r="K10" s="7">
        <f>'Fixed Asset Balances'!K24/FAR!$F4</f>
        <v>4000</v>
      </c>
      <c r="L10" s="7">
        <f>'Fixed Asset Balances'!L24/FAR!$F4</f>
        <v>4000</v>
      </c>
      <c r="M10" s="7">
        <f>'Fixed Asset Balances'!M24/FAR!$F4</f>
        <v>4000</v>
      </c>
      <c r="N10" s="7">
        <f>'Fixed Asset Balances'!N24/FAR!$F4</f>
        <v>4000</v>
      </c>
      <c r="O10" s="7">
        <f>'Fixed Asset Balances'!O24/FAR!$F4</f>
        <v>4000</v>
      </c>
      <c r="P10" s="7">
        <f>'Fixed Asset Balances'!P24/FAR!$F4</f>
        <v>6666.666667</v>
      </c>
      <c r="Q10" s="7">
        <f>'Fixed Asset Balances'!Q24/FAR!$F4</f>
        <v>4000</v>
      </c>
      <c r="R10" s="7">
        <f>'Fixed Asset Balances'!R24/FAR!$F4</f>
        <v>2666.666667</v>
      </c>
      <c r="S10" s="7">
        <f>'Fixed Asset Balances'!S24/FAR!$F4</f>
        <v>2666.666667</v>
      </c>
    </row>
    <row r="11">
      <c r="A11" s="5" t="s">
        <v>45</v>
      </c>
      <c r="B11" s="6">
        <f>'Fixed Asset Balances'!B25/FAR!$F5</f>
        <v>0</v>
      </c>
      <c r="C11" s="6">
        <f>'Fixed Asset Balances'!C25/FAR!$F5</f>
        <v>10000</v>
      </c>
      <c r="D11" s="6">
        <f>'Fixed Asset Balances'!D25/FAR!$F5</f>
        <v>10000</v>
      </c>
      <c r="E11" s="6">
        <f>'Fixed Asset Balances'!E25/FAR!$F5</f>
        <v>10000</v>
      </c>
      <c r="F11" s="6">
        <f>'Fixed Asset Balances'!F25/FAR!$F5</f>
        <v>10000</v>
      </c>
      <c r="G11" s="6">
        <f>'Fixed Asset Balances'!G25/FAR!$F5</f>
        <v>10000</v>
      </c>
      <c r="H11" s="6">
        <f>'Fixed Asset Balances'!H25/FAR!$F5</f>
        <v>10000</v>
      </c>
      <c r="I11" s="6">
        <f>'Fixed Asset Balances'!I25/FAR!$F5</f>
        <v>10000</v>
      </c>
      <c r="J11" s="6">
        <f>'Fixed Asset Balances'!J25/FAR!$F5</f>
        <v>10000</v>
      </c>
      <c r="K11" s="6">
        <f>'Fixed Asset Balances'!K25/FAR!$F5</f>
        <v>10000</v>
      </c>
      <c r="L11" s="6">
        <f>'Fixed Asset Balances'!L25/FAR!$F5</f>
        <v>10000</v>
      </c>
      <c r="M11" s="6">
        <f>'Fixed Asset Balances'!M25/FAR!$F5</f>
        <v>10000</v>
      </c>
      <c r="N11" s="6">
        <f>'Fixed Asset Balances'!N25/FAR!$F5</f>
        <v>10000</v>
      </c>
      <c r="O11" s="6">
        <f>'Fixed Asset Balances'!O25/FAR!$F5</f>
        <v>10000</v>
      </c>
      <c r="P11" s="6">
        <f>'Fixed Asset Balances'!P25/FAR!$F5</f>
        <v>10000</v>
      </c>
      <c r="Q11" s="6">
        <f>'Fixed Asset Balances'!Q25/FAR!$F5</f>
        <v>10000</v>
      </c>
      <c r="R11" s="6">
        <f>'Fixed Asset Balances'!R25/FAR!$F5</f>
        <v>10000</v>
      </c>
      <c r="S11" s="6">
        <f>'Fixed Asset Balances'!S25/FAR!$F5</f>
        <v>10000</v>
      </c>
    </row>
    <row r="12">
      <c r="A12" s="5" t="s">
        <v>47</v>
      </c>
      <c r="B12" s="6">
        <f>'Fixed Asset Balances'!B26/FAR!$F6</f>
        <v>0</v>
      </c>
      <c r="C12" s="6">
        <f>'Fixed Asset Balances'!C26/FAR!$F6</f>
        <v>0</v>
      </c>
      <c r="D12" s="6">
        <f>'Fixed Asset Balances'!D26/FAR!$F6</f>
        <v>0</v>
      </c>
      <c r="E12" s="6">
        <f>'Fixed Asset Balances'!E26/FAR!$F6</f>
        <v>0</v>
      </c>
      <c r="F12" s="6">
        <f>'Fixed Asset Balances'!F26/FAR!$F6</f>
        <v>0</v>
      </c>
      <c r="G12" s="6">
        <f>'Fixed Asset Balances'!G26/FAR!$F6</f>
        <v>175</v>
      </c>
      <c r="H12" s="6">
        <f>'Fixed Asset Balances'!H26/FAR!$F6</f>
        <v>175</v>
      </c>
      <c r="I12" s="6">
        <f>'Fixed Asset Balances'!I26/FAR!$F6</f>
        <v>175</v>
      </c>
      <c r="J12" s="6">
        <f>'Fixed Asset Balances'!J26/FAR!$F6</f>
        <v>175</v>
      </c>
      <c r="K12" s="6">
        <f>'Fixed Asset Balances'!K26/FAR!$F6</f>
        <v>175</v>
      </c>
      <c r="L12" s="6">
        <f>'Fixed Asset Balances'!L26/FAR!$F6</f>
        <v>175</v>
      </c>
      <c r="M12" s="6">
        <f>'Fixed Asset Balances'!M26/FAR!$F6</f>
        <v>175</v>
      </c>
      <c r="N12" s="6">
        <f>'Fixed Asset Balances'!N26/FAR!$F6</f>
        <v>175</v>
      </c>
      <c r="O12" s="6">
        <f>'Fixed Asset Balances'!O26/FAR!$F6</f>
        <v>175</v>
      </c>
      <c r="P12" s="6">
        <f>'Fixed Asset Balances'!P26/FAR!$F6</f>
        <v>175</v>
      </c>
      <c r="Q12" s="6">
        <f>'Fixed Asset Balances'!Q26/FAR!$F6</f>
        <v>175</v>
      </c>
      <c r="R12" s="6">
        <f>'Fixed Asset Balances'!R26/FAR!$F6</f>
        <v>175</v>
      </c>
      <c r="S12" s="6">
        <f>'Fixed Asset Balances'!S26/FAR!$F6</f>
        <v>175</v>
      </c>
    </row>
    <row r="13">
      <c r="A13" s="5" t="s">
        <v>49</v>
      </c>
      <c r="B13" s="6">
        <f>'Fixed Asset Balances'!B27/FAR!$F7</f>
        <v>0</v>
      </c>
      <c r="C13" s="6">
        <f>'Fixed Asset Balances'!C27/FAR!$F7</f>
        <v>0</v>
      </c>
      <c r="D13" s="6">
        <f>'Fixed Asset Balances'!D27/FAR!$F7</f>
        <v>0</v>
      </c>
      <c r="E13" s="6">
        <f>'Fixed Asset Balances'!E27/FAR!$F7</f>
        <v>0</v>
      </c>
      <c r="F13" s="6">
        <f>'Fixed Asset Balances'!F27/FAR!$F7</f>
        <v>0</v>
      </c>
      <c r="G13" s="6">
        <f>'Fixed Asset Balances'!G27/FAR!$F7</f>
        <v>0</v>
      </c>
      <c r="H13" s="6">
        <f>'Fixed Asset Balances'!H27/FAR!$F7</f>
        <v>0</v>
      </c>
      <c r="I13" s="6">
        <f>'Fixed Asset Balances'!I27/FAR!$F7</f>
        <v>0</v>
      </c>
      <c r="J13" s="6">
        <f>'Fixed Asset Balances'!J27/FAR!$F7</f>
        <v>500</v>
      </c>
      <c r="K13" s="6">
        <f>'Fixed Asset Balances'!K27/FAR!$F7</f>
        <v>500</v>
      </c>
      <c r="L13" s="6">
        <f>'Fixed Asset Balances'!L27/FAR!$F7</f>
        <v>500</v>
      </c>
      <c r="M13" s="6">
        <f>'Fixed Asset Balances'!M27/FAR!$F7</f>
        <v>500</v>
      </c>
      <c r="N13" s="6">
        <f>'Fixed Asset Balances'!N27/FAR!$F7</f>
        <v>500</v>
      </c>
      <c r="O13" s="6">
        <f>'Fixed Asset Balances'!O27/FAR!$F7</f>
        <v>500</v>
      </c>
      <c r="P13" s="6">
        <f>'Fixed Asset Balances'!P27/FAR!$F7</f>
        <v>500</v>
      </c>
      <c r="Q13" s="6">
        <f>'Fixed Asset Balances'!Q27/FAR!$F7</f>
        <v>500</v>
      </c>
      <c r="R13" s="6">
        <f>'Fixed Asset Balances'!R27/FAR!$F7</f>
        <v>500</v>
      </c>
      <c r="S13" s="6">
        <f>'Fixed Asset Balances'!S27/FAR!$F7</f>
        <v>500</v>
      </c>
    </row>
    <row r="14">
      <c r="A14" s="5" t="s">
        <v>71</v>
      </c>
      <c r="B14" s="7">
        <f t="shared" ref="B14:S14" si="6">SUM(B10:B13)</f>
        <v>2666.666667</v>
      </c>
      <c r="C14" s="7">
        <f t="shared" si="6"/>
        <v>14000</v>
      </c>
      <c r="D14" s="7">
        <f t="shared" si="6"/>
        <v>14000</v>
      </c>
      <c r="E14" s="7">
        <f t="shared" si="6"/>
        <v>14000</v>
      </c>
      <c r="F14" s="7">
        <f t="shared" si="6"/>
        <v>14000</v>
      </c>
      <c r="G14" s="7">
        <f t="shared" si="6"/>
        <v>14175</v>
      </c>
      <c r="H14" s="7">
        <f t="shared" si="6"/>
        <v>14175</v>
      </c>
      <c r="I14" s="7">
        <f t="shared" si="6"/>
        <v>14175</v>
      </c>
      <c r="J14" s="7">
        <f t="shared" si="6"/>
        <v>14675</v>
      </c>
      <c r="K14" s="7">
        <f t="shared" si="6"/>
        <v>14675</v>
      </c>
      <c r="L14" s="7">
        <f t="shared" si="6"/>
        <v>14675</v>
      </c>
      <c r="M14" s="7">
        <f t="shared" si="6"/>
        <v>14675</v>
      </c>
      <c r="N14" s="7">
        <f t="shared" si="6"/>
        <v>14675</v>
      </c>
      <c r="O14" s="7">
        <f t="shared" si="6"/>
        <v>14675</v>
      </c>
      <c r="P14" s="7">
        <f t="shared" si="6"/>
        <v>17341.66667</v>
      </c>
      <c r="Q14" s="7">
        <f t="shared" si="6"/>
        <v>14675</v>
      </c>
      <c r="R14" s="7">
        <f t="shared" si="6"/>
        <v>13341.66667</v>
      </c>
      <c r="S14" s="7">
        <f t="shared" si="6"/>
        <v>13341.66667</v>
      </c>
    </row>
    <row r="16">
      <c r="A16" s="5" t="s">
        <v>76</v>
      </c>
    </row>
    <row r="17">
      <c r="A17" s="5" t="s">
        <v>41</v>
      </c>
      <c r="B17" s="5">
        <v>0.0</v>
      </c>
      <c r="C17" s="5">
        <v>0.0</v>
      </c>
      <c r="D17" s="5">
        <v>0.0</v>
      </c>
      <c r="E17" s="5">
        <v>0.0</v>
      </c>
      <c r="F17" s="5">
        <v>0.0</v>
      </c>
      <c r="G17" s="5">
        <v>0.0</v>
      </c>
      <c r="H17" s="5">
        <v>0.0</v>
      </c>
      <c r="I17" s="5">
        <v>0.0</v>
      </c>
      <c r="J17" s="5">
        <v>0.0</v>
      </c>
      <c r="K17" s="5">
        <v>0.0</v>
      </c>
      <c r="L17" s="5">
        <v>0.0</v>
      </c>
      <c r="M17" s="5">
        <v>0.0</v>
      </c>
      <c r="N17" s="5">
        <v>0.0</v>
      </c>
      <c r="O17" s="5">
        <v>0.0</v>
      </c>
      <c r="P17" s="5">
        <v>0.0</v>
      </c>
      <c r="Q17" s="5">
        <f>FAR!H2+FAR!H3</f>
        <v>40000</v>
      </c>
      <c r="R17" s="5">
        <f>FAR!H4</f>
        <v>20000</v>
      </c>
      <c r="S17" s="5">
        <v>0.0</v>
      </c>
    </row>
    <row r="18">
      <c r="A18" s="5" t="s">
        <v>45</v>
      </c>
      <c r="B18" s="5">
        <v>0.0</v>
      </c>
      <c r="C18" s="5">
        <v>0.0</v>
      </c>
      <c r="D18" s="5">
        <v>0.0</v>
      </c>
      <c r="E18" s="5">
        <v>0.0</v>
      </c>
      <c r="F18" s="5">
        <v>0.0</v>
      </c>
      <c r="G18" s="5">
        <v>0.0</v>
      </c>
      <c r="H18" s="5">
        <v>0.0</v>
      </c>
      <c r="I18" s="5">
        <v>0.0</v>
      </c>
      <c r="J18" s="5">
        <v>0.0</v>
      </c>
      <c r="K18" s="5">
        <v>0.0</v>
      </c>
      <c r="L18" s="5">
        <v>0.0</v>
      </c>
      <c r="M18" s="5">
        <v>0.0</v>
      </c>
      <c r="N18" s="5">
        <v>0.0</v>
      </c>
      <c r="O18" s="5">
        <v>0.0</v>
      </c>
      <c r="P18" s="5">
        <v>0.0</v>
      </c>
      <c r="Q18" s="5">
        <v>0.0</v>
      </c>
      <c r="R18" s="5">
        <v>0.0</v>
      </c>
      <c r="S18" s="5">
        <v>0.0</v>
      </c>
    </row>
    <row r="19">
      <c r="A19" s="5" t="s">
        <v>47</v>
      </c>
      <c r="B19" s="5">
        <v>0.0</v>
      </c>
      <c r="C19" s="5">
        <v>0.0</v>
      </c>
      <c r="D19" s="5">
        <v>0.0</v>
      </c>
      <c r="E19" s="5">
        <v>0.0</v>
      </c>
      <c r="F19" s="5">
        <v>0.0</v>
      </c>
      <c r="G19" s="5">
        <v>0.0</v>
      </c>
      <c r="H19" s="5">
        <v>0.0</v>
      </c>
      <c r="I19" s="5">
        <v>0.0</v>
      </c>
      <c r="J19" s="5">
        <v>0.0</v>
      </c>
      <c r="K19" s="5">
        <v>0.0</v>
      </c>
      <c r="L19" s="5">
        <v>0.0</v>
      </c>
      <c r="M19" s="5">
        <v>0.0</v>
      </c>
      <c r="N19" s="5">
        <v>0.0</v>
      </c>
      <c r="O19" s="5">
        <v>0.0</v>
      </c>
      <c r="P19" s="5">
        <v>0.0</v>
      </c>
      <c r="Q19" s="5">
        <v>0.0</v>
      </c>
      <c r="R19" s="5">
        <v>0.0</v>
      </c>
      <c r="S19" s="5">
        <v>0.0</v>
      </c>
    </row>
    <row r="20">
      <c r="A20" s="5" t="s">
        <v>49</v>
      </c>
      <c r="B20" s="5">
        <v>0.0</v>
      </c>
      <c r="C20" s="5">
        <v>0.0</v>
      </c>
      <c r="D20" s="5">
        <v>0.0</v>
      </c>
      <c r="E20" s="5">
        <v>0.0</v>
      </c>
      <c r="F20" s="5">
        <v>0.0</v>
      </c>
      <c r="G20" s="5">
        <v>0.0</v>
      </c>
      <c r="H20" s="5">
        <v>0.0</v>
      </c>
      <c r="I20" s="5">
        <v>0.0</v>
      </c>
      <c r="J20" s="5">
        <v>0.0</v>
      </c>
      <c r="K20" s="5">
        <v>0.0</v>
      </c>
      <c r="L20" s="5">
        <v>0.0</v>
      </c>
      <c r="M20" s="5">
        <v>0.0</v>
      </c>
      <c r="N20" s="5">
        <v>0.0</v>
      </c>
      <c r="O20" s="5">
        <v>0.0</v>
      </c>
      <c r="P20" s="5">
        <v>0.0</v>
      </c>
      <c r="Q20" s="5">
        <v>0.0</v>
      </c>
      <c r="R20" s="5">
        <v>0.0</v>
      </c>
      <c r="S20" s="5">
        <v>0.0</v>
      </c>
    </row>
    <row r="21">
      <c r="A21" s="5" t="s">
        <v>71</v>
      </c>
      <c r="B21" s="6">
        <f t="shared" ref="B21:S21" si="7">SUM(B17:B20)</f>
        <v>0</v>
      </c>
      <c r="C21" s="6">
        <f t="shared" si="7"/>
        <v>0</v>
      </c>
      <c r="D21" s="6">
        <f t="shared" si="7"/>
        <v>0</v>
      </c>
      <c r="E21" s="6">
        <f t="shared" si="7"/>
        <v>0</v>
      </c>
      <c r="F21" s="6">
        <f t="shared" si="7"/>
        <v>0</v>
      </c>
      <c r="G21" s="6">
        <f t="shared" si="7"/>
        <v>0</v>
      </c>
      <c r="H21" s="6">
        <f t="shared" si="7"/>
        <v>0</v>
      </c>
      <c r="I21" s="6">
        <f t="shared" si="7"/>
        <v>0</v>
      </c>
      <c r="J21" s="6">
        <f t="shared" si="7"/>
        <v>0</v>
      </c>
      <c r="K21" s="6">
        <f t="shared" si="7"/>
        <v>0</v>
      </c>
      <c r="L21" s="6">
        <f t="shared" si="7"/>
        <v>0</v>
      </c>
      <c r="M21" s="6">
        <f t="shared" si="7"/>
        <v>0</v>
      </c>
      <c r="N21" s="6">
        <f t="shared" si="7"/>
        <v>0</v>
      </c>
      <c r="O21" s="6">
        <f t="shared" si="7"/>
        <v>0</v>
      </c>
      <c r="P21" s="6">
        <f t="shared" si="7"/>
        <v>0</v>
      </c>
      <c r="Q21" s="6">
        <f t="shared" si="7"/>
        <v>40000</v>
      </c>
      <c r="R21" s="6">
        <f t="shared" si="7"/>
        <v>20000</v>
      </c>
      <c r="S21" s="6">
        <f t="shared" si="7"/>
        <v>0</v>
      </c>
    </row>
    <row r="23">
      <c r="A23" s="5" t="s">
        <v>74</v>
      </c>
    </row>
    <row r="24">
      <c r="A24" s="5" t="s">
        <v>41</v>
      </c>
      <c r="B24" s="7">
        <f t="shared" ref="B24:S24" si="8">B3+B10-B17</f>
        <v>2666.666667</v>
      </c>
      <c r="C24" s="7">
        <f t="shared" si="8"/>
        <v>6666.666667</v>
      </c>
      <c r="D24" s="7">
        <f t="shared" si="8"/>
        <v>10666.66667</v>
      </c>
      <c r="E24" s="7">
        <f t="shared" si="8"/>
        <v>14666.66667</v>
      </c>
      <c r="F24" s="7">
        <f t="shared" si="8"/>
        <v>18666.66667</v>
      </c>
      <c r="G24" s="7">
        <f t="shared" si="8"/>
        <v>22666.66667</v>
      </c>
      <c r="H24" s="7">
        <f t="shared" si="8"/>
        <v>26666.66667</v>
      </c>
      <c r="I24" s="7">
        <f t="shared" si="8"/>
        <v>30666.66667</v>
      </c>
      <c r="J24" s="7">
        <f t="shared" si="8"/>
        <v>34666.66667</v>
      </c>
      <c r="K24" s="7">
        <f t="shared" si="8"/>
        <v>38666.66667</v>
      </c>
      <c r="L24" s="7">
        <f t="shared" si="8"/>
        <v>42666.66667</v>
      </c>
      <c r="M24" s="7">
        <f t="shared" si="8"/>
        <v>46666.66667</v>
      </c>
      <c r="N24" s="7">
        <f t="shared" si="8"/>
        <v>50666.66667</v>
      </c>
      <c r="O24" s="7">
        <f t="shared" si="8"/>
        <v>54666.66667</v>
      </c>
      <c r="P24" s="7">
        <f t="shared" si="8"/>
        <v>61333.33333</v>
      </c>
      <c r="Q24" s="7">
        <f t="shared" si="8"/>
        <v>25333.33333</v>
      </c>
      <c r="R24" s="7">
        <f t="shared" si="8"/>
        <v>8000</v>
      </c>
      <c r="S24" s="7">
        <f t="shared" si="8"/>
        <v>10666.66667</v>
      </c>
    </row>
    <row r="25">
      <c r="A25" s="5" t="s">
        <v>45</v>
      </c>
      <c r="B25" s="6">
        <f t="shared" ref="B25:S25" si="9">B4+B11-B18</f>
        <v>0</v>
      </c>
      <c r="C25" s="6">
        <f t="shared" si="9"/>
        <v>10000</v>
      </c>
      <c r="D25" s="6">
        <f t="shared" si="9"/>
        <v>20000</v>
      </c>
      <c r="E25" s="6">
        <f t="shared" si="9"/>
        <v>30000</v>
      </c>
      <c r="F25" s="6">
        <f t="shared" si="9"/>
        <v>40000</v>
      </c>
      <c r="G25" s="6">
        <f t="shared" si="9"/>
        <v>50000</v>
      </c>
      <c r="H25" s="6">
        <f t="shared" si="9"/>
        <v>60000</v>
      </c>
      <c r="I25" s="6">
        <f t="shared" si="9"/>
        <v>70000</v>
      </c>
      <c r="J25" s="6">
        <f t="shared" si="9"/>
        <v>80000</v>
      </c>
      <c r="K25" s="6">
        <f t="shared" si="9"/>
        <v>90000</v>
      </c>
      <c r="L25" s="6">
        <f t="shared" si="9"/>
        <v>100000</v>
      </c>
      <c r="M25" s="6">
        <f t="shared" si="9"/>
        <v>110000</v>
      </c>
      <c r="N25" s="6">
        <f t="shared" si="9"/>
        <v>120000</v>
      </c>
      <c r="O25" s="6">
        <f t="shared" si="9"/>
        <v>130000</v>
      </c>
      <c r="P25" s="6">
        <f t="shared" si="9"/>
        <v>140000</v>
      </c>
      <c r="Q25" s="6">
        <f t="shared" si="9"/>
        <v>150000</v>
      </c>
      <c r="R25" s="6">
        <f t="shared" si="9"/>
        <v>160000</v>
      </c>
      <c r="S25" s="6">
        <f t="shared" si="9"/>
        <v>170000</v>
      </c>
    </row>
    <row r="26">
      <c r="A26" s="5" t="s">
        <v>47</v>
      </c>
      <c r="B26" s="6">
        <f t="shared" ref="B26:S26" si="10">B5+B12-B19</f>
        <v>0</v>
      </c>
      <c r="C26" s="6">
        <f t="shared" si="10"/>
        <v>0</v>
      </c>
      <c r="D26" s="6">
        <f t="shared" si="10"/>
        <v>0</v>
      </c>
      <c r="E26" s="6">
        <f t="shared" si="10"/>
        <v>0</v>
      </c>
      <c r="F26" s="6">
        <f t="shared" si="10"/>
        <v>0</v>
      </c>
      <c r="G26" s="6">
        <f t="shared" si="10"/>
        <v>175</v>
      </c>
      <c r="H26" s="6">
        <f t="shared" si="10"/>
        <v>350</v>
      </c>
      <c r="I26" s="6">
        <f t="shared" si="10"/>
        <v>525</v>
      </c>
      <c r="J26" s="6">
        <f t="shared" si="10"/>
        <v>700</v>
      </c>
      <c r="K26" s="6">
        <f t="shared" si="10"/>
        <v>875</v>
      </c>
      <c r="L26" s="6">
        <f t="shared" si="10"/>
        <v>1050</v>
      </c>
      <c r="M26" s="6">
        <f t="shared" si="10"/>
        <v>1225</v>
      </c>
      <c r="N26" s="6">
        <f t="shared" si="10"/>
        <v>1400</v>
      </c>
      <c r="O26" s="6">
        <f t="shared" si="10"/>
        <v>1575</v>
      </c>
      <c r="P26" s="6">
        <f t="shared" si="10"/>
        <v>1750</v>
      </c>
      <c r="Q26" s="6">
        <f t="shared" si="10"/>
        <v>1925</v>
      </c>
      <c r="R26" s="6">
        <f t="shared" si="10"/>
        <v>2100</v>
      </c>
      <c r="S26" s="6">
        <f t="shared" si="10"/>
        <v>2275</v>
      </c>
    </row>
    <row r="27">
      <c r="A27" s="5" t="s">
        <v>49</v>
      </c>
      <c r="B27" s="6">
        <f t="shared" ref="B27:S27" si="11">B6+B13-B20</f>
        <v>0</v>
      </c>
      <c r="C27" s="6">
        <f t="shared" si="11"/>
        <v>0</v>
      </c>
      <c r="D27" s="6">
        <f t="shared" si="11"/>
        <v>0</v>
      </c>
      <c r="E27" s="6">
        <f t="shared" si="11"/>
        <v>0</v>
      </c>
      <c r="F27" s="6">
        <f t="shared" si="11"/>
        <v>0</v>
      </c>
      <c r="G27" s="6">
        <f t="shared" si="11"/>
        <v>0</v>
      </c>
      <c r="H27" s="6">
        <f t="shared" si="11"/>
        <v>0</v>
      </c>
      <c r="I27" s="6">
        <f t="shared" si="11"/>
        <v>0</v>
      </c>
      <c r="J27" s="6">
        <f t="shared" si="11"/>
        <v>500</v>
      </c>
      <c r="K27" s="6">
        <f t="shared" si="11"/>
        <v>1000</v>
      </c>
      <c r="L27" s="6">
        <f t="shared" si="11"/>
        <v>1500</v>
      </c>
      <c r="M27" s="6">
        <f t="shared" si="11"/>
        <v>2000</v>
      </c>
      <c r="N27" s="6">
        <f t="shared" si="11"/>
        <v>2500</v>
      </c>
      <c r="O27" s="6">
        <f t="shared" si="11"/>
        <v>3000</v>
      </c>
      <c r="P27" s="6">
        <f t="shared" si="11"/>
        <v>3500</v>
      </c>
      <c r="Q27" s="6">
        <f t="shared" si="11"/>
        <v>4000</v>
      </c>
      <c r="R27" s="6">
        <f t="shared" si="11"/>
        <v>4500</v>
      </c>
      <c r="S27" s="6">
        <f t="shared" si="11"/>
        <v>5000</v>
      </c>
    </row>
    <row r="28">
      <c r="A28" s="5" t="s">
        <v>71</v>
      </c>
      <c r="B28" s="7">
        <f t="shared" ref="B28:S28" si="12">SUM(B24:B27)</f>
        <v>2666.666667</v>
      </c>
      <c r="C28" s="7">
        <f t="shared" si="12"/>
        <v>16666.66667</v>
      </c>
      <c r="D28" s="7">
        <f t="shared" si="12"/>
        <v>30666.66667</v>
      </c>
      <c r="E28" s="7">
        <f t="shared" si="12"/>
        <v>44666.66667</v>
      </c>
      <c r="F28" s="7">
        <f t="shared" si="12"/>
        <v>58666.66667</v>
      </c>
      <c r="G28" s="7">
        <f t="shared" si="12"/>
        <v>72841.66667</v>
      </c>
      <c r="H28" s="7">
        <f t="shared" si="12"/>
        <v>87016.66667</v>
      </c>
      <c r="I28" s="7">
        <f t="shared" si="12"/>
        <v>101191.6667</v>
      </c>
      <c r="J28" s="7">
        <f t="shared" si="12"/>
        <v>115866.6667</v>
      </c>
      <c r="K28" s="7">
        <f t="shared" si="12"/>
        <v>130541.6667</v>
      </c>
      <c r="L28" s="7">
        <f t="shared" si="12"/>
        <v>145216.6667</v>
      </c>
      <c r="M28" s="7">
        <f t="shared" si="12"/>
        <v>159891.6667</v>
      </c>
      <c r="N28" s="7">
        <f t="shared" si="12"/>
        <v>174566.6667</v>
      </c>
      <c r="O28" s="7">
        <f t="shared" si="12"/>
        <v>189241.6667</v>
      </c>
      <c r="P28" s="7">
        <f t="shared" si="12"/>
        <v>206583.3333</v>
      </c>
      <c r="Q28" s="7">
        <f t="shared" si="12"/>
        <v>181258.3333</v>
      </c>
      <c r="R28" s="7">
        <f t="shared" si="12"/>
        <v>174600</v>
      </c>
      <c r="S28" s="7">
        <f t="shared" si="12"/>
        <v>187941.6667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7.75"/>
  </cols>
  <sheetData>
    <row r="1">
      <c r="B1" s="5" t="s">
        <v>52</v>
      </c>
      <c r="C1" s="5" t="s">
        <v>53</v>
      </c>
      <c r="D1" s="5" t="s">
        <v>54</v>
      </c>
      <c r="E1" s="5" t="s">
        <v>55</v>
      </c>
      <c r="F1" s="5" t="s">
        <v>56</v>
      </c>
      <c r="G1" s="5" t="s">
        <v>57</v>
      </c>
      <c r="H1" s="5" t="s">
        <v>58</v>
      </c>
      <c r="I1" s="5" t="s">
        <v>59</v>
      </c>
      <c r="J1" s="5" t="s">
        <v>60</v>
      </c>
      <c r="K1" s="5" t="s">
        <v>61</v>
      </c>
      <c r="L1" s="5" t="s">
        <v>62</v>
      </c>
      <c r="M1" s="5" t="s">
        <v>63</v>
      </c>
      <c r="N1" s="5" t="s">
        <v>64</v>
      </c>
      <c r="O1" s="5" t="s">
        <v>65</v>
      </c>
      <c r="P1" s="5" t="s">
        <v>66</v>
      </c>
      <c r="Q1" s="5" t="s">
        <v>67</v>
      </c>
      <c r="R1" s="5" t="s">
        <v>68</v>
      </c>
      <c r="S1" s="5" t="s">
        <v>69</v>
      </c>
    </row>
    <row r="2">
      <c r="A2" s="5" t="s">
        <v>77</v>
      </c>
    </row>
    <row r="3">
      <c r="A3" s="5" t="s">
        <v>14</v>
      </c>
      <c r="B3" s="6">
        <f>Assumptions!$B3</f>
        <v>4000</v>
      </c>
      <c r="C3" s="6">
        <f>Assumptions!$B3</f>
        <v>4000</v>
      </c>
      <c r="D3" s="6">
        <f>Assumptions!$B3</f>
        <v>4000</v>
      </c>
      <c r="E3" s="6">
        <f>Assumptions!$B3</f>
        <v>4000</v>
      </c>
      <c r="F3" s="6">
        <f>Assumptions!$B3</f>
        <v>4000</v>
      </c>
      <c r="G3" s="6">
        <f>Assumptions!$B3</f>
        <v>4000</v>
      </c>
      <c r="H3" s="6">
        <f>Assumptions!$B3</f>
        <v>4000</v>
      </c>
      <c r="I3" s="6">
        <f>Assumptions!$B3</f>
        <v>4000</v>
      </c>
      <c r="J3" s="6">
        <f>Assumptions!$B3</f>
        <v>4000</v>
      </c>
      <c r="K3" s="6">
        <f>Assumptions!$B3</f>
        <v>4000</v>
      </c>
      <c r="L3" s="6">
        <f>Assumptions!$B3</f>
        <v>4000</v>
      </c>
      <c r="M3" s="6">
        <f>Assumptions!$B3</f>
        <v>4000</v>
      </c>
      <c r="N3" s="6">
        <f>Assumptions!$B3</f>
        <v>4000</v>
      </c>
      <c r="O3" s="6">
        <f>Assumptions!$B3</f>
        <v>4000</v>
      </c>
      <c r="P3" s="6">
        <f>Assumptions!$B3</f>
        <v>4000</v>
      </c>
      <c r="Q3" s="6">
        <f>Assumptions!$B3</f>
        <v>4000</v>
      </c>
      <c r="R3" s="6">
        <f>Assumptions!$B3</f>
        <v>4000</v>
      </c>
      <c r="S3" s="6">
        <f>Assumptions!$B3</f>
        <v>4000</v>
      </c>
    </row>
    <row r="4">
      <c r="A4" s="5" t="s">
        <v>15</v>
      </c>
      <c r="B4" s="6">
        <f>Assumptions!$D3</f>
        <v>3500</v>
      </c>
      <c r="C4" s="6">
        <f>Assumptions!$D3</f>
        <v>3500</v>
      </c>
      <c r="D4" s="6">
        <f>Assumptions!$D3</f>
        <v>3500</v>
      </c>
      <c r="E4" s="6">
        <f>Assumptions!$D3</f>
        <v>3500</v>
      </c>
      <c r="F4" s="6">
        <f>Assumptions!$D3</f>
        <v>3500</v>
      </c>
      <c r="G4" s="6">
        <f>Assumptions!$D3</f>
        <v>3500</v>
      </c>
      <c r="H4" s="6">
        <f>Assumptions!$D3</f>
        <v>3500</v>
      </c>
      <c r="I4" s="6">
        <f>Assumptions!$D3</f>
        <v>3500</v>
      </c>
      <c r="J4" s="6">
        <f>Assumptions!$D3</f>
        <v>3500</v>
      </c>
      <c r="K4" s="6">
        <f>Assumptions!$D3</f>
        <v>3500</v>
      </c>
      <c r="L4" s="6">
        <f>Assumptions!$D3</f>
        <v>3500</v>
      </c>
      <c r="M4" s="6">
        <f>Assumptions!$D3</f>
        <v>3500</v>
      </c>
      <c r="N4" s="6">
        <f>Assumptions!$D3</f>
        <v>3500</v>
      </c>
      <c r="O4" s="6">
        <f>Assumptions!$D3</f>
        <v>3500</v>
      </c>
      <c r="P4" s="6">
        <f>Assumptions!$D3</f>
        <v>3500</v>
      </c>
      <c r="Q4" s="6">
        <f>Assumptions!$D3</f>
        <v>3500</v>
      </c>
      <c r="R4" s="6">
        <f>Assumptions!$D3</f>
        <v>3500</v>
      </c>
      <c r="S4" s="6">
        <f>Assumptions!$D3</f>
        <v>3500</v>
      </c>
    </row>
    <row r="5">
      <c r="A5" s="5" t="s">
        <v>16</v>
      </c>
      <c r="B5" s="6">
        <f>Assumptions!$F3</f>
        <v>5000</v>
      </c>
      <c r="C5" s="6">
        <f>Assumptions!$F3</f>
        <v>5000</v>
      </c>
      <c r="D5" s="6">
        <f>Assumptions!$F3</f>
        <v>5000</v>
      </c>
      <c r="E5" s="6">
        <f>Assumptions!$F3</f>
        <v>5000</v>
      </c>
      <c r="F5" s="6">
        <f>Assumptions!$F3</f>
        <v>5000</v>
      </c>
      <c r="G5" s="6">
        <f>Assumptions!$F3</f>
        <v>5000</v>
      </c>
      <c r="H5" s="6">
        <f>Assumptions!$F3</f>
        <v>5000</v>
      </c>
      <c r="I5" s="6">
        <f>Assumptions!$F3</f>
        <v>5000</v>
      </c>
      <c r="J5" s="6">
        <f>Assumptions!$F3</f>
        <v>5000</v>
      </c>
      <c r="K5" s="6">
        <f>Assumptions!$F3</f>
        <v>5000</v>
      </c>
      <c r="L5" s="6">
        <f>Assumptions!$F3</f>
        <v>5000</v>
      </c>
      <c r="M5" s="6">
        <f>Assumptions!$F3</f>
        <v>5000</v>
      </c>
      <c r="N5" s="6">
        <f>Assumptions!$F3</f>
        <v>5000</v>
      </c>
      <c r="O5" s="6">
        <f>Assumptions!$F3</f>
        <v>5000</v>
      </c>
      <c r="P5" s="6">
        <f>Assumptions!$F3</f>
        <v>5000</v>
      </c>
      <c r="Q5" s="6">
        <f>Assumptions!$F3</f>
        <v>5000</v>
      </c>
      <c r="R5" s="6">
        <f>Assumptions!$F3</f>
        <v>5000</v>
      </c>
      <c r="S5" s="6">
        <f>Assumptions!$F3</f>
        <v>5000</v>
      </c>
    </row>
    <row r="6">
      <c r="A6" s="5" t="s">
        <v>71</v>
      </c>
      <c r="B6" s="6">
        <f t="shared" ref="B6:S6" si="1">SUM(B3:B5)</f>
        <v>12500</v>
      </c>
      <c r="C6" s="6">
        <f t="shared" si="1"/>
        <v>12500</v>
      </c>
      <c r="D6" s="6">
        <f t="shared" si="1"/>
        <v>12500</v>
      </c>
      <c r="E6" s="6">
        <f t="shared" si="1"/>
        <v>12500</v>
      </c>
      <c r="F6" s="6">
        <f t="shared" si="1"/>
        <v>12500</v>
      </c>
      <c r="G6" s="6">
        <f t="shared" si="1"/>
        <v>12500</v>
      </c>
      <c r="H6" s="6">
        <f t="shared" si="1"/>
        <v>12500</v>
      </c>
      <c r="I6" s="6">
        <f t="shared" si="1"/>
        <v>12500</v>
      </c>
      <c r="J6" s="6">
        <f t="shared" si="1"/>
        <v>12500</v>
      </c>
      <c r="K6" s="6">
        <f t="shared" si="1"/>
        <v>12500</v>
      </c>
      <c r="L6" s="6">
        <f t="shared" si="1"/>
        <v>12500</v>
      </c>
      <c r="M6" s="6">
        <f t="shared" si="1"/>
        <v>12500</v>
      </c>
      <c r="N6" s="6">
        <f t="shared" si="1"/>
        <v>12500</v>
      </c>
      <c r="O6" s="6">
        <f t="shared" si="1"/>
        <v>12500</v>
      </c>
      <c r="P6" s="6">
        <f t="shared" si="1"/>
        <v>12500</v>
      </c>
      <c r="Q6" s="6">
        <f t="shared" si="1"/>
        <v>12500</v>
      </c>
      <c r="R6" s="6">
        <f t="shared" si="1"/>
        <v>12500</v>
      </c>
      <c r="S6" s="6">
        <f t="shared" si="1"/>
        <v>12500</v>
      </c>
    </row>
    <row r="8">
      <c r="A8" s="5" t="s">
        <v>23</v>
      </c>
    </row>
    <row r="9">
      <c r="A9" s="5" t="s">
        <v>24</v>
      </c>
      <c r="B9" s="6">
        <f>B$6*Assumptions!$B7/1000</f>
        <v>12500</v>
      </c>
      <c r="C9" s="6">
        <f>C$6*Assumptions!$B7/1000</f>
        <v>12500</v>
      </c>
      <c r="D9" s="6">
        <f>D$6*Assumptions!$B7/1000</f>
        <v>12500</v>
      </c>
      <c r="E9" s="6">
        <f>E$6*Assumptions!$B7/1000</f>
        <v>12500</v>
      </c>
      <c r="F9" s="6">
        <f>F$6*Assumptions!$B7/1000</f>
        <v>12500</v>
      </c>
      <c r="G9" s="6">
        <f>G$6*Assumptions!$B7/1000</f>
        <v>12500</v>
      </c>
      <c r="H9" s="6">
        <f>H$6*Assumptions!$B7/1000</f>
        <v>12500</v>
      </c>
      <c r="I9" s="6">
        <f>I$6*Assumptions!$B7/1000</f>
        <v>12500</v>
      </c>
      <c r="J9" s="6">
        <f>J$6*Assumptions!$B7/1000</f>
        <v>12500</v>
      </c>
      <c r="K9" s="6">
        <f>K$6*Assumptions!$B7/1000</f>
        <v>12500</v>
      </c>
      <c r="L9" s="6">
        <f>L$6*Assumptions!$B7/1000</f>
        <v>12500</v>
      </c>
      <c r="M9" s="6">
        <f>M$6*Assumptions!$B7/1000</f>
        <v>12500</v>
      </c>
      <c r="N9" s="6">
        <f>N$6*Assumptions!$B7/1000</f>
        <v>12500</v>
      </c>
      <c r="O9" s="6">
        <f>O$6*Assumptions!$B7/1000</f>
        <v>12500</v>
      </c>
      <c r="P9" s="6">
        <f>P$6*Assumptions!$B7/1000</f>
        <v>12500</v>
      </c>
      <c r="Q9" s="6">
        <f>Q$6*Assumptions!$B7/1000</f>
        <v>12500</v>
      </c>
      <c r="R9" s="6">
        <f>R$6*Assumptions!$B7/1000</f>
        <v>12500</v>
      </c>
      <c r="S9" s="6">
        <f>S$6*Assumptions!$B7/1000</f>
        <v>12500</v>
      </c>
    </row>
    <row r="10">
      <c r="A10" s="5" t="s">
        <v>25</v>
      </c>
      <c r="B10" s="6">
        <f>B$6*Assumptions!$B8/1000</f>
        <v>5000</v>
      </c>
      <c r="C10" s="6">
        <f>C$6*Assumptions!$B8/1000</f>
        <v>5000</v>
      </c>
      <c r="D10" s="6">
        <f>D$6*Assumptions!$B8/1000</f>
        <v>5000</v>
      </c>
      <c r="E10" s="6">
        <f>E$6*Assumptions!$B8/1000</f>
        <v>5000</v>
      </c>
      <c r="F10" s="6">
        <f>F$6*Assumptions!$B8/1000</f>
        <v>5000</v>
      </c>
      <c r="G10" s="6">
        <f>G$6*Assumptions!$B8/1000</f>
        <v>5000</v>
      </c>
      <c r="H10" s="6">
        <f>H$6*Assumptions!$B8/1000</f>
        <v>5000</v>
      </c>
      <c r="I10" s="6">
        <f>I$6*Assumptions!$B8/1000</f>
        <v>5000</v>
      </c>
      <c r="J10" s="6">
        <f>J$6*Assumptions!$B8/1000</f>
        <v>5000</v>
      </c>
      <c r="K10" s="6">
        <f>K$6*Assumptions!$B8/1000</f>
        <v>5000</v>
      </c>
      <c r="L10" s="6">
        <f>L$6*Assumptions!$B8/1000</f>
        <v>5000</v>
      </c>
      <c r="M10" s="6">
        <f>M$6*Assumptions!$B8/1000</f>
        <v>5000</v>
      </c>
      <c r="N10" s="6">
        <f>N$6*Assumptions!$B8/1000</f>
        <v>5000</v>
      </c>
      <c r="O10" s="6">
        <f>O$6*Assumptions!$B8/1000</f>
        <v>5000</v>
      </c>
      <c r="P10" s="6">
        <f>P$6*Assumptions!$B8/1000</f>
        <v>5000</v>
      </c>
      <c r="Q10" s="6">
        <f>Q$6*Assumptions!$B8/1000</f>
        <v>5000</v>
      </c>
      <c r="R10" s="6">
        <f>R$6*Assumptions!$B8/1000</f>
        <v>5000</v>
      </c>
      <c r="S10" s="6">
        <f>S$6*Assumptions!$B8/1000</f>
        <v>5000</v>
      </c>
    </row>
    <row r="11">
      <c r="A11" s="5" t="s">
        <v>78</v>
      </c>
      <c r="B11" s="6">
        <f>B$6*Assumptions!$B9/1000</f>
        <v>7500</v>
      </c>
      <c r="C11" s="6">
        <f>C$6*Assumptions!$B9/1000</f>
        <v>7500</v>
      </c>
      <c r="D11" s="6">
        <f>D$6*Assumptions!$B9/1000</f>
        <v>7500</v>
      </c>
      <c r="E11" s="6">
        <f>E$6*Assumptions!$B9/1000</f>
        <v>7500</v>
      </c>
      <c r="F11" s="6">
        <f>F$6*Assumptions!$B9/1000</f>
        <v>7500</v>
      </c>
      <c r="G11" s="6">
        <f>G$6*Assumptions!$B9/1000</f>
        <v>7500</v>
      </c>
      <c r="H11" s="6">
        <f>H$6*Assumptions!$B9/1000</f>
        <v>7500</v>
      </c>
      <c r="I11" s="6">
        <f>I$6*Assumptions!$B9/1000</f>
        <v>7500</v>
      </c>
      <c r="J11" s="6">
        <f>J$6*Assumptions!$B9/1000</f>
        <v>7500</v>
      </c>
      <c r="K11" s="6">
        <f>K$6*Assumptions!$B9/1000</f>
        <v>7500</v>
      </c>
      <c r="L11" s="6">
        <f>L$6*Assumptions!$B9/1000</f>
        <v>7500</v>
      </c>
      <c r="M11" s="6">
        <f>M$6*Assumptions!$B9/1000</f>
        <v>7500</v>
      </c>
      <c r="N11" s="6">
        <f>N$6*Assumptions!$B9/1000</f>
        <v>7500</v>
      </c>
      <c r="O11" s="6">
        <f>O$6*Assumptions!$B9/1000</f>
        <v>7500</v>
      </c>
      <c r="P11" s="6">
        <f>P$6*Assumptions!$B9/1000</f>
        <v>7500</v>
      </c>
      <c r="Q11" s="6">
        <f>Q$6*Assumptions!$B9/1000</f>
        <v>7500</v>
      </c>
      <c r="R11" s="6">
        <f>R$6*Assumptions!$B9/1000</f>
        <v>7500</v>
      </c>
      <c r="S11" s="6">
        <f>S$6*Assumptions!$B9/1000</f>
        <v>7500</v>
      </c>
    </row>
    <row r="13">
      <c r="A13" s="5" t="s">
        <v>27</v>
      </c>
    </row>
    <row r="14">
      <c r="A14" s="5" t="s">
        <v>24</v>
      </c>
      <c r="B14" s="6">
        <f>Assumptions!$B12</f>
        <v>13000</v>
      </c>
      <c r="C14" s="6">
        <f>Assumptions!$B12</f>
        <v>13000</v>
      </c>
      <c r="D14" s="6">
        <f>Assumptions!$B12</f>
        <v>13000</v>
      </c>
      <c r="E14" s="6">
        <f>Assumptions!$B12</f>
        <v>13000</v>
      </c>
      <c r="F14" s="6">
        <f>Assumptions!$B12</f>
        <v>13000</v>
      </c>
      <c r="G14" s="6">
        <f>Assumptions!$B12</f>
        <v>13000</v>
      </c>
      <c r="H14" s="6">
        <f>Assumptions!$B12</f>
        <v>13000</v>
      </c>
      <c r="I14" s="6">
        <f>Assumptions!$B12</f>
        <v>13000</v>
      </c>
      <c r="J14" s="6">
        <f>Assumptions!$B12</f>
        <v>13000</v>
      </c>
      <c r="K14" s="6">
        <f>Assumptions!$B12</f>
        <v>13000</v>
      </c>
      <c r="L14" s="6">
        <f>Assumptions!$B12</f>
        <v>13000</v>
      </c>
      <c r="M14" s="6">
        <f>Assumptions!$B12</f>
        <v>13000</v>
      </c>
      <c r="N14" s="6">
        <f>Assumptions!$B12</f>
        <v>13000</v>
      </c>
      <c r="O14" s="6">
        <f>Assumptions!$B12</f>
        <v>13000</v>
      </c>
      <c r="P14" s="6">
        <f>Assumptions!$B12</f>
        <v>13000</v>
      </c>
      <c r="Q14" s="6">
        <f>Assumptions!$B12</f>
        <v>13000</v>
      </c>
      <c r="R14" s="6">
        <f>Assumptions!$B12</f>
        <v>13000</v>
      </c>
      <c r="S14" s="6">
        <f>Assumptions!$B12</f>
        <v>13000</v>
      </c>
    </row>
    <row r="15">
      <c r="A15" s="5" t="s">
        <v>25</v>
      </c>
      <c r="B15" s="6">
        <f>Assumptions!$B13</f>
        <v>10000</v>
      </c>
      <c r="C15" s="5">
        <v>0.0</v>
      </c>
      <c r="D15" s="6">
        <f>Assumptions!$B13</f>
        <v>10000</v>
      </c>
      <c r="E15" s="5">
        <v>0.0</v>
      </c>
      <c r="F15" s="6">
        <f>Assumptions!$B13</f>
        <v>10000</v>
      </c>
      <c r="G15" s="5">
        <v>0.0</v>
      </c>
      <c r="H15" s="6">
        <f>Assumptions!$B13</f>
        <v>10000</v>
      </c>
      <c r="I15" s="5">
        <v>0.0</v>
      </c>
      <c r="J15" s="6">
        <f>Assumptions!$B13</f>
        <v>10000</v>
      </c>
      <c r="K15" s="5">
        <v>0.0</v>
      </c>
      <c r="L15" s="6">
        <f>Assumptions!$B13</f>
        <v>10000</v>
      </c>
      <c r="M15" s="5">
        <v>0.0</v>
      </c>
      <c r="N15" s="6">
        <f>Assumptions!$B13</f>
        <v>10000</v>
      </c>
      <c r="O15" s="5">
        <v>0.0</v>
      </c>
      <c r="P15" s="6">
        <f>Assumptions!$B13</f>
        <v>10000</v>
      </c>
      <c r="Q15" s="5">
        <v>0.0</v>
      </c>
      <c r="R15" s="6">
        <f>Assumptions!$B13</f>
        <v>10000</v>
      </c>
      <c r="S15" s="5">
        <v>0.0</v>
      </c>
    </row>
    <row r="16">
      <c r="A16" s="5" t="s">
        <v>26</v>
      </c>
      <c r="B16" s="6">
        <f>Assumptions!$B14</f>
        <v>24000</v>
      </c>
      <c r="C16" s="5">
        <v>0.0</v>
      </c>
      <c r="D16" s="5">
        <v>0.0</v>
      </c>
      <c r="E16" s="6">
        <f>Assumptions!$B14</f>
        <v>24000</v>
      </c>
      <c r="F16" s="5">
        <v>0.0</v>
      </c>
      <c r="G16" s="5">
        <v>0.0</v>
      </c>
      <c r="H16" s="6">
        <f>Assumptions!$B14</f>
        <v>24000</v>
      </c>
      <c r="I16" s="5">
        <v>0.0</v>
      </c>
      <c r="J16" s="5">
        <v>0.0</v>
      </c>
      <c r="K16" s="6">
        <f>Assumptions!$B14</f>
        <v>24000</v>
      </c>
      <c r="L16" s="5">
        <v>0.0</v>
      </c>
      <c r="M16" s="5">
        <v>0.0</v>
      </c>
      <c r="N16" s="6">
        <f>Assumptions!$B14</f>
        <v>24000</v>
      </c>
      <c r="O16" s="5">
        <v>0.0</v>
      </c>
      <c r="P16" s="5">
        <v>0.0</v>
      </c>
      <c r="Q16" s="6">
        <f>Assumptions!$B14</f>
        <v>24000</v>
      </c>
      <c r="R16" s="5">
        <v>0.0</v>
      </c>
      <c r="S16" s="5">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38"/>
  </cols>
  <sheetData>
    <row r="1">
      <c r="B1" s="5" t="s">
        <v>52</v>
      </c>
      <c r="C1" s="5" t="s">
        <v>53</v>
      </c>
      <c r="D1" s="5" t="s">
        <v>54</v>
      </c>
      <c r="E1" s="5" t="s">
        <v>55</v>
      </c>
      <c r="F1" s="5" t="s">
        <v>56</v>
      </c>
      <c r="G1" s="5" t="s">
        <v>57</v>
      </c>
      <c r="H1" s="5" t="s">
        <v>58</v>
      </c>
      <c r="I1" s="5" t="s">
        <v>59</v>
      </c>
      <c r="J1" s="5" t="s">
        <v>60</v>
      </c>
      <c r="K1" s="5" t="s">
        <v>61</v>
      </c>
      <c r="L1" s="5" t="s">
        <v>62</v>
      </c>
      <c r="M1" s="5" t="s">
        <v>63</v>
      </c>
      <c r="N1" s="5" t="s">
        <v>64</v>
      </c>
      <c r="O1" s="5" t="s">
        <v>65</v>
      </c>
      <c r="P1" s="5" t="s">
        <v>66</v>
      </c>
      <c r="Q1" s="5" t="s">
        <v>67</v>
      </c>
      <c r="R1" s="5" t="s">
        <v>68</v>
      </c>
      <c r="S1" s="5" t="s">
        <v>69</v>
      </c>
    </row>
    <row r="2">
      <c r="A2" s="5" t="s">
        <v>77</v>
      </c>
    </row>
    <row r="3">
      <c r="A3" s="5" t="s">
        <v>14</v>
      </c>
      <c r="B3" s="6">
        <f>'Calcs-1'!B3*Assumptions!$C3</f>
        <v>4000000</v>
      </c>
      <c r="C3" s="6">
        <f>'Calcs-1'!C3*Assumptions!$C3</f>
        <v>4000000</v>
      </c>
      <c r="D3" s="6">
        <f>'Calcs-1'!D3*Assumptions!$C3</f>
        <v>4000000</v>
      </c>
      <c r="E3" s="6">
        <f>'Calcs-1'!E3*Assumptions!$C3</f>
        <v>4000000</v>
      </c>
      <c r="F3" s="6">
        <f>'Calcs-1'!F3*Assumptions!$C3</f>
        <v>4000000</v>
      </c>
      <c r="G3" s="6">
        <f>'Calcs-1'!G3*Assumptions!$C3</f>
        <v>4000000</v>
      </c>
      <c r="H3" s="6">
        <f>'Calcs-1'!H3*Assumptions!$C3</f>
        <v>4000000</v>
      </c>
      <c r="I3" s="6">
        <f>'Calcs-1'!I3*Assumptions!$C3</f>
        <v>4000000</v>
      </c>
      <c r="J3" s="6">
        <f>'Calcs-1'!J3*Assumptions!$C3</f>
        <v>4000000</v>
      </c>
      <c r="K3" s="6">
        <f>'Calcs-1'!K3*Assumptions!$C3</f>
        <v>4000000</v>
      </c>
      <c r="L3" s="6">
        <f>'Calcs-1'!L3*Assumptions!$C3</f>
        <v>4000000</v>
      </c>
      <c r="M3" s="6">
        <f>'Calcs-1'!M3*Assumptions!$C3</f>
        <v>4000000</v>
      </c>
      <c r="N3" s="6">
        <f>'Calcs-1'!N3*Assumptions!$C3</f>
        <v>4000000</v>
      </c>
      <c r="O3" s="6">
        <f>'Calcs-1'!O3*Assumptions!$C3</f>
        <v>4000000</v>
      </c>
      <c r="P3" s="6">
        <f>'Calcs-1'!P3*Assumptions!$C3</f>
        <v>4000000</v>
      </c>
      <c r="Q3" s="6">
        <f>'Calcs-1'!Q3*Assumptions!$C3</f>
        <v>4000000</v>
      </c>
      <c r="R3" s="6">
        <f>'Calcs-1'!R3*Assumptions!$C3</f>
        <v>4000000</v>
      </c>
      <c r="S3" s="6">
        <f>'Calcs-1'!S3*Assumptions!$C3</f>
        <v>4000000</v>
      </c>
    </row>
    <row r="4">
      <c r="A4" s="5" t="s">
        <v>15</v>
      </c>
      <c r="B4" s="6">
        <f>'Calcs-1'!B4*Assumptions!$E3</f>
        <v>2800000</v>
      </c>
      <c r="C4" s="6">
        <f>'Calcs-1'!C4*Assumptions!$E3</f>
        <v>2800000</v>
      </c>
      <c r="D4" s="6">
        <f>'Calcs-1'!D4*Assumptions!$E3</f>
        <v>2800000</v>
      </c>
      <c r="E4" s="6">
        <f>'Calcs-1'!E4*Assumptions!$E3</f>
        <v>2800000</v>
      </c>
      <c r="F4" s="6">
        <f>'Calcs-1'!F4*Assumptions!$E3</f>
        <v>2800000</v>
      </c>
      <c r="G4" s="6">
        <f>'Calcs-1'!G4*Assumptions!$E3</f>
        <v>2800000</v>
      </c>
      <c r="H4" s="6">
        <f>'Calcs-1'!H4*Assumptions!$E3</f>
        <v>2800000</v>
      </c>
      <c r="I4" s="6">
        <f>'Calcs-1'!I4*Assumptions!$E3</f>
        <v>2800000</v>
      </c>
      <c r="J4" s="6">
        <f>'Calcs-1'!J4*Assumptions!$E3</f>
        <v>2800000</v>
      </c>
      <c r="K4" s="6">
        <f>'Calcs-1'!K4*Assumptions!$E3</f>
        <v>2800000</v>
      </c>
      <c r="L4" s="6">
        <f>'Calcs-1'!L4*Assumptions!$E3</f>
        <v>2800000</v>
      </c>
      <c r="M4" s="6">
        <f>'Calcs-1'!M4*Assumptions!$E3</f>
        <v>2800000</v>
      </c>
      <c r="N4" s="6">
        <f>'Calcs-1'!N4*Assumptions!$E3</f>
        <v>2800000</v>
      </c>
      <c r="O4" s="6">
        <f>'Calcs-1'!O4*Assumptions!$E3</f>
        <v>2800000</v>
      </c>
      <c r="P4" s="6">
        <f>'Calcs-1'!P4*Assumptions!$E3</f>
        <v>2800000</v>
      </c>
      <c r="Q4" s="6">
        <f>'Calcs-1'!Q4*Assumptions!$E3</f>
        <v>2800000</v>
      </c>
      <c r="R4" s="6">
        <f>'Calcs-1'!R4*Assumptions!$E3</f>
        <v>2800000</v>
      </c>
      <c r="S4" s="6">
        <f>'Calcs-1'!S4*Assumptions!$E3</f>
        <v>2800000</v>
      </c>
    </row>
    <row r="5">
      <c r="A5" s="5" t="s">
        <v>16</v>
      </c>
      <c r="B5" s="6">
        <f>'Calcs-1'!B5*Assumptions!$G3</f>
        <v>4500000</v>
      </c>
      <c r="C5" s="6">
        <f>'Calcs-1'!C5*Assumptions!$G3</f>
        <v>4500000</v>
      </c>
      <c r="D5" s="6">
        <f>'Calcs-1'!D5*Assumptions!$G3</f>
        <v>4500000</v>
      </c>
      <c r="E5" s="6">
        <f>'Calcs-1'!E5*Assumptions!$G3</f>
        <v>4500000</v>
      </c>
      <c r="F5" s="6">
        <f>'Calcs-1'!F5*Assumptions!$G3</f>
        <v>4500000</v>
      </c>
      <c r="G5" s="6">
        <f>'Calcs-1'!G5*Assumptions!$G3</f>
        <v>4500000</v>
      </c>
      <c r="H5" s="6">
        <f>'Calcs-1'!H5*Assumptions!$G3</f>
        <v>4500000</v>
      </c>
      <c r="I5" s="6">
        <f>'Calcs-1'!I5*Assumptions!$G3</f>
        <v>4500000</v>
      </c>
      <c r="J5" s="6">
        <f>'Calcs-1'!J5*Assumptions!$G3</f>
        <v>4500000</v>
      </c>
      <c r="K5" s="6">
        <f>'Calcs-1'!K5*Assumptions!$G3</f>
        <v>4500000</v>
      </c>
      <c r="L5" s="6">
        <f>'Calcs-1'!L5*Assumptions!$G3</f>
        <v>4500000</v>
      </c>
      <c r="M5" s="6">
        <f>'Calcs-1'!M5*Assumptions!$G3</f>
        <v>4500000</v>
      </c>
      <c r="N5" s="6">
        <f>'Calcs-1'!N5*Assumptions!$G3</f>
        <v>4500000</v>
      </c>
      <c r="O5" s="6">
        <f>'Calcs-1'!O5*Assumptions!$G3</f>
        <v>4500000</v>
      </c>
      <c r="P5" s="6">
        <f>'Calcs-1'!P5*Assumptions!$G3</f>
        <v>4500000</v>
      </c>
      <c r="Q5" s="6">
        <f>'Calcs-1'!Q5*Assumptions!$G3</f>
        <v>4500000</v>
      </c>
      <c r="R5" s="6">
        <f>'Calcs-1'!R5*Assumptions!$G3</f>
        <v>4500000</v>
      </c>
      <c r="S5" s="6">
        <f>'Calcs-1'!S5*Assumptions!$G3</f>
        <v>4500000</v>
      </c>
    </row>
    <row r="6">
      <c r="A6" s="5" t="s">
        <v>71</v>
      </c>
      <c r="B6" s="6">
        <f t="shared" ref="B6:S6" si="1">SUM(B3:B5)</f>
        <v>11300000</v>
      </c>
      <c r="C6" s="6">
        <f t="shared" si="1"/>
        <v>11300000</v>
      </c>
      <c r="D6" s="6">
        <f t="shared" si="1"/>
        <v>11300000</v>
      </c>
      <c r="E6" s="6">
        <f t="shared" si="1"/>
        <v>11300000</v>
      </c>
      <c r="F6" s="6">
        <f t="shared" si="1"/>
        <v>11300000</v>
      </c>
      <c r="G6" s="6">
        <f t="shared" si="1"/>
        <v>11300000</v>
      </c>
      <c r="H6" s="6">
        <f t="shared" si="1"/>
        <v>11300000</v>
      </c>
      <c r="I6" s="6">
        <f t="shared" si="1"/>
        <v>11300000</v>
      </c>
      <c r="J6" s="6">
        <f t="shared" si="1"/>
        <v>11300000</v>
      </c>
      <c r="K6" s="6">
        <f t="shared" si="1"/>
        <v>11300000</v>
      </c>
      <c r="L6" s="6">
        <f t="shared" si="1"/>
        <v>11300000</v>
      </c>
      <c r="M6" s="6">
        <f t="shared" si="1"/>
        <v>11300000</v>
      </c>
      <c r="N6" s="6">
        <f t="shared" si="1"/>
        <v>11300000</v>
      </c>
      <c r="O6" s="6">
        <f t="shared" si="1"/>
        <v>11300000</v>
      </c>
      <c r="P6" s="6">
        <f t="shared" si="1"/>
        <v>11300000</v>
      </c>
      <c r="Q6" s="6">
        <f t="shared" si="1"/>
        <v>11300000</v>
      </c>
      <c r="R6" s="6">
        <f t="shared" si="1"/>
        <v>11300000</v>
      </c>
      <c r="S6" s="6">
        <f t="shared" si="1"/>
        <v>11300000</v>
      </c>
    </row>
    <row r="8">
      <c r="A8" s="5" t="s">
        <v>23</v>
      </c>
    </row>
    <row r="9">
      <c r="A9" s="5" t="s">
        <v>24</v>
      </c>
      <c r="B9" s="6">
        <f>'Calcs-1'!B9*Assumptions!$C7</f>
        <v>5625000</v>
      </c>
      <c r="C9" s="6">
        <f>'Calcs-1'!C9*Assumptions!$C7</f>
        <v>5625000</v>
      </c>
      <c r="D9" s="6">
        <f>'Calcs-1'!D9*Assumptions!$C7</f>
        <v>5625000</v>
      </c>
      <c r="E9" s="6">
        <f>'Calcs-1'!E9*Assumptions!$C7</f>
        <v>5625000</v>
      </c>
      <c r="F9" s="6">
        <f>'Calcs-1'!F9*Assumptions!$C7</f>
        <v>5625000</v>
      </c>
      <c r="G9" s="6">
        <f>'Calcs-1'!G9*Assumptions!$C7</f>
        <v>5625000</v>
      </c>
      <c r="H9" s="6">
        <f>'Calcs-1'!H9*Assumptions!$C7</f>
        <v>5625000</v>
      </c>
      <c r="I9" s="6">
        <f>'Calcs-1'!I9*Assumptions!$C7</f>
        <v>5625000</v>
      </c>
      <c r="J9" s="6">
        <f>'Calcs-1'!J9*Assumptions!$C7</f>
        <v>5625000</v>
      </c>
      <c r="K9" s="6">
        <f>'Calcs-1'!K9*Assumptions!$C7</f>
        <v>5625000</v>
      </c>
      <c r="L9" s="6">
        <f>'Calcs-1'!L9*Assumptions!$C7</f>
        <v>5625000</v>
      </c>
      <c r="M9" s="6">
        <f>'Calcs-1'!M9*Assumptions!$C7</f>
        <v>5625000</v>
      </c>
      <c r="N9" s="6">
        <f>'Calcs-1'!N9*Assumptions!$C7</f>
        <v>5625000</v>
      </c>
      <c r="O9" s="6">
        <f>'Calcs-1'!O9*Assumptions!$C7</f>
        <v>5625000</v>
      </c>
      <c r="P9" s="6">
        <f>'Calcs-1'!P9*Assumptions!$C7</f>
        <v>5625000</v>
      </c>
      <c r="Q9" s="6">
        <f>'Calcs-1'!Q9*Assumptions!$C7</f>
        <v>5625000</v>
      </c>
      <c r="R9" s="6">
        <f>'Calcs-1'!R9*Assumptions!$C7</f>
        <v>5625000</v>
      </c>
      <c r="S9" s="6">
        <f>'Calcs-1'!S9*Assumptions!$C7</f>
        <v>5625000</v>
      </c>
    </row>
    <row r="10">
      <c r="A10" s="5" t="s">
        <v>25</v>
      </c>
      <c r="B10" s="6">
        <f>'Calcs-1'!B10*Assumptions!$C8</f>
        <v>1500000</v>
      </c>
      <c r="C10" s="6">
        <f>'Calcs-1'!C10*Assumptions!$C8</f>
        <v>1500000</v>
      </c>
      <c r="D10" s="6">
        <f>'Calcs-1'!D10*Assumptions!$C8</f>
        <v>1500000</v>
      </c>
      <c r="E10" s="6">
        <f>'Calcs-1'!E10*Assumptions!$C8</f>
        <v>1500000</v>
      </c>
      <c r="F10" s="6">
        <f>'Calcs-1'!F10*Assumptions!$C8</f>
        <v>1500000</v>
      </c>
      <c r="G10" s="6">
        <f>'Calcs-1'!G10*Assumptions!$C8</f>
        <v>1500000</v>
      </c>
      <c r="H10" s="6">
        <f>'Calcs-1'!H10*Assumptions!$C8</f>
        <v>1500000</v>
      </c>
      <c r="I10" s="6">
        <f>'Calcs-1'!I10*Assumptions!$C8</f>
        <v>1500000</v>
      </c>
      <c r="J10" s="6">
        <f>'Calcs-1'!J10*Assumptions!$C8</f>
        <v>1500000</v>
      </c>
      <c r="K10" s="6">
        <f>'Calcs-1'!K10*Assumptions!$C8</f>
        <v>1500000</v>
      </c>
      <c r="L10" s="6">
        <f>'Calcs-1'!L10*Assumptions!$C8</f>
        <v>1500000</v>
      </c>
      <c r="M10" s="6">
        <f>'Calcs-1'!M10*Assumptions!$C8</f>
        <v>1500000</v>
      </c>
      <c r="N10" s="6">
        <f>'Calcs-1'!N10*Assumptions!$C8</f>
        <v>1500000</v>
      </c>
      <c r="O10" s="6">
        <f>'Calcs-1'!O10*Assumptions!$C8</f>
        <v>1500000</v>
      </c>
      <c r="P10" s="6">
        <f>'Calcs-1'!P10*Assumptions!$C8</f>
        <v>1500000</v>
      </c>
      <c r="Q10" s="6">
        <f>'Calcs-1'!Q10*Assumptions!$C8</f>
        <v>1500000</v>
      </c>
      <c r="R10" s="6">
        <f>'Calcs-1'!R10*Assumptions!$C8</f>
        <v>1500000</v>
      </c>
      <c r="S10" s="6">
        <f>'Calcs-1'!S10*Assumptions!$C8</f>
        <v>1500000</v>
      </c>
    </row>
    <row r="11">
      <c r="A11" s="5" t="s">
        <v>26</v>
      </c>
      <c r="B11" s="6">
        <f>'Calcs-1'!B11*Assumptions!$C9</f>
        <v>3750000</v>
      </c>
      <c r="C11" s="6">
        <f>'Calcs-1'!C11*Assumptions!$C9</f>
        <v>3750000</v>
      </c>
      <c r="D11" s="6">
        <f>'Calcs-1'!D11*Assumptions!$C9</f>
        <v>3750000</v>
      </c>
      <c r="E11" s="6">
        <f>'Calcs-1'!E11*Assumptions!$C9</f>
        <v>3750000</v>
      </c>
      <c r="F11" s="6">
        <f>'Calcs-1'!F11*Assumptions!$C9</f>
        <v>3750000</v>
      </c>
      <c r="G11" s="6">
        <f>'Calcs-1'!G11*Assumptions!$C9</f>
        <v>3750000</v>
      </c>
      <c r="H11" s="6">
        <f>'Calcs-1'!H11*Assumptions!$C9</f>
        <v>3750000</v>
      </c>
      <c r="I11" s="6">
        <f>'Calcs-1'!I11*Assumptions!$C9</f>
        <v>3750000</v>
      </c>
      <c r="J11" s="6">
        <f>'Calcs-1'!J11*Assumptions!$C9</f>
        <v>3750000</v>
      </c>
      <c r="K11" s="6">
        <f>'Calcs-1'!K11*Assumptions!$C9</f>
        <v>3750000</v>
      </c>
      <c r="L11" s="6">
        <f>'Calcs-1'!L11*Assumptions!$C9</f>
        <v>3750000</v>
      </c>
      <c r="M11" s="6">
        <f>'Calcs-1'!M11*Assumptions!$C9</f>
        <v>3750000</v>
      </c>
      <c r="N11" s="6">
        <f>'Calcs-1'!N11*Assumptions!$C9</f>
        <v>3750000</v>
      </c>
      <c r="O11" s="6">
        <f>'Calcs-1'!O11*Assumptions!$C9</f>
        <v>3750000</v>
      </c>
      <c r="P11" s="6">
        <f>'Calcs-1'!P11*Assumptions!$C9</f>
        <v>3750000</v>
      </c>
      <c r="Q11" s="6">
        <f>'Calcs-1'!Q11*Assumptions!$C9</f>
        <v>3750000</v>
      </c>
      <c r="R11" s="6">
        <f>'Calcs-1'!R11*Assumptions!$C9</f>
        <v>3750000</v>
      </c>
      <c r="S11" s="6">
        <f>'Calcs-1'!S11*Assumptions!$C9</f>
        <v>3750000</v>
      </c>
    </row>
    <row r="12">
      <c r="A12" s="5" t="s">
        <v>71</v>
      </c>
      <c r="B12" s="6">
        <f t="shared" ref="B12:S12" si="2">SUM(B9:B11)</f>
        <v>10875000</v>
      </c>
      <c r="C12" s="6">
        <f t="shared" si="2"/>
        <v>10875000</v>
      </c>
      <c r="D12" s="6">
        <f t="shared" si="2"/>
        <v>10875000</v>
      </c>
      <c r="E12" s="6">
        <f t="shared" si="2"/>
        <v>10875000</v>
      </c>
      <c r="F12" s="6">
        <f t="shared" si="2"/>
        <v>10875000</v>
      </c>
      <c r="G12" s="6">
        <f t="shared" si="2"/>
        <v>10875000</v>
      </c>
      <c r="H12" s="6">
        <f t="shared" si="2"/>
        <v>10875000</v>
      </c>
      <c r="I12" s="6">
        <f t="shared" si="2"/>
        <v>10875000</v>
      </c>
      <c r="J12" s="6">
        <f t="shared" si="2"/>
        <v>10875000</v>
      </c>
      <c r="K12" s="6">
        <f t="shared" si="2"/>
        <v>10875000</v>
      </c>
      <c r="L12" s="6">
        <f t="shared" si="2"/>
        <v>10875000</v>
      </c>
      <c r="M12" s="6">
        <f t="shared" si="2"/>
        <v>10875000</v>
      </c>
      <c r="N12" s="6">
        <f t="shared" si="2"/>
        <v>10875000</v>
      </c>
      <c r="O12" s="6">
        <f t="shared" si="2"/>
        <v>10875000</v>
      </c>
      <c r="P12" s="6">
        <f t="shared" si="2"/>
        <v>10875000</v>
      </c>
      <c r="Q12" s="6">
        <f t="shared" si="2"/>
        <v>10875000</v>
      </c>
      <c r="R12" s="6">
        <f t="shared" si="2"/>
        <v>10875000</v>
      </c>
      <c r="S12" s="6">
        <f t="shared" si="2"/>
        <v>10875000</v>
      </c>
    </row>
    <row r="14">
      <c r="A14" s="5" t="s">
        <v>30</v>
      </c>
    </row>
    <row r="15">
      <c r="A15" s="5" t="s">
        <v>31</v>
      </c>
      <c r="B15" s="6">
        <f>Assumptions!$B17</f>
        <v>10000</v>
      </c>
      <c r="C15" s="6">
        <f>Assumptions!$B17</f>
        <v>10000</v>
      </c>
      <c r="D15" s="6">
        <f>Assumptions!$B17</f>
        <v>10000</v>
      </c>
      <c r="E15" s="6">
        <f>Assumptions!$B17</f>
        <v>10000</v>
      </c>
      <c r="F15" s="6">
        <f>Assumptions!$B17</f>
        <v>10000</v>
      </c>
      <c r="G15" s="6">
        <f>Assumptions!$B17</f>
        <v>10000</v>
      </c>
      <c r="H15" s="6">
        <f>Assumptions!$B17</f>
        <v>10000</v>
      </c>
      <c r="I15" s="6">
        <f>Assumptions!$B17</f>
        <v>10000</v>
      </c>
      <c r="J15" s="6">
        <f>Assumptions!$B17</f>
        <v>10000</v>
      </c>
      <c r="K15" s="6">
        <f>Assumptions!$B17</f>
        <v>10000</v>
      </c>
      <c r="L15" s="6">
        <f>Assumptions!$B17</f>
        <v>10000</v>
      </c>
      <c r="M15" s="6">
        <f>Assumptions!$B17</f>
        <v>10000</v>
      </c>
      <c r="N15" s="6">
        <f>Assumptions!$B17</f>
        <v>10000</v>
      </c>
      <c r="O15" s="6">
        <f>Assumptions!$B17</f>
        <v>10000</v>
      </c>
      <c r="P15" s="6">
        <f>Assumptions!$B17</f>
        <v>10000</v>
      </c>
      <c r="Q15" s="6">
        <f>Assumptions!$B17</f>
        <v>10000</v>
      </c>
      <c r="R15" s="6">
        <f>Assumptions!$B17</f>
        <v>10000</v>
      </c>
      <c r="S15" s="6">
        <f>Assumptions!$B17</f>
        <v>10000</v>
      </c>
    </row>
    <row r="16">
      <c r="A16" s="5" t="s">
        <v>32</v>
      </c>
      <c r="B16" s="6">
        <f>Assumptions!$B18</f>
        <v>5000</v>
      </c>
      <c r="C16" s="6">
        <f>Assumptions!$B18</f>
        <v>5000</v>
      </c>
      <c r="D16" s="6">
        <f>Assumptions!$B18</f>
        <v>5000</v>
      </c>
      <c r="E16" s="6">
        <f>Assumptions!$B18</f>
        <v>5000</v>
      </c>
      <c r="F16" s="6">
        <f>Assumptions!$B18</f>
        <v>5000</v>
      </c>
      <c r="G16" s="6">
        <f>Assumptions!$B18</f>
        <v>5000</v>
      </c>
      <c r="H16" s="6">
        <f>Assumptions!$B18</f>
        <v>5000</v>
      </c>
      <c r="I16" s="6">
        <f>Assumptions!$B18</f>
        <v>5000</v>
      </c>
      <c r="J16" s="6">
        <f>Assumptions!$B18</f>
        <v>5000</v>
      </c>
      <c r="K16" s="6">
        <f>Assumptions!$B18</f>
        <v>5000</v>
      </c>
      <c r="L16" s="6">
        <f>Assumptions!$B18</f>
        <v>5000</v>
      </c>
      <c r="M16" s="6">
        <f>Assumptions!$B18</f>
        <v>5000</v>
      </c>
      <c r="N16" s="6">
        <f>Assumptions!$B18</f>
        <v>5000</v>
      </c>
      <c r="O16" s="6">
        <f>Assumptions!$B18</f>
        <v>5000</v>
      </c>
      <c r="P16" s="6">
        <f>Assumptions!$B18</f>
        <v>5000</v>
      </c>
      <c r="Q16" s="6">
        <f>Assumptions!$B18</f>
        <v>5000</v>
      </c>
      <c r="R16" s="6">
        <f>Assumptions!$B18</f>
        <v>5000</v>
      </c>
      <c r="S16" s="6">
        <f>Assumptions!$B18</f>
        <v>5000</v>
      </c>
    </row>
    <row r="17">
      <c r="A17" s="5" t="s">
        <v>75</v>
      </c>
      <c r="B17" s="7">
        <f>Depreciation!B14</f>
        <v>2666.666667</v>
      </c>
      <c r="C17" s="7">
        <f>Depreciation!C14</f>
        <v>14000</v>
      </c>
      <c r="D17" s="7">
        <f>Depreciation!D14</f>
        <v>14000</v>
      </c>
      <c r="E17" s="7">
        <f>Depreciation!E14</f>
        <v>14000</v>
      </c>
      <c r="F17" s="7">
        <f>Depreciation!F14</f>
        <v>14000</v>
      </c>
      <c r="G17" s="7">
        <f>Depreciation!G14</f>
        <v>14175</v>
      </c>
      <c r="H17" s="7">
        <f>Depreciation!H14</f>
        <v>14175</v>
      </c>
      <c r="I17" s="7">
        <f>Depreciation!I14</f>
        <v>14175</v>
      </c>
      <c r="J17" s="7">
        <f>Depreciation!J14</f>
        <v>14675</v>
      </c>
      <c r="K17" s="7">
        <f>Depreciation!K14</f>
        <v>14675</v>
      </c>
      <c r="L17" s="7">
        <f>Depreciation!L14</f>
        <v>14675</v>
      </c>
      <c r="M17" s="7">
        <f>Depreciation!M14</f>
        <v>14675</v>
      </c>
      <c r="N17" s="7">
        <f>Depreciation!N14</f>
        <v>14675</v>
      </c>
      <c r="O17" s="7">
        <f>Depreciation!O14</f>
        <v>14675</v>
      </c>
      <c r="P17" s="7">
        <f>Depreciation!P14</f>
        <v>17341.66667</v>
      </c>
      <c r="Q17" s="7">
        <f>Depreciation!Q14</f>
        <v>14675</v>
      </c>
      <c r="R17" s="7">
        <f>Depreciation!R14</f>
        <v>13341.66667</v>
      </c>
      <c r="S17" s="7">
        <f>Depreciation!S14</f>
        <v>13341.66667</v>
      </c>
    </row>
    <row r="19">
      <c r="A19" s="5" t="s">
        <v>79</v>
      </c>
      <c r="B19" s="7">
        <f t="shared" ref="B19:S19" si="3">SUM(B15:B17)+B12</f>
        <v>10892666.67</v>
      </c>
      <c r="C19" s="7">
        <f t="shared" si="3"/>
        <v>10904000</v>
      </c>
      <c r="D19" s="7">
        <f t="shared" si="3"/>
        <v>10904000</v>
      </c>
      <c r="E19" s="7">
        <f t="shared" si="3"/>
        <v>10904000</v>
      </c>
      <c r="F19" s="7">
        <f t="shared" si="3"/>
        <v>10904000</v>
      </c>
      <c r="G19" s="7">
        <f t="shared" si="3"/>
        <v>10904175</v>
      </c>
      <c r="H19" s="7">
        <f t="shared" si="3"/>
        <v>10904175</v>
      </c>
      <c r="I19" s="7">
        <f t="shared" si="3"/>
        <v>10904175</v>
      </c>
      <c r="J19" s="7">
        <f t="shared" si="3"/>
        <v>10904675</v>
      </c>
      <c r="K19" s="7">
        <f t="shared" si="3"/>
        <v>10904675</v>
      </c>
      <c r="L19" s="7">
        <f t="shared" si="3"/>
        <v>10904675</v>
      </c>
      <c r="M19" s="7">
        <f t="shared" si="3"/>
        <v>10904675</v>
      </c>
      <c r="N19" s="7">
        <f t="shared" si="3"/>
        <v>10904675</v>
      </c>
      <c r="O19" s="7">
        <f t="shared" si="3"/>
        <v>10904675</v>
      </c>
      <c r="P19" s="7">
        <f t="shared" si="3"/>
        <v>10907341.67</v>
      </c>
      <c r="Q19" s="7">
        <f t="shared" si="3"/>
        <v>10904675</v>
      </c>
      <c r="R19" s="7">
        <f t="shared" si="3"/>
        <v>10903341.67</v>
      </c>
      <c r="S19" s="7">
        <f t="shared" si="3"/>
        <v>10903341.67</v>
      </c>
    </row>
    <row r="21">
      <c r="A21" s="5" t="s">
        <v>80</v>
      </c>
      <c r="B21" s="7">
        <f t="shared" ref="B21:S21" si="4">B6-B19</f>
        <v>407333.3333</v>
      </c>
      <c r="C21" s="7">
        <f t="shared" si="4"/>
        <v>396000</v>
      </c>
      <c r="D21" s="7">
        <f t="shared" si="4"/>
        <v>396000</v>
      </c>
      <c r="E21" s="7">
        <f t="shared" si="4"/>
        <v>396000</v>
      </c>
      <c r="F21" s="7">
        <f t="shared" si="4"/>
        <v>396000</v>
      </c>
      <c r="G21" s="7">
        <f t="shared" si="4"/>
        <v>395825</v>
      </c>
      <c r="H21" s="7">
        <f t="shared" si="4"/>
        <v>395825</v>
      </c>
      <c r="I21" s="7">
        <f t="shared" si="4"/>
        <v>395825</v>
      </c>
      <c r="J21" s="7">
        <f t="shared" si="4"/>
        <v>395325</v>
      </c>
      <c r="K21" s="7">
        <f t="shared" si="4"/>
        <v>395325</v>
      </c>
      <c r="L21" s="7">
        <f t="shared" si="4"/>
        <v>395325</v>
      </c>
      <c r="M21" s="7">
        <f t="shared" si="4"/>
        <v>395325</v>
      </c>
      <c r="N21" s="7">
        <f t="shared" si="4"/>
        <v>395325</v>
      </c>
      <c r="O21" s="7">
        <f t="shared" si="4"/>
        <v>395325</v>
      </c>
      <c r="P21" s="7">
        <f t="shared" si="4"/>
        <v>392658.3333</v>
      </c>
      <c r="Q21" s="7">
        <f t="shared" si="4"/>
        <v>395325</v>
      </c>
      <c r="R21" s="7">
        <f t="shared" si="4"/>
        <v>396658.3333</v>
      </c>
      <c r="S21" s="7">
        <f t="shared" si="4"/>
        <v>396658.3333</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8.25"/>
  </cols>
  <sheetData>
    <row r="1">
      <c r="A1" s="8"/>
      <c r="B1" s="5" t="s">
        <v>52</v>
      </c>
      <c r="C1" s="5" t="s">
        <v>53</v>
      </c>
      <c r="D1" s="5" t="s">
        <v>54</v>
      </c>
      <c r="E1" s="5" t="s">
        <v>55</v>
      </c>
      <c r="F1" s="5" t="s">
        <v>56</v>
      </c>
      <c r="G1" s="5" t="s">
        <v>57</v>
      </c>
      <c r="H1" s="5" t="s">
        <v>58</v>
      </c>
      <c r="I1" s="5" t="s">
        <v>59</v>
      </c>
      <c r="J1" s="5" t="s">
        <v>60</v>
      </c>
      <c r="K1" s="5" t="s">
        <v>61</v>
      </c>
      <c r="L1" s="5" t="s">
        <v>62</v>
      </c>
      <c r="M1" s="5" t="s">
        <v>63</v>
      </c>
      <c r="N1" s="5" t="s">
        <v>64</v>
      </c>
      <c r="O1" s="5" t="s">
        <v>65</v>
      </c>
      <c r="P1" s="5" t="s">
        <v>66</v>
      </c>
      <c r="Q1" s="5" t="s">
        <v>67</v>
      </c>
      <c r="R1" s="5" t="s">
        <v>68</v>
      </c>
      <c r="S1" s="5" t="s">
        <v>69</v>
      </c>
    </row>
    <row r="2">
      <c r="A2" s="9" t="s">
        <v>72</v>
      </c>
    </row>
    <row r="3">
      <c r="A3" s="9" t="s">
        <v>24</v>
      </c>
      <c r="B3" s="6">
        <f>'Calcs-1'!B14*Assumptions!$C7</f>
        <v>5850000</v>
      </c>
      <c r="C3" s="6">
        <f>'Calcs-1'!C14*Assumptions!$C7</f>
        <v>5850000</v>
      </c>
      <c r="D3" s="6">
        <f>'Calcs-1'!D14*Assumptions!$C7</f>
        <v>5850000</v>
      </c>
      <c r="E3" s="6">
        <f>'Calcs-1'!E14*Assumptions!$C7</f>
        <v>5850000</v>
      </c>
      <c r="F3" s="6">
        <f>'Calcs-1'!F14*Assumptions!$C7</f>
        <v>5850000</v>
      </c>
      <c r="G3" s="6">
        <f>'Calcs-1'!G14*Assumptions!$C7</f>
        <v>5850000</v>
      </c>
      <c r="H3" s="6">
        <f>'Calcs-1'!H14*Assumptions!$C7</f>
        <v>5850000</v>
      </c>
      <c r="I3" s="6">
        <f>'Calcs-1'!I14*Assumptions!$C7</f>
        <v>5850000</v>
      </c>
      <c r="J3" s="6">
        <f>'Calcs-1'!J14*Assumptions!$C7</f>
        <v>5850000</v>
      </c>
      <c r="K3" s="6">
        <f>'Calcs-1'!K14*Assumptions!$C7</f>
        <v>5850000</v>
      </c>
      <c r="L3" s="6">
        <f>'Calcs-1'!L14*Assumptions!$C7</f>
        <v>5850000</v>
      </c>
      <c r="M3" s="6">
        <f>'Calcs-1'!M14*Assumptions!$C7</f>
        <v>5850000</v>
      </c>
      <c r="N3" s="6">
        <f>'Calcs-1'!N14*Assumptions!$C7</f>
        <v>5850000</v>
      </c>
      <c r="O3" s="6">
        <f>'Calcs-1'!O14*Assumptions!$C7</f>
        <v>5850000</v>
      </c>
      <c r="P3" s="6">
        <f>'Calcs-1'!P14*Assumptions!$C7</f>
        <v>5850000</v>
      </c>
      <c r="Q3" s="6">
        <f>'Calcs-1'!Q14*Assumptions!$C7</f>
        <v>5850000</v>
      </c>
      <c r="R3" s="6">
        <f>'Calcs-1'!R14*Assumptions!$C7</f>
        <v>5850000</v>
      </c>
      <c r="S3" s="6">
        <f>'Calcs-1'!S14*Assumptions!$C7</f>
        <v>5850000</v>
      </c>
    </row>
    <row r="4">
      <c r="A4" s="9" t="s">
        <v>25</v>
      </c>
      <c r="B4" s="6">
        <f>'Calcs-1'!B15*Assumptions!$C8</f>
        <v>3000000</v>
      </c>
      <c r="C4" s="6">
        <f>'Calcs-1'!C15*Assumptions!$C8</f>
        <v>0</v>
      </c>
      <c r="D4" s="6">
        <f>'Calcs-1'!D15*Assumptions!$C8</f>
        <v>3000000</v>
      </c>
      <c r="E4" s="6">
        <f>'Calcs-1'!E15*Assumptions!$C8</f>
        <v>0</v>
      </c>
      <c r="F4" s="6">
        <f>'Calcs-1'!F15*Assumptions!$C8</f>
        <v>3000000</v>
      </c>
      <c r="G4" s="6">
        <f>'Calcs-1'!G15*Assumptions!$C8</f>
        <v>0</v>
      </c>
      <c r="H4" s="6">
        <f>'Calcs-1'!H15*Assumptions!$C8</f>
        <v>3000000</v>
      </c>
      <c r="I4" s="6">
        <f>'Calcs-1'!I15*Assumptions!$C8</f>
        <v>0</v>
      </c>
      <c r="J4" s="6">
        <f>'Calcs-1'!J15*Assumptions!$C8</f>
        <v>3000000</v>
      </c>
      <c r="K4" s="6">
        <f>'Calcs-1'!K15*Assumptions!$C8</f>
        <v>0</v>
      </c>
      <c r="L4" s="6">
        <f>'Calcs-1'!L15*Assumptions!$C8</f>
        <v>3000000</v>
      </c>
      <c r="M4" s="6">
        <f>'Calcs-1'!M15*Assumptions!$C8</f>
        <v>0</v>
      </c>
      <c r="N4" s="6">
        <f>'Calcs-1'!N15*Assumptions!$C8</f>
        <v>3000000</v>
      </c>
      <c r="O4" s="6">
        <f>'Calcs-1'!O15*Assumptions!$C8</f>
        <v>0</v>
      </c>
      <c r="P4" s="6">
        <f>'Calcs-1'!P15*Assumptions!$C8</f>
        <v>3000000</v>
      </c>
      <c r="Q4" s="6">
        <f>'Calcs-1'!Q15*Assumptions!$C8</f>
        <v>0</v>
      </c>
      <c r="R4" s="6">
        <f>'Calcs-1'!R15*Assumptions!$C8</f>
        <v>3000000</v>
      </c>
      <c r="S4" s="6">
        <f>'Calcs-1'!S15*Assumptions!$C8</f>
        <v>0</v>
      </c>
    </row>
    <row r="5">
      <c r="A5" s="9" t="s">
        <v>78</v>
      </c>
      <c r="B5" s="6">
        <f>'Calcs-1'!B16*Assumptions!$C9</f>
        <v>12000000</v>
      </c>
      <c r="C5" s="6">
        <f>'Calcs-1'!C16*Assumptions!$C9</f>
        <v>0</v>
      </c>
      <c r="D5" s="6">
        <f>'Calcs-1'!D16*Assumptions!$C9</f>
        <v>0</v>
      </c>
      <c r="E5" s="6">
        <f>'Calcs-1'!E16*Assumptions!$C9</f>
        <v>12000000</v>
      </c>
      <c r="F5" s="6">
        <f>'Calcs-1'!F16*Assumptions!$C9</f>
        <v>0</v>
      </c>
      <c r="G5" s="6">
        <f>'Calcs-1'!G16*Assumptions!$C9</f>
        <v>0</v>
      </c>
      <c r="H5" s="6">
        <f>'Calcs-1'!H16*Assumptions!$C9</f>
        <v>12000000</v>
      </c>
      <c r="I5" s="6">
        <f>'Calcs-1'!I16*Assumptions!$C9</f>
        <v>0</v>
      </c>
      <c r="J5" s="6">
        <f>'Calcs-1'!J16*Assumptions!$C9</f>
        <v>0</v>
      </c>
      <c r="K5" s="6">
        <f>'Calcs-1'!K16*Assumptions!$C9</f>
        <v>12000000</v>
      </c>
      <c r="L5" s="6">
        <f>'Calcs-1'!L16*Assumptions!$C9</f>
        <v>0</v>
      </c>
      <c r="M5" s="6">
        <f>'Calcs-1'!M16*Assumptions!$C9</f>
        <v>0</v>
      </c>
      <c r="N5" s="6">
        <f>'Calcs-1'!N16*Assumptions!$C9</f>
        <v>12000000</v>
      </c>
      <c r="O5" s="6">
        <f>'Calcs-1'!O16*Assumptions!$C9</f>
        <v>0</v>
      </c>
      <c r="P5" s="6">
        <f>'Calcs-1'!P16*Assumptions!$C9</f>
        <v>0</v>
      </c>
      <c r="Q5" s="6">
        <f>'Calcs-1'!Q16*Assumptions!$C9</f>
        <v>12000000</v>
      </c>
      <c r="R5" s="6">
        <f>'Calcs-1'!R16*Assumptions!$C9</f>
        <v>0</v>
      </c>
      <c r="S5" s="6">
        <f>'Calcs-1'!S16*Assumptions!$C9</f>
        <v>0</v>
      </c>
    </row>
    <row r="6">
      <c r="A6" s="9" t="s">
        <v>71</v>
      </c>
      <c r="B6" s="6">
        <f t="shared" ref="B6:S6" si="1">SUM(B3:B5)</f>
        <v>20850000</v>
      </c>
      <c r="C6" s="6">
        <f t="shared" si="1"/>
        <v>5850000</v>
      </c>
      <c r="D6" s="6">
        <f t="shared" si="1"/>
        <v>8850000</v>
      </c>
      <c r="E6" s="6">
        <f t="shared" si="1"/>
        <v>17850000</v>
      </c>
      <c r="F6" s="6">
        <f t="shared" si="1"/>
        <v>8850000</v>
      </c>
      <c r="G6" s="6">
        <f t="shared" si="1"/>
        <v>5850000</v>
      </c>
      <c r="H6" s="6">
        <f t="shared" si="1"/>
        <v>20850000</v>
      </c>
      <c r="I6" s="6">
        <f t="shared" si="1"/>
        <v>5850000</v>
      </c>
      <c r="J6" s="6">
        <f t="shared" si="1"/>
        <v>8850000</v>
      </c>
      <c r="K6" s="6">
        <f t="shared" si="1"/>
        <v>17850000</v>
      </c>
      <c r="L6" s="6">
        <f t="shared" si="1"/>
        <v>8850000</v>
      </c>
      <c r="M6" s="6">
        <f t="shared" si="1"/>
        <v>5850000</v>
      </c>
      <c r="N6" s="6">
        <f t="shared" si="1"/>
        <v>20850000</v>
      </c>
      <c r="O6" s="6">
        <f t="shared" si="1"/>
        <v>5850000</v>
      </c>
      <c r="P6" s="6">
        <f t="shared" si="1"/>
        <v>8850000</v>
      </c>
      <c r="Q6" s="6">
        <f t="shared" si="1"/>
        <v>17850000</v>
      </c>
      <c r="R6" s="6">
        <f t="shared" si="1"/>
        <v>8850000</v>
      </c>
      <c r="S6" s="6">
        <f t="shared" si="1"/>
        <v>5850000</v>
      </c>
    </row>
    <row r="7">
      <c r="A7" s="8"/>
    </row>
    <row r="8">
      <c r="A8" s="9" t="s">
        <v>81</v>
      </c>
    </row>
    <row r="9">
      <c r="A9" s="9" t="s">
        <v>24</v>
      </c>
      <c r="B9" s="5">
        <v>0.0</v>
      </c>
      <c r="C9" s="5">
        <v>0.0</v>
      </c>
      <c r="D9" s="6">
        <f t="shared" ref="D9:S9" si="2">B3</f>
        <v>5850000</v>
      </c>
      <c r="E9" s="6">
        <f t="shared" si="2"/>
        <v>5850000</v>
      </c>
      <c r="F9" s="6">
        <f t="shared" si="2"/>
        <v>5850000</v>
      </c>
      <c r="G9" s="6">
        <f t="shared" si="2"/>
        <v>5850000</v>
      </c>
      <c r="H9" s="6">
        <f t="shared" si="2"/>
        <v>5850000</v>
      </c>
      <c r="I9" s="6">
        <f t="shared" si="2"/>
        <v>5850000</v>
      </c>
      <c r="J9" s="6">
        <f t="shared" si="2"/>
        <v>5850000</v>
      </c>
      <c r="K9" s="6">
        <f t="shared" si="2"/>
        <v>5850000</v>
      </c>
      <c r="L9" s="6">
        <f t="shared" si="2"/>
        <v>5850000</v>
      </c>
      <c r="M9" s="6">
        <f t="shared" si="2"/>
        <v>5850000</v>
      </c>
      <c r="N9" s="6">
        <f t="shared" si="2"/>
        <v>5850000</v>
      </c>
      <c r="O9" s="6">
        <f t="shared" si="2"/>
        <v>5850000</v>
      </c>
      <c r="P9" s="6">
        <f t="shared" si="2"/>
        <v>5850000</v>
      </c>
      <c r="Q9" s="6">
        <f t="shared" si="2"/>
        <v>5850000</v>
      </c>
      <c r="R9" s="6">
        <f t="shared" si="2"/>
        <v>5850000</v>
      </c>
      <c r="S9" s="6">
        <f t="shared" si="2"/>
        <v>5850000</v>
      </c>
    </row>
    <row r="10">
      <c r="A10" s="9" t="s">
        <v>25</v>
      </c>
      <c r="B10" s="6">
        <f t="shared" ref="B10:S10" si="3">B4</f>
        <v>3000000</v>
      </c>
      <c r="C10" s="6">
        <f t="shared" si="3"/>
        <v>0</v>
      </c>
      <c r="D10" s="6">
        <f t="shared" si="3"/>
        <v>3000000</v>
      </c>
      <c r="E10" s="6">
        <f t="shared" si="3"/>
        <v>0</v>
      </c>
      <c r="F10" s="6">
        <f t="shared" si="3"/>
        <v>3000000</v>
      </c>
      <c r="G10" s="6">
        <f t="shared" si="3"/>
        <v>0</v>
      </c>
      <c r="H10" s="6">
        <f t="shared" si="3"/>
        <v>3000000</v>
      </c>
      <c r="I10" s="6">
        <f t="shared" si="3"/>
        <v>0</v>
      </c>
      <c r="J10" s="6">
        <f t="shared" si="3"/>
        <v>3000000</v>
      </c>
      <c r="K10" s="6">
        <f t="shared" si="3"/>
        <v>0</v>
      </c>
      <c r="L10" s="6">
        <f t="shared" si="3"/>
        <v>3000000</v>
      </c>
      <c r="M10" s="6">
        <f t="shared" si="3"/>
        <v>0</v>
      </c>
      <c r="N10" s="6">
        <f t="shared" si="3"/>
        <v>3000000</v>
      </c>
      <c r="O10" s="6">
        <f t="shared" si="3"/>
        <v>0</v>
      </c>
      <c r="P10" s="6">
        <f t="shared" si="3"/>
        <v>3000000</v>
      </c>
      <c r="Q10" s="6">
        <f t="shared" si="3"/>
        <v>0</v>
      </c>
      <c r="R10" s="6">
        <f t="shared" si="3"/>
        <v>3000000</v>
      </c>
      <c r="S10" s="6">
        <f t="shared" si="3"/>
        <v>0</v>
      </c>
    </row>
    <row r="11">
      <c r="A11" s="9" t="s">
        <v>78</v>
      </c>
      <c r="B11" s="5">
        <v>0.0</v>
      </c>
      <c r="C11" s="5">
        <v>0.0</v>
      </c>
      <c r="D11" s="5">
        <v>0.0</v>
      </c>
      <c r="E11" s="6">
        <f t="shared" ref="E11:S11" si="4">B5</f>
        <v>12000000</v>
      </c>
      <c r="F11" s="6">
        <f t="shared" si="4"/>
        <v>0</v>
      </c>
      <c r="G11" s="6">
        <f t="shared" si="4"/>
        <v>0</v>
      </c>
      <c r="H11" s="6">
        <f t="shared" si="4"/>
        <v>12000000</v>
      </c>
      <c r="I11" s="6">
        <f t="shared" si="4"/>
        <v>0</v>
      </c>
      <c r="J11" s="6">
        <f t="shared" si="4"/>
        <v>0</v>
      </c>
      <c r="K11" s="6">
        <f t="shared" si="4"/>
        <v>12000000</v>
      </c>
      <c r="L11" s="6">
        <f t="shared" si="4"/>
        <v>0</v>
      </c>
      <c r="M11" s="6">
        <f t="shared" si="4"/>
        <v>0</v>
      </c>
      <c r="N11" s="6">
        <f t="shared" si="4"/>
        <v>12000000</v>
      </c>
      <c r="O11" s="6">
        <f t="shared" si="4"/>
        <v>0</v>
      </c>
      <c r="P11" s="6">
        <f t="shared" si="4"/>
        <v>0</v>
      </c>
      <c r="Q11" s="6">
        <f t="shared" si="4"/>
        <v>12000000</v>
      </c>
      <c r="R11" s="6">
        <f t="shared" si="4"/>
        <v>0</v>
      </c>
      <c r="S11" s="6">
        <f t="shared" si="4"/>
        <v>0</v>
      </c>
    </row>
    <row r="12">
      <c r="A12" s="9" t="s">
        <v>71</v>
      </c>
      <c r="B12" s="6">
        <f t="shared" ref="B12:S12" si="5">SUM(B9:B11)</f>
        <v>3000000</v>
      </c>
      <c r="C12" s="6">
        <f t="shared" si="5"/>
        <v>0</v>
      </c>
      <c r="D12" s="6">
        <f t="shared" si="5"/>
        <v>8850000</v>
      </c>
      <c r="E12" s="6">
        <f t="shared" si="5"/>
        <v>17850000</v>
      </c>
      <c r="F12" s="6">
        <f t="shared" si="5"/>
        <v>8850000</v>
      </c>
      <c r="G12" s="6">
        <f t="shared" si="5"/>
        <v>5850000</v>
      </c>
      <c r="H12" s="6">
        <f t="shared" si="5"/>
        <v>20850000</v>
      </c>
      <c r="I12" s="6">
        <f t="shared" si="5"/>
        <v>5850000</v>
      </c>
      <c r="J12" s="6">
        <f t="shared" si="5"/>
        <v>8850000</v>
      </c>
      <c r="K12" s="6">
        <f t="shared" si="5"/>
        <v>17850000</v>
      </c>
      <c r="L12" s="6">
        <f t="shared" si="5"/>
        <v>8850000</v>
      </c>
      <c r="M12" s="6">
        <f t="shared" si="5"/>
        <v>5850000</v>
      </c>
      <c r="N12" s="6">
        <f t="shared" si="5"/>
        <v>20850000</v>
      </c>
      <c r="O12" s="6">
        <f t="shared" si="5"/>
        <v>5850000</v>
      </c>
      <c r="P12" s="6">
        <f t="shared" si="5"/>
        <v>8850000</v>
      </c>
      <c r="Q12" s="6">
        <f t="shared" si="5"/>
        <v>17850000</v>
      </c>
      <c r="R12" s="6">
        <f t="shared" si="5"/>
        <v>8850000</v>
      </c>
      <c r="S12" s="6">
        <f t="shared" si="5"/>
        <v>5850000</v>
      </c>
    </row>
    <row r="13">
      <c r="A13" s="8"/>
    </row>
    <row r="14">
      <c r="A14" s="9" t="s">
        <v>82</v>
      </c>
    </row>
    <row r="15">
      <c r="A15" s="9" t="s">
        <v>24</v>
      </c>
      <c r="B15" s="6">
        <f t="shared" ref="B15:B17" si="7">B3-B9</f>
        <v>5850000</v>
      </c>
      <c r="C15" s="6">
        <f t="shared" ref="C15:S15" si="6">B15+C3-C9</f>
        <v>11700000</v>
      </c>
      <c r="D15" s="6">
        <f t="shared" si="6"/>
        <v>11700000</v>
      </c>
      <c r="E15" s="6">
        <f t="shared" si="6"/>
        <v>11700000</v>
      </c>
      <c r="F15" s="6">
        <f t="shared" si="6"/>
        <v>11700000</v>
      </c>
      <c r="G15" s="6">
        <f t="shared" si="6"/>
        <v>11700000</v>
      </c>
      <c r="H15" s="6">
        <f t="shared" si="6"/>
        <v>11700000</v>
      </c>
      <c r="I15" s="6">
        <f t="shared" si="6"/>
        <v>11700000</v>
      </c>
      <c r="J15" s="6">
        <f t="shared" si="6"/>
        <v>11700000</v>
      </c>
      <c r="K15" s="6">
        <f t="shared" si="6"/>
        <v>11700000</v>
      </c>
      <c r="L15" s="6">
        <f t="shared" si="6"/>
        <v>11700000</v>
      </c>
      <c r="M15" s="6">
        <f t="shared" si="6"/>
        <v>11700000</v>
      </c>
      <c r="N15" s="6">
        <f t="shared" si="6"/>
        <v>11700000</v>
      </c>
      <c r="O15" s="6">
        <f t="shared" si="6"/>
        <v>11700000</v>
      </c>
      <c r="P15" s="6">
        <f t="shared" si="6"/>
        <v>11700000</v>
      </c>
      <c r="Q15" s="6">
        <f t="shared" si="6"/>
        <v>11700000</v>
      </c>
      <c r="R15" s="6">
        <f t="shared" si="6"/>
        <v>11700000</v>
      </c>
      <c r="S15" s="6">
        <f t="shared" si="6"/>
        <v>11700000</v>
      </c>
    </row>
    <row r="16">
      <c r="A16" s="9" t="s">
        <v>25</v>
      </c>
      <c r="B16" s="6">
        <f t="shared" si="7"/>
        <v>0</v>
      </c>
      <c r="C16" s="6">
        <f t="shared" ref="C16:S16" si="8">B16+C4-C10</f>
        <v>0</v>
      </c>
      <c r="D16" s="6">
        <f t="shared" si="8"/>
        <v>0</v>
      </c>
      <c r="E16" s="6">
        <f t="shared" si="8"/>
        <v>0</v>
      </c>
      <c r="F16" s="6">
        <f t="shared" si="8"/>
        <v>0</v>
      </c>
      <c r="G16" s="6">
        <f t="shared" si="8"/>
        <v>0</v>
      </c>
      <c r="H16" s="6">
        <f t="shared" si="8"/>
        <v>0</v>
      </c>
      <c r="I16" s="6">
        <f t="shared" si="8"/>
        <v>0</v>
      </c>
      <c r="J16" s="6">
        <f t="shared" si="8"/>
        <v>0</v>
      </c>
      <c r="K16" s="6">
        <f t="shared" si="8"/>
        <v>0</v>
      </c>
      <c r="L16" s="6">
        <f t="shared" si="8"/>
        <v>0</v>
      </c>
      <c r="M16" s="6">
        <f t="shared" si="8"/>
        <v>0</v>
      </c>
      <c r="N16" s="6">
        <f t="shared" si="8"/>
        <v>0</v>
      </c>
      <c r="O16" s="6">
        <f t="shared" si="8"/>
        <v>0</v>
      </c>
      <c r="P16" s="6">
        <f t="shared" si="8"/>
        <v>0</v>
      </c>
      <c r="Q16" s="6">
        <f t="shared" si="8"/>
        <v>0</v>
      </c>
      <c r="R16" s="6">
        <f t="shared" si="8"/>
        <v>0</v>
      </c>
      <c r="S16" s="6">
        <f t="shared" si="8"/>
        <v>0</v>
      </c>
    </row>
    <row r="17">
      <c r="A17" s="9" t="s">
        <v>78</v>
      </c>
      <c r="B17" s="6">
        <f t="shared" si="7"/>
        <v>12000000</v>
      </c>
      <c r="C17" s="6">
        <f t="shared" ref="C17:S17" si="9">B17+C5-C11</f>
        <v>12000000</v>
      </c>
      <c r="D17" s="6">
        <f t="shared" si="9"/>
        <v>12000000</v>
      </c>
      <c r="E17" s="6">
        <f t="shared" si="9"/>
        <v>12000000</v>
      </c>
      <c r="F17" s="6">
        <f t="shared" si="9"/>
        <v>12000000</v>
      </c>
      <c r="G17" s="6">
        <f t="shared" si="9"/>
        <v>12000000</v>
      </c>
      <c r="H17" s="6">
        <f t="shared" si="9"/>
        <v>12000000</v>
      </c>
      <c r="I17" s="6">
        <f t="shared" si="9"/>
        <v>12000000</v>
      </c>
      <c r="J17" s="6">
        <f t="shared" si="9"/>
        <v>12000000</v>
      </c>
      <c r="K17" s="6">
        <f t="shared" si="9"/>
        <v>12000000</v>
      </c>
      <c r="L17" s="6">
        <f t="shared" si="9"/>
        <v>12000000</v>
      </c>
      <c r="M17" s="6">
        <f t="shared" si="9"/>
        <v>12000000</v>
      </c>
      <c r="N17" s="6">
        <f t="shared" si="9"/>
        <v>12000000</v>
      </c>
      <c r="O17" s="6">
        <f t="shared" si="9"/>
        <v>12000000</v>
      </c>
      <c r="P17" s="6">
        <f t="shared" si="9"/>
        <v>12000000</v>
      </c>
      <c r="Q17" s="6">
        <f t="shared" si="9"/>
        <v>12000000</v>
      </c>
      <c r="R17" s="6">
        <f t="shared" si="9"/>
        <v>12000000</v>
      </c>
      <c r="S17" s="6">
        <f t="shared" si="9"/>
        <v>12000000</v>
      </c>
    </row>
    <row r="18">
      <c r="A18" s="9" t="s">
        <v>71</v>
      </c>
      <c r="B18" s="6">
        <f t="shared" ref="B18:S18" si="10">SUM(B15:B17)</f>
        <v>17850000</v>
      </c>
      <c r="C18" s="6">
        <f t="shared" si="10"/>
        <v>23700000</v>
      </c>
      <c r="D18" s="6">
        <f t="shared" si="10"/>
        <v>23700000</v>
      </c>
      <c r="E18" s="6">
        <f t="shared" si="10"/>
        <v>23700000</v>
      </c>
      <c r="F18" s="6">
        <f t="shared" si="10"/>
        <v>23700000</v>
      </c>
      <c r="G18" s="6">
        <f t="shared" si="10"/>
        <v>23700000</v>
      </c>
      <c r="H18" s="6">
        <f t="shared" si="10"/>
        <v>23700000</v>
      </c>
      <c r="I18" s="6">
        <f t="shared" si="10"/>
        <v>23700000</v>
      </c>
      <c r="J18" s="6">
        <f t="shared" si="10"/>
        <v>23700000</v>
      </c>
      <c r="K18" s="6">
        <f t="shared" si="10"/>
        <v>23700000</v>
      </c>
      <c r="L18" s="6">
        <f t="shared" si="10"/>
        <v>23700000</v>
      </c>
      <c r="M18" s="6">
        <f t="shared" si="10"/>
        <v>23700000</v>
      </c>
      <c r="N18" s="6">
        <f t="shared" si="10"/>
        <v>23700000</v>
      </c>
      <c r="O18" s="6">
        <f t="shared" si="10"/>
        <v>23700000</v>
      </c>
      <c r="P18" s="6">
        <f t="shared" si="10"/>
        <v>23700000</v>
      </c>
      <c r="Q18" s="6">
        <f t="shared" si="10"/>
        <v>23700000</v>
      </c>
      <c r="R18" s="6">
        <f t="shared" si="10"/>
        <v>23700000</v>
      </c>
      <c r="S18" s="6">
        <f t="shared" si="10"/>
        <v>23700000</v>
      </c>
    </row>
    <row r="19">
      <c r="A19" s="8"/>
    </row>
    <row r="20">
      <c r="A20" s="8"/>
    </row>
    <row r="21">
      <c r="A21" s="8"/>
    </row>
    <row r="22">
      <c r="A22" s="8"/>
    </row>
    <row r="23">
      <c r="A23" s="8"/>
    </row>
    <row r="24">
      <c r="A24" s="8"/>
    </row>
    <row r="25">
      <c r="A25" s="8"/>
    </row>
    <row r="26">
      <c r="A26" s="8"/>
    </row>
    <row r="27">
      <c r="A27" s="8"/>
    </row>
    <row r="28">
      <c r="A28" s="8"/>
    </row>
    <row r="29">
      <c r="A29" s="8"/>
    </row>
    <row r="30">
      <c r="A30" s="8"/>
    </row>
    <row r="31">
      <c r="A31" s="8"/>
    </row>
    <row r="32">
      <c r="A32" s="8"/>
    </row>
    <row r="33">
      <c r="A33" s="8"/>
    </row>
    <row r="34">
      <c r="A34" s="8"/>
    </row>
    <row r="35">
      <c r="A35" s="8"/>
    </row>
    <row r="36">
      <c r="A36" s="8"/>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8"/>
    </row>
    <row r="237">
      <c r="A237" s="8"/>
    </row>
    <row r="238">
      <c r="A238" s="8"/>
    </row>
    <row r="239">
      <c r="A239" s="8"/>
    </row>
    <row r="240">
      <c r="A240" s="8"/>
    </row>
    <row r="241">
      <c r="A241" s="8"/>
    </row>
    <row r="242">
      <c r="A242" s="8"/>
    </row>
    <row r="243">
      <c r="A243" s="8"/>
    </row>
    <row r="244">
      <c r="A244" s="8"/>
    </row>
    <row r="245">
      <c r="A245" s="8"/>
    </row>
    <row r="246">
      <c r="A246" s="8"/>
    </row>
    <row r="247">
      <c r="A247" s="8"/>
    </row>
    <row r="248">
      <c r="A248" s="8"/>
    </row>
    <row r="249">
      <c r="A249" s="8"/>
    </row>
    <row r="250">
      <c r="A250" s="8"/>
    </row>
    <row r="251">
      <c r="A251" s="8"/>
    </row>
    <row r="252">
      <c r="A252" s="8"/>
    </row>
    <row r="253">
      <c r="A253" s="8"/>
    </row>
    <row r="254">
      <c r="A254" s="8"/>
    </row>
    <row r="255">
      <c r="A255" s="8"/>
    </row>
    <row r="256">
      <c r="A256" s="8"/>
    </row>
    <row r="257">
      <c r="A257" s="8"/>
    </row>
    <row r="258">
      <c r="A258" s="8"/>
    </row>
    <row r="259">
      <c r="A259" s="8"/>
    </row>
    <row r="260">
      <c r="A260" s="8"/>
    </row>
    <row r="261">
      <c r="A261" s="8"/>
    </row>
    <row r="262">
      <c r="A262" s="8"/>
    </row>
    <row r="263">
      <c r="A263" s="8"/>
    </row>
    <row r="264">
      <c r="A264" s="8"/>
    </row>
    <row r="265">
      <c r="A265" s="8"/>
    </row>
    <row r="266">
      <c r="A266" s="8"/>
    </row>
    <row r="267">
      <c r="A267" s="8"/>
    </row>
    <row r="268">
      <c r="A268" s="8"/>
    </row>
    <row r="269">
      <c r="A269" s="8"/>
    </row>
    <row r="270">
      <c r="A270" s="8"/>
    </row>
    <row r="271">
      <c r="A271" s="8"/>
    </row>
    <row r="272">
      <c r="A272" s="8"/>
    </row>
    <row r="273">
      <c r="A273" s="8"/>
    </row>
    <row r="274">
      <c r="A274" s="8"/>
    </row>
    <row r="275">
      <c r="A275" s="8"/>
    </row>
    <row r="276">
      <c r="A276" s="8"/>
    </row>
    <row r="277">
      <c r="A277" s="8"/>
    </row>
    <row r="278">
      <c r="A278" s="8"/>
    </row>
    <row r="279">
      <c r="A279" s="8"/>
    </row>
    <row r="280">
      <c r="A280" s="8"/>
    </row>
    <row r="281">
      <c r="A281" s="8"/>
    </row>
    <row r="282">
      <c r="A282" s="8"/>
    </row>
    <row r="283">
      <c r="A283" s="8"/>
    </row>
    <row r="284">
      <c r="A284" s="8"/>
    </row>
    <row r="285">
      <c r="A285" s="8"/>
    </row>
    <row r="286">
      <c r="A286" s="8"/>
    </row>
    <row r="287">
      <c r="A287" s="8"/>
    </row>
    <row r="288">
      <c r="A288" s="8"/>
    </row>
    <row r="289">
      <c r="A289" s="8"/>
    </row>
    <row r="290">
      <c r="A290" s="8"/>
    </row>
    <row r="291">
      <c r="A291" s="8"/>
    </row>
    <row r="292">
      <c r="A292" s="8"/>
    </row>
    <row r="293">
      <c r="A293" s="8"/>
    </row>
    <row r="294">
      <c r="A294" s="8"/>
    </row>
    <row r="295">
      <c r="A295" s="8"/>
    </row>
    <row r="296">
      <c r="A296" s="8"/>
    </row>
    <row r="297">
      <c r="A297" s="8"/>
    </row>
    <row r="298">
      <c r="A298" s="8"/>
    </row>
    <row r="299">
      <c r="A299" s="8"/>
    </row>
    <row r="300">
      <c r="A300" s="8"/>
    </row>
    <row r="301">
      <c r="A301" s="8"/>
    </row>
    <row r="302">
      <c r="A302" s="8"/>
    </row>
    <row r="303">
      <c r="A303" s="8"/>
    </row>
    <row r="304">
      <c r="A304" s="8"/>
    </row>
    <row r="305">
      <c r="A305" s="8"/>
    </row>
    <row r="306">
      <c r="A306" s="8"/>
    </row>
    <row r="307">
      <c r="A307" s="8"/>
    </row>
    <row r="308">
      <c r="A308" s="8"/>
    </row>
    <row r="309">
      <c r="A309" s="8"/>
    </row>
    <row r="310">
      <c r="A310" s="8"/>
    </row>
    <row r="311">
      <c r="A311" s="8"/>
    </row>
    <row r="312">
      <c r="A312" s="8"/>
    </row>
    <row r="313">
      <c r="A313" s="8"/>
    </row>
    <row r="314">
      <c r="A314" s="8"/>
    </row>
    <row r="315">
      <c r="A315" s="8"/>
    </row>
    <row r="316">
      <c r="A316" s="8"/>
    </row>
    <row r="317">
      <c r="A317" s="8"/>
    </row>
    <row r="318">
      <c r="A318" s="8"/>
    </row>
    <row r="319">
      <c r="A319" s="8"/>
    </row>
    <row r="320">
      <c r="A320" s="8"/>
    </row>
    <row r="321">
      <c r="A321" s="8"/>
    </row>
    <row r="322">
      <c r="A322" s="8"/>
    </row>
    <row r="323">
      <c r="A323" s="8"/>
    </row>
    <row r="324">
      <c r="A324" s="8"/>
    </row>
    <row r="325">
      <c r="A325" s="8"/>
    </row>
    <row r="326">
      <c r="A326" s="8"/>
    </row>
    <row r="327">
      <c r="A327" s="8"/>
    </row>
    <row r="328">
      <c r="A328" s="8"/>
    </row>
    <row r="329">
      <c r="A329" s="8"/>
    </row>
    <row r="330">
      <c r="A330" s="8"/>
    </row>
    <row r="331">
      <c r="A331" s="8"/>
    </row>
    <row r="332">
      <c r="A332" s="8"/>
    </row>
    <row r="333">
      <c r="A333" s="8"/>
    </row>
    <row r="334">
      <c r="A334" s="8"/>
    </row>
    <row r="335">
      <c r="A335" s="8"/>
    </row>
    <row r="336">
      <c r="A336" s="8"/>
    </row>
    <row r="337">
      <c r="A337" s="8"/>
    </row>
    <row r="338">
      <c r="A338" s="8"/>
    </row>
    <row r="339">
      <c r="A339" s="8"/>
    </row>
    <row r="340">
      <c r="A340" s="8"/>
    </row>
    <row r="341">
      <c r="A341" s="8"/>
    </row>
    <row r="342">
      <c r="A342" s="8"/>
    </row>
    <row r="343">
      <c r="A343" s="8"/>
    </row>
    <row r="344">
      <c r="A344" s="8"/>
    </row>
    <row r="345">
      <c r="A345" s="8"/>
    </row>
    <row r="346">
      <c r="A346" s="8"/>
    </row>
    <row r="347">
      <c r="A347" s="8"/>
    </row>
    <row r="348">
      <c r="A348" s="8"/>
    </row>
    <row r="349">
      <c r="A349" s="8"/>
    </row>
    <row r="350">
      <c r="A350" s="8"/>
    </row>
    <row r="351">
      <c r="A351" s="8"/>
    </row>
    <row r="352">
      <c r="A352" s="8"/>
    </row>
    <row r="353">
      <c r="A353" s="8"/>
    </row>
    <row r="354">
      <c r="A354" s="8"/>
    </row>
    <row r="355">
      <c r="A355" s="8"/>
    </row>
    <row r="356">
      <c r="A356" s="8"/>
    </row>
    <row r="357">
      <c r="A357" s="8"/>
    </row>
    <row r="358">
      <c r="A358" s="8"/>
    </row>
    <row r="359">
      <c r="A359" s="8"/>
    </row>
    <row r="360">
      <c r="A360" s="8"/>
    </row>
    <row r="361">
      <c r="A361" s="8"/>
    </row>
    <row r="362">
      <c r="A362" s="8"/>
    </row>
    <row r="363">
      <c r="A363" s="8"/>
    </row>
    <row r="364">
      <c r="A364" s="8"/>
    </row>
    <row r="365">
      <c r="A365" s="8"/>
    </row>
    <row r="366">
      <c r="A366" s="8"/>
    </row>
    <row r="367">
      <c r="A367" s="8"/>
    </row>
    <row r="368">
      <c r="A368" s="8"/>
    </row>
    <row r="369">
      <c r="A369" s="8"/>
    </row>
    <row r="370">
      <c r="A370" s="8"/>
    </row>
    <row r="371">
      <c r="A371" s="8"/>
    </row>
    <row r="372">
      <c r="A372" s="8"/>
    </row>
    <row r="373">
      <c r="A373" s="8"/>
    </row>
    <row r="374">
      <c r="A374" s="8"/>
    </row>
    <row r="375">
      <c r="A375" s="8"/>
    </row>
    <row r="376">
      <c r="A376" s="8"/>
    </row>
    <row r="377">
      <c r="A377" s="8"/>
    </row>
    <row r="378">
      <c r="A378" s="8"/>
    </row>
    <row r="379">
      <c r="A379" s="8"/>
    </row>
    <row r="380">
      <c r="A380" s="8"/>
    </row>
    <row r="381">
      <c r="A381" s="8"/>
    </row>
    <row r="382">
      <c r="A382" s="8"/>
    </row>
    <row r="383">
      <c r="A383" s="8"/>
    </row>
    <row r="384">
      <c r="A384" s="8"/>
    </row>
    <row r="385">
      <c r="A385" s="8"/>
    </row>
    <row r="386">
      <c r="A386" s="8"/>
    </row>
    <row r="387">
      <c r="A387" s="8"/>
    </row>
    <row r="388">
      <c r="A388" s="8"/>
    </row>
    <row r="389">
      <c r="A389" s="8"/>
    </row>
    <row r="390">
      <c r="A390" s="8"/>
    </row>
    <row r="391">
      <c r="A391" s="8"/>
    </row>
    <row r="392">
      <c r="A392" s="8"/>
    </row>
    <row r="393">
      <c r="A393" s="8"/>
    </row>
    <row r="394">
      <c r="A394" s="8"/>
    </row>
    <row r="395">
      <c r="A395" s="8"/>
    </row>
    <row r="396">
      <c r="A396" s="8"/>
    </row>
    <row r="397">
      <c r="A397" s="8"/>
    </row>
    <row r="398">
      <c r="A398" s="8"/>
    </row>
    <row r="399">
      <c r="A399" s="8"/>
    </row>
    <row r="400">
      <c r="A400" s="8"/>
    </row>
    <row r="401">
      <c r="A401" s="8"/>
    </row>
    <row r="402">
      <c r="A402" s="8"/>
    </row>
    <row r="403">
      <c r="A403" s="8"/>
    </row>
    <row r="404">
      <c r="A404" s="8"/>
    </row>
    <row r="405">
      <c r="A405" s="8"/>
    </row>
    <row r="406">
      <c r="A406" s="8"/>
    </row>
    <row r="407">
      <c r="A407" s="8"/>
    </row>
    <row r="408">
      <c r="A408" s="8"/>
    </row>
    <row r="409">
      <c r="A409" s="8"/>
    </row>
    <row r="410">
      <c r="A410" s="8"/>
    </row>
    <row r="411">
      <c r="A411" s="8"/>
    </row>
    <row r="412">
      <c r="A412" s="8"/>
    </row>
    <row r="413">
      <c r="A413" s="8"/>
    </row>
    <row r="414">
      <c r="A414" s="8"/>
    </row>
    <row r="415">
      <c r="A415" s="8"/>
    </row>
    <row r="416">
      <c r="A416" s="8"/>
    </row>
    <row r="417">
      <c r="A417" s="8"/>
    </row>
    <row r="418">
      <c r="A418" s="8"/>
    </row>
    <row r="419">
      <c r="A419" s="8"/>
    </row>
    <row r="420">
      <c r="A420" s="8"/>
    </row>
    <row r="421">
      <c r="A421" s="8"/>
    </row>
    <row r="422">
      <c r="A422" s="8"/>
    </row>
    <row r="423">
      <c r="A423" s="8"/>
    </row>
    <row r="424">
      <c r="A424" s="8"/>
    </row>
    <row r="425">
      <c r="A425" s="8"/>
    </row>
    <row r="426">
      <c r="A426" s="8"/>
    </row>
    <row r="427">
      <c r="A427" s="8"/>
    </row>
    <row r="428">
      <c r="A428" s="8"/>
    </row>
    <row r="429">
      <c r="A429" s="8"/>
    </row>
    <row r="430">
      <c r="A430" s="8"/>
    </row>
    <row r="431">
      <c r="A431" s="8"/>
    </row>
    <row r="432">
      <c r="A432" s="8"/>
    </row>
    <row r="433">
      <c r="A433" s="8"/>
    </row>
    <row r="434">
      <c r="A434" s="8"/>
    </row>
    <row r="435">
      <c r="A435" s="8"/>
    </row>
    <row r="436">
      <c r="A436" s="8"/>
    </row>
    <row r="437">
      <c r="A437" s="8"/>
    </row>
    <row r="438">
      <c r="A438" s="8"/>
    </row>
    <row r="439">
      <c r="A439" s="8"/>
    </row>
    <row r="440">
      <c r="A440" s="8"/>
    </row>
    <row r="441">
      <c r="A441" s="8"/>
    </row>
    <row r="442">
      <c r="A442" s="8"/>
    </row>
    <row r="443">
      <c r="A443" s="8"/>
    </row>
    <row r="444">
      <c r="A444" s="8"/>
    </row>
    <row r="445">
      <c r="A445" s="8"/>
    </row>
    <row r="446">
      <c r="A446" s="8"/>
    </row>
    <row r="447">
      <c r="A447" s="8"/>
    </row>
    <row r="448">
      <c r="A448" s="8"/>
    </row>
    <row r="449">
      <c r="A449" s="8"/>
    </row>
    <row r="450">
      <c r="A450" s="8"/>
    </row>
    <row r="451">
      <c r="A451" s="8"/>
    </row>
    <row r="452">
      <c r="A452" s="8"/>
    </row>
    <row r="453">
      <c r="A453" s="8"/>
    </row>
    <row r="454">
      <c r="A454" s="8"/>
    </row>
    <row r="455">
      <c r="A455" s="8"/>
    </row>
    <row r="456">
      <c r="A456" s="8"/>
    </row>
    <row r="457">
      <c r="A457" s="8"/>
    </row>
    <row r="458">
      <c r="A458" s="8"/>
    </row>
    <row r="459">
      <c r="A459" s="8"/>
    </row>
    <row r="460">
      <c r="A460" s="8"/>
    </row>
    <row r="461">
      <c r="A461" s="8"/>
    </row>
    <row r="462">
      <c r="A462" s="8"/>
    </row>
    <row r="463">
      <c r="A463" s="8"/>
    </row>
    <row r="464">
      <c r="A464" s="8"/>
    </row>
    <row r="465">
      <c r="A465" s="8"/>
    </row>
    <row r="466">
      <c r="A466" s="8"/>
    </row>
    <row r="467">
      <c r="A467" s="8"/>
    </row>
    <row r="468">
      <c r="A468" s="8"/>
    </row>
    <row r="469">
      <c r="A469" s="8"/>
    </row>
    <row r="470">
      <c r="A470" s="8"/>
    </row>
    <row r="471">
      <c r="A471" s="8"/>
    </row>
    <row r="472">
      <c r="A472" s="8"/>
    </row>
    <row r="473">
      <c r="A473" s="8"/>
    </row>
    <row r="474">
      <c r="A474" s="8"/>
    </row>
    <row r="475">
      <c r="A475" s="8"/>
    </row>
    <row r="476">
      <c r="A476" s="8"/>
    </row>
    <row r="477">
      <c r="A477" s="8"/>
    </row>
    <row r="478">
      <c r="A478" s="8"/>
    </row>
    <row r="479">
      <c r="A479" s="8"/>
    </row>
    <row r="480">
      <c r="A480" s="8"/>
    </row>
    <row r="481">
      <c r="A481" s="8"/>
    </row>
    <row r="482">
      <c r="A482" s="8"/>
    </row>
    <row r="483">
      <c r="A483" s="8"/>
    </row>
    <row r="484">
      <c r="A484" s="8"/>
    </row>
    <row r="485">
      <c r="A485" s="8"/>
    </row>
    <row r="486">
      <c r="A486" s="8"/>
    </row>
    <row r="487">
      <c r="A487" s="8"/>
    </row>
    <row r="488">
      <c r="A488" s="8"/>
    </row>
    <row r="489">
      <c r="A489" s="8"/>
    </row>
    <row r="490">
      <c r="A490" s="8"/>
    </row>
    <row r="491">
      <c r="A491" s="8"/>
    </row>
    <row r="492">
      <c r="A492" s="8"/>
    </row>
    <row r="493">
      <c r="A493" s="8"/>
    </row>
    <row r="494">
      <c r="A494" s="8"/>
    </row>
    <row r="495">
      <c r="A495" s="8"/>
    </row>
    <row r="496">
      <c r="A496" s="8"/>
    </row>
    <row r="497">
      <c r="A497" s="8"/>
    </row>
    <row r="498">
      <c r="A498" s="8"/>
    </row>
    <row r="499">
      <c r="A499" s="8"/>
    </row>
    <row r="500">
      <c r="A500" s="8"/>
    </row>
    <row r="501">
      <c r="A501" s="8"/>
    </row>
    <row r="502">
      <c r="A502" s="8"/>
    </row>
    <row r="503">
      <c r="A503" s="8"/>
    </row>
    <row r="504">
      <c r="A504" s="8"/>
    </row>
    <row r="505">
      <c r="A505" s="8"/>
    </row>
    <row r="506">
      <c r="A506" s="8"/>
    </row>
    <row r="507">
      <c r="A507" s="8"/>
    </row>
    <row r="508">
      <c r="A508" s="8"/>
    </row>
    <row r="509">
      <c r="A509" s="8"/>
    </row>
    <row r="510">
      <c r="A510" s="8"/>
    </row>
    <row r="511">
      <c r="A511" s="8"/>
    </row>
    <row r="512">
      <c r="A512" s="8"/>
    </row>
    <row r="513">
      <c r="A513" s="8"/>
    </row>
    <row r="514">
      <c r="A514" s="8"/>
    </row>
    <row r="515">
      <c r="A515" s="8"/>
    </row>
    <row r="516">
      <c r="A516" s="8"/>
    </row>
    <row r="517">
      <c r="A517" s="8"/>
    </row>
    <row r="518">
      <c r="A518" s="8"/>
    </row>
    <row r="519">
      <c r="A519" s="8"/>
    </row>
    <row r="520">
      <c r="A520" s="8"/>
    </row>
    <row r="521">
      <c r="A521" s="8"/>
    </row>
    <row r="522">
      <c r="A522" s="8"/>
    </row>
    <row r="523">
      <c r="A523" s="8"/>
    </row>
    <row r="524">
      <c r="A524" s="8"/>
    </row>
    <row r="525">
      <c r="A525" s="8"/>
    </row>
    <row r="526">
      <c r="A526" s="8"/>
    </row>
    <row r="527">
      <c r="A527" s="8"/>
    </row>
    <row r="528">
      <c r="A528" s="8"/>
    </row>
    <row r="529">
      <c r="A529" s="8"/>
    </row>
    <row r="530">
      <c r="A530" s="8"/>
    </row>
    <row r="531">
      <c r="A531" s="8"/>
    </row>
    <row r="532">
      <c r="A532" s="8"/>
    </row>
    <row r="533">
      <c r="A533" s="8"/>
    </row>
    <row r="534">
      <c r="A534" s="8"/>
    </row>
    <row r="535">
      <c r="A535" s="8"/>
    </row>
    <row r="536">
      <c r="A536" s="8"/>
    </row>
    <row r="537">
      <c r="A537" s="8"/>
    </row>
    <row r="538">
      <c r="A538" s="8"/>
    </row>
    <row r="539">
      <c r="A539" s="8"/>
    </row>
    <row r="540">
      <c r="A540" s="8"/>
    </row>
    <row r="541">
      <c r="A541" s="8"/>
    </row>
    <row r="542">
      <c r="A542" s="8"/>
    </row>
    <row r="543">
      <c r="A543" s="8"/>
    </row>
    <row r="544">
      <c r="A544" s="8"/>
    </row>
    <row r="545">
      <c r="A545" s="8"/>
    </row>
    <row r="546">
      <c r="A546" s="8"/>
    </row>
    <row r="547">
      <c r="A547" s="8"/>
    </row>
    <row r="548">
      <c r="A548" s="8"/>
    </row>
    <row r="549">
      <c r="A549" s="8"/>
    </row>
    <row r="550">
      <c r="A550" s="8"/>
    </row>
    <row r="551">
      <c r="A551" s="8"/>
    </row>
    <row r="552">
      <c r="A552" s="8"/>
    </row>
    <row r="553">
      <c r="A553" s="8"/>
    </row>
    <row r="554">
      <c r="A554" s="8"/>
    </row>
    <row r="555">
      <c r="A555" s="8"/>
    </row>
    <row r="556">
      <c r="A556" s="8"/>
    </row>
    <row r="557">
      <c r="A557" s="8"/>
    </row>
    <row r="558">
      <c r="A558" s="8"/>
    </row>
    <row r="559">
      <c r="A559" s="8"/>
    </row>
    <row r="560">
      <c r="A560" s="8"/>
    </row>
    <row r="561">
      <c r="A561" s="8"/>
    </row>
    <row r="562">
      <c r="A562" s="8"/>
    </row>
    <row r="563">
      <c r="A563" s="8"/>
    </row>
    <row r="564">
      <c r="A564" s="8"/>
    </row>
    <row r="565">
      <c r="A565" s="8"/>
    </row>
    <row r="566">
      <c r="A566" s="8"/>
    </row>
    <row r="567">
      <c r="A567" s="8"/>
    </row>
    <row r="568">
      <c r="A568" s="8"/>
    </row>
    <row r="569">
      <c r="A569" s="8"/>
    </row>
    <row r="570">
      <c r="A570" s="8"/>
    </row>
    <row r="571">
      <c r="A571" s="8"/>
    </row>
    <row r="572">
      <c r="A572" s="8"/>
    </row>
    <row r="573">
      <c r="A573" s="8"/>
    </row>
    <row r="574">
      <c r="A574" s="8"/>
    </row>
    <row r="575">
      <c r="A575" s="8"/>
    </row>
    <row r="576">
      <c r="A576" s="8"/>
    </row>
    <row r="577">
      <c r="A577" s="8"/>
    </row>
    <row r="578">
      <c r="A578" s="8"/>
    </row>
    <row r="579">
      <c r="A579" s="8"/>
    </row>
    <row r="580">
      <c r="A580" s="8"/>
    </row>
    <row r="581">
      <c r="A581" s="8"/>
    </row>
    <row r="582">
      <c r="A582" s="8"/>
    </row>
    <row r="583">
      <c r="A583" s="8"/>
    </row>
    <row r="584">
      <c r="A584" s="8"/>
    </row>
    <row r="585">
      <c r="A585" s="8"/>
    </row>
    <row r="586">
      <c r="A586" s="8"/>
    </row>
    <row r="587">
      <c r="A587" s="8"/>
    </row>
    <row r="588">
      <c r="A588" s="8"/>
    </row>
    <row r="589">
      <c r="A589" s="8"/>
    </row>
    <row r="590">
      <c r="A590" s="8"/>
    </row>
    <row r="591">
      <c r="A591" s="8"/>
    </row>
    <row r="592">
      <c r="A592" s="8"/>
    </row>
    <row r="593">
      <c r="A593" s="8"/>
    </row>
    <row r="594">
      <c r="A594" s="8"/>
    </row>
    <row r="595">
      <c r="A595" s="8"/>
    </row>
    <row r="596">
      <c r="A596" s="8"/>
    </row>
    <row r="597">
      <c r="A597" s="8"/>
    </row>
    <row r="598">
      <c r="A598" s="8"/>
    </row>
    <row r="599">
      <c r="A599" s="8"/>
    </row>
    <row r="600">
      <c r="A600" s="8"/>
    </row>
    <row r="601">
      <c r="A601" s="8"/>
    </row>
    <row r="602">
      <c r="A602" s="8"/>
    </row>
    <row r="603">
      <c r="A603" s="8"/>
    </row>
    <row r="604">
      <c r="A604" s="8"/>
    </row>
    <row r="605">
      <c r="A605" s="8"/>
    </row>
    <row r="606">
      <c r="A606" s="8"/>
    </row>
    <row r="607">
      <c r="A607" s="8"/>
    </row>
    <row r="608">
      <c r="A608" s="8"/>
    </row>
    <row r="609">
      <c r="A609" s="8"/>
    </row>
    <row r="610">
      <c r="A610" s="8"/>
    </row>
    <row r="611">
      <c r="A611" s="8"/>
    </row>
    <row r="612">
      <c r="A612" s="8"/>
    </row>
    <row r="613">
      <c r="A613" s="8"/>
    </row>
    <row r="614">
      <c r="A614" s="8"/>
    </row>
    <row r="615">
      <c r="A615" s="8"/>
    </row>
    <row r="616">
      <c r="A616" s="8"/>
    </row>
    <row r="617">
      <c r="A617" s="8"/>
    </row>
    <row r="618">
      <c r="A618" s="8"/>
    </row>
    <row r="619">
      <c r="A619" s="8"/>
    </row>
    <row r="620">
      <c r="A620" s="8"/>
    </row>
    <row r="621">
      <c r="A621" s="8"/>
    </row>
    <row r="622">
      <c r="A622" s="8"/>
    </row>
    <row r="623">
      <c r="A623" s="8"/>
    </row>
    <row r="624">
      <c r="A624" s="8"/>
    </row>
    <row r="625">
      <c r="A625" s="8"/>
    </row>
    <row r="626">
      <c r="A626" s="8"/>
    </row>
    <row r="627">
      <c r="A627" s="8"/>
    </row>
    <row r="628">
      <c r="A628" s="8"/>
    </row>
    <row r="629">
      <c r="A629" s="8"/>
    </row>
    <row r="630">
      <c r="A630" s="8"/>
    </row>
    <row r="631">
      <c r="A631" s="8"/>
    </row>
    <row r="632">
      <c r="A632" s="8"/>
    </row>
    <row r="633">
      <c r="A633" s="8"/>
    </row>
    <row r="634">
      <c r="A634" s="8"/>
    </row>
    <row r="635">
      <c r="A635" s="8"/>
    </row>
    <row r="636">
      <c r="A636" s="8"/>
    </row>
    <row r="637">
      <c r="A637" s="8"/>
    </row>
    <row r="638">
      <c r="A638" s="8"/>
    </row>
    <row r="639">
      <c r="A639" s="8"/>
    </row>
    <row r="640">
      <c r="A640" s="8"/>
    </row>
    <row r="641">
      <c r="A641" s="8"/>
    </row>
    <row r="642">
      <c r="A642" s="8"/>
    </row>
    <row r="643">
      <c r="A643" s="8"/>
    </row>
    <row r="644">
      <c r="A644" s="8"/>
    </row>
    <row r="645">
      <c r="A645" s="8"/>
    </row>
    <row r="646">
      <c r="A646" s="8"/>
    </row>
    <row r="647">
      <c r="A647" s="8"/>
    </row>
    <row r="648">
      <c r="A648" s="8"/>
    </row>
    <row r="649">
      <c r="A649" s="8"/>
    </row>
    <row r="650">
      <c r="A650" s="8"/>
    </row>
    <row r="651">
      <c r="A651" s="8"/>
    </row>
    <row r="652">
      <c r="A652" s="8"/>
    </row>
    <row r="653">
      <c r="A653" s="8"/>
    </row>
    <row r="654">
      <c r="A654" s="8"/>
    </row>
    <row r="655">
      <c r="A655" s="8"/>
    </row>
    <row r="656">
      <c r="A656" s="8"/>
    </row>
    <row r="657">
      <c r="A657" s="8"/>
    </row>
    <row r="658">
      <c r="A658" s="8"/>
    </row>
    <row r="659">
      <c r="A659" s="8"/>
    </row>
    <row r="660">
      <c r="A660" s="8"/>
    </row>
    <row r="661">
      <c r="A661" s="8"/>
    </row>
    <row r="662">
      <c r="A662" s="8"/>
    </row>
    <row r="663">
      <c r="A663" s="8"/>
    </row>
    <row r="664">
      <c r="A664" s="8"/>
    </row>
    <row r="665">
      <c r="A665" s="8"/>
    </row>
    <row r="666">
      <c r="A666" s="8"/>
    </row>
    <row r="667">
      <c r="A667" s="8"/>
    </row>
    <row r="668">
      <c r="A668" s="8"/>
    </row>
    <row r="669">
      <c r="A669" s="8"/>
    </row>
    <row r="670">
      <c r="A670" s="8"/>
    </row>
    <row r="671">
      <c r="A671" s="8"/>
    </row>
    <row r="672">
      <c r="A672" s="8"/>
    </row>
    <row r="673">
      <c r="A673" s="8"/>
    </row>
    <row r="674">
      <c r="A674" s="8"/>
    </row>
    <row r="675">
      <c r="A675" s="8"/>
    </row>
    <row r="676">
      <c r="A676" s="8"/>
    </row>
    <row r="677">
      <c r="A677" s="8"/>
    </row>
    <row r="678">
      <c r="A678" s="8"/>
    </row>
    <row r="679">
      <c r="A679" s="8"/>
    </row>
    <row r="680">
      <c r="A680" s="8"/>
    </row>
    <row r="681">
      <c r="A681" s="8"/>
    </row>
    <row r="682">
      <c r="A682" s="8"/>
    </row>
    <row r="683">
      <c r="A683" s="8"/>
    </row>
    <row r="684">
      <c r="A684" s="8"/>
    </row>
    <row r="685">
      <c r="A685" s="8"/>
    </row>
    <row r="686">
      <c r="A686" s="8"/>
    </row>
    <row r="687">
      <c r="A687" s="8"/>
    </row>
    <row r="688">
      <c r="A688" s="8"/>
    </row>
    <row r="689">
      <c r="A689" s="8"/>
    </row>
    <row r="690">
      <c r="A690" s="8"/>
    </row>
    <row r="691">
      <c r="A691" s="8"/>
    </row>
    <row r="692">
      <c r="A692" s="8"/>
    </row>
    <row r="693">
      <c r="A693" s="8"/>
    </row>
    <row r="694">
      <c r="A694" s="8"/>
    </row>
    <row r="695">
      <c r="A695" s="8"/>
    </row>
    <row r="696">
      <c r="A696" s="8"/>
    </row>
    <row r="697">
      <c r="A697" s="8"/>
    </row>
    <row r="698">
      <c r="A698" s="8"/>
    </row>
    <row r="699">
      <c r="A699" s="8"/>
    </row>
    <row r="700">
      <c r="A700" s="8"/>
    </row>
    <row r="701">
      <c r="A701" s="8"/>
    </row>
    <row r="702">
      <c r="A702" s="8"/>
    </row>
    <row r="703">
      <c r="A703" s="8"/>
    </row>
    <row r="704">
      <c r="A704" s="8"/>
    </row>
    <row r="705">
      <c r="A705" s="8"/>
    </row>
    <row r="706">
      <c r="A706" s="8"/>
    </row>
    <row r="707">
      <c r="A707" s="8"/>
    </row>
    <row r="708">
      <c r="A708" s="8"/>
    </row>
    <row r="709">
      <c r="A709" s="8"/>
    </row>
    <row r="710">
      <c r="A710" s="8"/>
    </row>
    <row r="711">
      <c r="A711" s="8"/>
    </row>
    <row r="712">
      <c r="A712" s="8"/>
    </row>
    <row r="713">
      <c r="A713" s="8"/>
    </row>
    <row r="714">
      <c r="A714" s="8"/>
    </row>
    <row r="715">
      <c r="A715" s="8"/>
    </row>
    <row r="716">
      <c r="A716" s="8"/>
    </row>
    <row r="717">
      <c r="A717" s="8"/>
    </row>
    <row r="718">
      <c r="A718" s="8"/>
    </row>
    <row r="719">
      <c r="A719" s="8"/>
    </row>
    <row r="720">
      <c r="A720" s="8"/>
    </row>
    <row r="721">
      <c r="A721" s="8"/>
    </row>
    <row r="722">
      <c r="A722" s="8"/>
    </row>
    <row r="723">
      <c r="A723" s="8"/>
    </row>
    <row r="724">
      <c r="A724" s="8"/>
    </row>
    <row r="725">
      <c r="A725" s="8"/>
    </row>
    <row r="726">
      <c r="A726" s="8"/>
    </row>
    <row r="727">
      <c r="A727" s="8"/>
    </row>
    <row r="728">
      <c r="A728" s="8"/>
    </row>
    <row r="729">
      <c r="A729" s="8"/>
    </row>
    <row r="730">
      <c r="A730" s="8"/>
    </row>
    <row r="731">
      <c r="A731" s="8"/>
    </row>
    <row r="732">
      <c r="A732" s="8"/>
    </row>
    <row r="733">
      <c r="A733" s="8"/>
    </row>
    <row r="734">
      <c r="A734" s="8"/>
    </row>
    <row r="735">
      <c r="A735" s="8"/>
    </row>
    <row r="736">
      <c r="A736" s="8"/>
    </row>
    <row r="737">
      <c r="A737" s="8"/>
    </row>
    <row r="738">
      <c r="A738" s="8"/>
    </row>
    <row r="739">
      <c r="A739" s="8"/>
    </row>
    <row r="740">
      <c r="A740" s="8"/>
    </row>
    <row r="741">
      <c r="A741" s="8"/>
    </row>
    <row r="742">
      <c r="A742" s="8"/>
    </row>
    <row r="743">
      <c r="A743" s="8"/>
    </row>
    <row r="744">
      <c r="A744" s="8"/>
    </row>
    <row r="745">
      <c r="A745" s="8"/>
    </row>
    <row r="746">
      <c r="A746" s="8"/>
    </row>
    <row r="747">
      <c r="A747" s="8"/>
    </row>
    <row r="748">
      <c r="A748" s="8"/>
    </row>
    <row r="749">
      <c r="A749" s="8"/>
    </row>
    <row r="750">
      <c r="A750" s="8"/>
    </row>
    <row r="751">
      <c r="A751" s="8"/>
    </row>
    <row r="752">
      <c r="A752" s="8"/>
    </row>
    <row r="753">
      <c r="A753" s="8"/>
    </row>
    <row r="754">
      <c r="A754" s="8"/>
    </row>
    <row r="755">
      <c r="A755" s="8"/>
    </row>
    <row r="756">
      <c r="A756" s="8"/>
    </row>
    <row r="757">
      <c r="A757" s="8"/>
    </row>
    <row r="758">
      <c r="A758" s="8"/>
    </row>
    <row r="759">
      <c r="A759" s="8"/>
    </row>
    <row r="760">
      <c r="A760" s="8"/>
    </row>
    <row r="761">
      <c r="A761" s="8"/>
    </row>
    <row r="762">
      <c r="A762" s="8"/>
    </row>
    <row r="763">
      <c r="A763" s="8"/>
    </row>
    <row r="764">
      <c r="A764" s="8"/>
    </row>
    <row r="765">
      <c r="A765" s="8"/>
    </row>
    <row r="766">
      <c r="A766" s="8"/>
    </row>
    <row r="767">
      <c r="A767" s="8"/>
    </row>
    <row r="768">
      <c r="A768" s="8"/>
    </row>
    <row r="769">
      <c r="A769" s="8"/>
    </row>
    <row r="770">
      <c r="A770" s="8"/>
    </row>
    <row r="771">
      <c r="A771" s="8"/>
    </row>
    <row r="772">
      <c r="A772" s="8"/>
    </row>
    <row r="773">
      <c r="A773" s="8"/>
    </row>
    <row r="774">
      <c r="A774" s="8"/>
    </row>
    <row r="775">
      <c r="A775" s="8"/>
    </row>
    <row r="776">
      <c r="A776" s="8"/>
    </row>
    <row r="777">
      <c r="A777" s="8"/>
    </row>
    <row r="778">
      <c r="A778" s="8"/>
    </row>
    <row r="779">
      <c r="A779" s="8"/>
    </row>
    <row r="780">
      <c r="A780" s="8"/>
    </row>
    <row r="781">
      <c r="A781" s="8"/>
    </row>
    <row r="782">
      <c r="A782" s="8"/>
    </row>
    <row r="783">
      <c r="A783" s="8"/>
    </row>
    <row r="784">
      <c r="A784" s="8"/>
    </row>
    <row r="785">
      <c r="A785" s="8"/>
    </row>
    <row r="786">
      <c r="A786" s="8"/>
    </row>
    <row r="787">
      <c r="A787" s="8"/>
    </row>
    <row r="788">
      <c r="A788" s="8"/>
    </row>
    <row r="789">
      <c r="A789" s="8"/>
    </row>
    <row r="790">
      <c r="A790" s="8"/>
    </row>
    <row r="791">
      <c r="A791" s="8"/>
    </row>
    <row r="792">
      <c r="A792" s="8"/>
    </row>
    <row r="793">
      <c r="A793" s="8"/>
    </row>
    <row r="794">
      <c r="A794" s="8"/>
    </row>
    <row r="795">
      <c r="A795" s="8"/>
    </row>
    <row r="796">
      <c r="A796" s="8"/>
    </row>
    <row r="797">
      <c r="A797" s="8"/>
    </row>
    <row r="798">
      <c r="A798" s="8"/>
    </row>
    <row r="799">
      <c r="A799" s="8"/>
    </row>
    <row r="800">
      <c r="A800" s="8"/>
    </row>
    <row r="801">
      <c r="A801" s="8"/>
    </row>
    <row r="802">
      <c r="A802" s="8"/>
    </row>
    <row r="803">
      <c r="A803" s="8"/>
    </row>
    <row r="804">
      <c r="A804" s="8"/>
    </row>
    <row r="805">
      <c r="A805" s="8"/>
    </row>
    <row r="806">
      <c r="A806" s="8"/>
    </row>
    <row r="807">
      <c r="A807" s="8"/>
    </row>
    <row r="808">
      <c r="A808" s="8"/>
    </row>
    <row r="809">
      <c r="A809" s="8"/>
    </row>
    <row r="810">
      <c r="A810" s="8"/>
    </row>
    <row r="811">
      <c r="A811" s="8"/>
    </row>
    <row r="812">
      <c r="A812" s="8"/>
    </row>
    <row r="813">
      <c r="A813" s="8"/>
    </row>
    <row r="814">
      <c r="A814" s="8"/>
    </row>
    <row r="815">
      <c r="A815" s="8"/>
    </row>
    <row r="816">
      <c r="A816" s="8"/>
    </row>
    <row r="817">
      <c r="A817" s="8"/>
    </row>
    <row r="818">
      <c r="A818" s="8"/>
    </row>
    <row r="819">
      <c r="A819" s="8"/>
    </row>
    <row r="820">
      <c r="A820" s="8"/>
    </row>
    <row r="821">
      <c r="A821" s="8"/>
    </row>
    <row r="822">
      <c r="A822" s="8"/>
    </row>
    <row r="823">
      <c r="A823" s="8"/>
    </row>
    <row r="824">
      <c r="A824" s="8"/>
    </row>
    <row r="825">
      <c r="A825" s="8"/>
    </row>
    <row r="826">
      <c r="A826" s="8"/>
    </row>
    <row r="827">
      <c r="A827" s="8"/>
    </row>
    <row r="828">
      <c r="A828" s="8"/>
    </row>
    <row r="829">
      <c r="A829" s="8"/>
    </row>
    <row r="830">
      <c r="A830" s="8"/>
    </row>
    <row r="831">
      <c r="A831" s="8"/>
    </row>
    <row r="832">
      <c r="A832" s="8"/>
    </row>
    <row r="833">
      <c r="A833" s="8"/>
    </row>
    <row r="834">
      <c r="A834" s="8"/>
    </row>
    <row r="835">
      <c r="A835" s="8"/>
    </row>
    <row r="836">
      <c r="A836" s="8"/>
    </row>
    <row r="837">
      <c r="A837" s="8"/>
    </row>
    <row r="838">
      <c r="A838" s="8"/>
    </row>
    <row r="839">
      <c r="A839" s="8"/>
    </row>
    <row r="840">
      <c r="A840" s="8"/>
    </row>
    <row r="841">
      <c r="A841" s="8"/>
    </row>
    <row r="842">
      <c r="A842" s="8"/>
    </row>
    <row r="843">
      <c r="A843" s="8"/>
    </row>
    <row r="844">
      <c r="A844" s="8"/>
    </row>
    <row r="845">
      <c r="A845" s="8"/>
    </row>
    <row r="846">
      <c r="A846" s="8"/>
    </row>
    <row r="847">
      <c r="A847" s="8"/>
    </row>
    <row r="848">
      <c r="A848" s="8"/>
    </row>
    <row r="849">
      <c r="A849" s="8"/>
    </row>
    <row r="850">
      <c r="A850" s="8"/>
    </row>
    <row r="851">
      <c r="A851" s="8"/>
    </row>
    <row r="852">
      <c r="A852" s="8"/>
    </row>
    <row r="853">
      <c r="A853" s="8"/>
    </row>
    <row r="854">
      <c r="A854" s="8"/>
    </row>
    <row r="855">
      <c r="A855" s="8"/>
    </row>
    <row r="856">
      <c r="A856" s="8"/>
    </row>
    <row r="857">
      <c r="A857" s="8"/>
    </row>
    <row r="858">
      <c r="A858" s="8"/>
    </row>
    <row r="859">
      <c r="A859" s="8"/>
    </row>
    <row r="860">
      <c r="A860" s="8"/>
    </row>
    <row r="861">
      <c r="A861" s="8"/>
    </row>
    <row r="862">
      <c r="A862" s="8"/>
    </row>
    <row r="863">
      <c r="A863" s="8"/>
    </row>
    <row r="864">
      <c r="A864" s="8"/>
    </row>
    <row r="865">
      <c r="A865" s="8"/>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9" width="9.0"/>
  </cols>
  <sheetData>
    <row r="1">
      <c r="B1" s="5" t="s">
        <v>52</v>
      </c>
      <c r="C1" s="5" t="s">
        <v>53</v>
      </c>
      <c r="D1" s="5" t="s">
        <v>54</v>
      </c>
      <c r="E1" s="5" t="s">
        <v>55</v>
      </c>
      <c r="F1" s="5" t="s">
        <v>56</v>
      </c>
      <c r="G1" s="5" t="s">
        <v>57</v>
      </c>
      <c r="H1" s="5" t="s">
        <v>58</v>
      </c>
      <c r="I1" s="5" t="s">
        <v>59</v>
      </c>
      <c r="J1" s="5" t="s">
        <v>60</v>
      </c>
      <c r="K1" s="5" t="s">
        <v>61</v>
      </c>
      <c r="L1" s="5" t="s">
        <v>62</v>
      </c>
      <c r="M1" s="5" t="s">
        <v>63</v>
      </c>
      <c r="N1" s="5" t="s">
        <v>64</v>
      </c>
      <c r="O1" s="5" t="s">
        <v>65</v>
      </c>
      <c r="P1" s="5" t="s">
        <v>66</v>
      </c>
      <c r="Q1" s="5" t="s">
        <v>67</v>
      </c>
      <c r="R1" s="5" t="s">
        <v>68</v>
      </c>
      <c r="S1" s="5" t="s">
        <v>69</v>
      </c>
    </row>
    <row r="2">
      <c r="A2" s="5" t="s">
        <v>83</v>
      </c>
    </row>
    <row r="3">
      <c r="A3" s="10" t="s">
        <v>24</v>
      </c>
      <c r="B3" s="5">
        <v>0.0</v>
      </c>
      <c r="C3" s="6">
        <f t="shared" ref="C3:S3" si="1">B13</f>
        <v>500</v>
      </c>
      <c r="D3" s="6">
        <f t="shared" si="1"/>
        <v>1000</v>
      </c>
      <c r="E3" s="6">
        <f t="shared" si="1"/>
        <v>1500</v>
      </c>
      <c r="F3" s="6">
        <f t="shared" si="1"/>
        <v>2000</v>
      </c>
      <c r="G3" s="6">
        <f t="shared" si="1"/>
        <v>2500</v>
      </c>
      <c r="H3" s="6">
        <f t="shared" si="1"/>
        <v>3000</v>
      </c>
      <c r="I3" s="6">
        <f t="shared" si="1"/>
        <v>3500</v>
      </c>
      <c r="J3" s="6">
        <f t="shared" si="1"/>
        <v>4000</v>
      </c>
      <c r="K3" s="6">
        <f t="shared" si="1"/>
        <v>4500</v>
      </c>
      <c r="L3" s="6">
        <f t="shared" si="1"/>
        <v>5000</v>
      </c>
      <c r="M3" s="6">
        <f t="shared" si="1"/>
        <v>5500</v>
      </c>
      <c r="N3" s="6">
        <f t="shared" si="1"/>
        <v>6000</v>
      </c>
      <c r="O3" s="6">
        <f t="shared" si="1"/>
        <v>6500</v>
      </c>
      <c r="P3" s="6">
        <f t="shared" si="1"/>
        <v>7000</v>
      </c>
      <c r="Q3" s="6">
        <f t="shared" si="1"/>
        <v>7500</v>
      </c>
      <c r="R3" s="6">
        <f t="shared" si="1"/>
        <v>8000</v>
      </c>
      <c r="S3" s="6">
        <f t="shared" si="1"/>
        <v>8500</v>
      </c>
    </row>
    <row r="4">
      <c r="A4" s="10" t="s">
        <v>25</v>
      </c>
      <c r="B4" s="5">
        <v>0.0</v>
      </c>
      <c r="C4" s="6">
        <f t="shared" ref="C4:S4" si="2">B14</f>
        <v>5000</v>
      </c>
      <c r="D4" s="6">
        <f t="shared" si="2"/>
        <v>0</v>
      </c>
      <c r="E4" s="6">
        <f t="shared" si="2"/>
        <v>5000</v>
      </c>
      <c r="F4" s="6">
        <f t="shared" si="2"/>
        <v>0</v>
      </c>
      <c r="G4" s="6">
        <f t="shared" si="2"/>
        <v>5000</v>
      </c>
      <c r="H4" s="6">
        <f t="shared" si="2"/>
        <v>0</v>
      </c>
      <c r="I4" s="6">
        <f t="shared" si="2"/>
        <v>5000</v>
      </c>
      <c r="J4" s="6">
        <f t="shared" si="2"/>
        <v>0</v>
      </c>
      <c r="K4" s="6">
        <f t="shared" si="2"/>
        <v>5000</v>
      </c>
      <c r="L4" s="6">
        <f t="shared" si="2"/>
        <v>0</v>
      </c>
      <c r="M4" s="6">
        <f t="shared" si="2"/>
        <v>5000</v>
      </c>
      <c r="N4" s="6">
        <f t="shared" si="2"/>
        <v>0</v>
      </c>
      <c r="O4" s="6">
        <f t="shared" si="2"/>
        <v>5000</v>
      </c>
      <c r="P4" s="6">
        <f t="shared" si="2"/>
        <v>0</v>
      </c>
      <c r="Q4" s="6">
        <f t="shared" si="2"/>
        <v>5000</v>
      </c>
      <c r="R4" s="6">
        <f t="shared" si="2"/>
        <v>0</v>
      </c>
      <c r="S4" s="6">
        <f t="shared" si="2"/>
        <v>5000</v>
      </c>
    </row>
    <row r="5">
      <c r="A5" s="10" t="s">
        <v>78</v>
      </c>
      <c r="B5" s="5">
        <v>0.0</v>
      </c>
      <c r="C5" s="6">
        <f t="shared" ref="C5:S5" si="3">B15</f>
        <v>16500</v>
      </c>
      <c r="D5" s="6">
        <f t="shared" si="3"/>
        <v>9000</v>
      </c>
      <c r="E5" s="6">
        <f t="shared" si="3"/>
        <v>1500</v>
      </c>
      <c r="F5" s="6">
        <f t="shared" si="3"/>
        <v>18000</v>
      </c>
      <c r="G5" s="6">
        <f t="shared" si="3"/>
        <v>10500</v>
      </c>
      <c r="H5" s="6">
        <f t="shared" si="3"/>
        <v>3000</v>
      </c>
      <c r="I5" s="6">
        <f t="shared" si="3"/>
        <v>19500</v>
      </c>
      <c r="J5" s="6">
        <f t="shared" si="3"/>
        <v>12000</v>
      </c>
      <c r="K5" s="6">
        <f t="shared" si="3"/>
        <v>4500</v>
      </c>
      <c r="L5" s="6">
        <f t="shared" si="3"/>
        <v>21000</v>
      </c>
      <c r="M5" s="6">
        <f t="shared" si="3"/>
        <v>13500</v>
      </c>
      <c r="N5" s="6">
        <f t="shared" si="3"/>
        <v>6000</v>
      </c>
      <c r="O5" s="6">
        <f t="shared" si="3"/>
        <v>22500</v>
      </c>
      <c r="P5" s="6">
        <f t="shared" si="3"/>
        <v>15000</v>
      </c>
      <c r="Q5" s="6">
        <f t="shared" si="3"/>
        <v>7500</v>
      </c>
      <c r="R5" s="6">
        <f t="shared" si="3"/>
        <v>24000</v>
      </c>
      <c r="S5" s="6">
        <f t="shared" si="3"/>
        <v>16500</v>
      </c>
    </row>
    <row r="6">
      <c r="A6" s="10"/>
    </row>
    <row r="7">
      <c r="A7" s="5" t="s">
        <v>84</v>
      </c>
    </row>
    <row r="8">
      <c r="A8" s="10" t="s">
        <v>24</v>
      </c>
      <c r="B8" s="6">
        <f>'Calcs-1'!B14-'Calcs-1'!B9</f>
        <v>500</v>
      </c>
      <c r="C8" s="6">
        <f>'Calcs-1'!C14-'Calcs-1'!C9</f>
        <v>500</v>
      </c>
      <c r="D8" s="6">
        <f>'Calcs-1'!D14-'Calcs-1'!D9</f>
        <v>500</v>
      </c>
      <c r="E8" s="6">
        <f>'Calcs-1'!E14-'Calcs-1'!E9</f>
        <v>500</v>
      </c>
      <c r="F8" s="6">
        <f>'Calcs-1'!F14-'Calcs-1'!F9</f>
        <v>500</v>
      </c>
      <c r="G8" s="6">
        <f>'Calcs-1'!G14-'Calcs-1'!G9</f>
        <v>500</v>
      </c>
      <c r="H8" s="6">
        <f>'Calcs-1'!H14-'Calcs-1'!H9</f>
        <v>500</v>
      </c>
      <c r="I8" s="6">
        <f>'Calcs-1'!I14-'Calcs-1'!I9</f>
        <v>500</v>
      </c>
      <c r="J8" s="6">
        <f>'Calcs-1'!J14-'Calcs-1'!J9</f>
        <v>500</v>
      </c>
      <c r="K8" s="6">
        <f>'Calcs-1'!K14-'Calcs-1'!K9</f>
        <v>500</v>
      </c>
      <c r="L8" s="6">
        <f>'Calcs-1'!L14-'Calcs-1'!L9</f>
        <v>500</v>
      </c>
      <c r="M8" s="6">
        <f>'Calcs-1'!M14-'Calcs-1'!M9</f>
        <v>500</v>
      </c>
      <c r="N8" s="6">
        <f>'Calcs-1'!N14-'Calcs-1'!N9</f>
        <v>500</v>
      </c>
      <c r="O8" s="6">
        <f>'Calcs-1'!O14-'Calcs-1'!O9</f>
        <v>500</v>
      </c>
      <c r="P8" s="6">
        <f>'Calcs-1'!P14-'Calcs-1'!P9</f>
        <v>500</v>
      </c>
      <c r="Q8" s="6">
        <f>'Calcs-1'!Q14-'Calcs-1'!Q9</f>
        <v>500</v>
      </c>
      <c r="R8" s="6">
        <f>'Calcs-1'!R14-'Calcs-1'!R9</f>
        <v>500</v>
      </c>
      <c r="S8" s="6">
        <f>'Calcs-1'!S14-'Calcs-1'!S9</f>
        <v>500</v>
      </c>
    </row>
    <row r="9">
      <c r="A9" s="10" t="s">
        <v>25</v>
      </c>
      <c r="B9" s="6">
        <f>'Calcs-1'!B15-'Calcs-1'!B10</f>
        <v>5000</v>
      </c>
      <c r="C9" s="6">
        <f>'Calcs-1'!C15-'Calcs-1'!C10</f>
        <v>-5000</v>
      </c>
      <c r="D9" s="6">
        <f>'Calcs-1'!D15-'Calcs-1'!D10</f>
        <v>5000</v>
      </c>
      <c r="E9" s="6">
        <f>'Calcs-1'!E15-'Calcs-1'!E10</f>
        <v>-5000</v>
      </c>
      <c r="F9" s="6">
        <f>'Calcs-1'!F15-'Calcs-1'!F10</f>
        <v>5000</v>
      </c>
      <c r="G9" s="6">
        <f>'Calcs-1'!G15-'Calcs-1'!G10</f>
        <v>-5000</v>
      </c>
      <c r="H9" s="6">
        <f>'Calcs-1'!H15-'Calcs-1'!H10</f>
        <v>5000</v>
      </c>
      <c r="I9" s="6">
        <f>'Calcs-1'!I15-'Calcs-1'!I10</f>
        <v>-5000</v>
      </c>
      <c r="J9" s="6">
        <f>'Calcs-1'!J15-'Calcs-1'!J10</f>
        <v>5000</v>
      </c>
      <c r="K9" s="6">
        <f>'Calcs-1'!K15-'Calcs-1'!K10</f>
        <v>-5000</v>
      </c>
      <c r="L9" s="6">
        <f>'Calcs-1'!L15-'Calcs-1'!L10</f>
        <v>5000</v>
      </c>
      <c r="M9" s="6">
        <f>'Calcs-1'!M15-'Calcs-1'!M10</f>
        <v>-5000</v>
      </c>
      <c r="N9" s="6">
        <f>'Calcs-1'!N15-'Calcs-1'!N10</f>
        <v>5000</v>
      </c>
      <c r="O9" s="6">
        <f>'Calcs-1'!O15-'Calcs-1'!O10</f>
        <v>-5000</v>
      </c>
      <c r="P9" s="6">
        <f>'Calcs-1'!P15-'Calcs-1'!P10</f>
        <v>5000</v>
      </c>
      <c r="Q9" s="6">
        <f>'Calcs-1'!Q15-'Calcs-1'!Q10</f>
        <v>-5000</v>
      </c>
      <c r="R9" s="6">
        <f>'Calcs-1'!R15-'Calcs-1'!R10</f>
        <v>5000</v>
      </c>
      <c r="S9" s="6">
        <f>'Calcs-1'!S15-'Calcs-1'!S10</f>
        <v>-5000</v>
      </c>
    </row>
    <row r="10">
      <c r="A10" s="10" t="s">
        <v>78</v>
      </c>
      <c r="B10" s="6">
        <f>'Calcs-1'!B16-'Calcs-1'!B11</f>
        <v>16500</v>
      </c>
      <c r="C10" s="6">
        <f>'Calcs-1'!C16-'Calcs-1'!C11</f>
        <v>-7500</v>
      </c>
      <c r="D10" s="6">
        <f>'Calcs-1'!D16-'Calcs-1'!D11</f>
        <v>-7500</v>
      </c>
      <c r="E10" s="6">
        <f>'Calcs-1'!E16-'Calcs-1'!E11</f>
        <v>16500</v>
      </c>
      <c r="F10" s="6">
        <f>'Calcs-1'!F16-'Calcs-1'!F11</f>
        <v>-7500</v>
      </c>
      <c r="G10" s="6">
        <f>'Calcs-1'!G16-'Calcs-1'!G11</f>
        <v>-7500</v>
      </c>
      <c r="H10" s="6">
        <f>'Calcs-1'!H16-'Calcs-1'!H11</f>
        <v>16500</v>
      </c>
      <c r="I10" s="6">
        <f>'Calcs-1'!I16-'Calcs-1'!I11</f>
        <v>-7500</v>
      </c>
      <c r="J10" s="6">
        <f>'Calcs-1'!J16-'Calcs-1'!J11</f>
        <v>-7500</v>
      </c>
      <c r="K10" s="6">
        <f>'Calcs-1'!K16-'Calcs-1'!K11</f>
        <v>16500</v>
      </c>
      <c r="L10" s="6">
        <f>'Calcs-1'!L16-'Calcs-1'!L11</f>
        <v>-7500</v>
      </c>
      <c r="M10" s="6">
        <f>'Calcs-1'!M16-'Calcs-1'!M11</f>
        <v>-7500</v>
      </c>
      <c r="N10" s="6">
        <f>'Calcs-1'!N16-'Calcs-1'!N11</f>
        <v>16500</v>
      </c>
      <c r="O10" s="6">
        <f>'Calcs-1'!O16-'Calcs-1'!O11</f>
        <v>-7500</v>
      </c>
      <c r="P10" s="6">
        <f>'Calcs-1'!P16-'Calcs-1'!P11</f>
        <v>-7500</v>
      </c>
      <c r="Q10" s="6">
        <f>'Calcs-1'!Q16-'Calcs-1'!Q11</f>
        <v>16500</v>
      </c>
      <c r="R10" s="6">
        <f>'Calcs-1'!R16-'Calcs-1'!R11</f>
        <v>-7500</v>
      </c>
      <c r="S10" s="6">
        <f>'Calcs-1'!S16-'Calcs-1'!S11</f>
        <v>-7500</v>
      </c>
    </row>
    <row r="11">
      <c r="A11" s="10"/>
    </row>
    <row r="12">
      <c r="A12" s="5" t="s">
        <v>85</v>
      </c>
    </row>
    <row r="13">
      <c r="A13" s="10" t="s">
        <v>24</v>
      </c>
      <c r="B13" s="6">
        <f t="shared" ref="B13:S13" si="4">B3+B8</f>
        <v>500</v>
      </c>
      <c r="C13" s="6">
        <f t="shared" si="4"/>
        <v>1000</v>
      </c>
      <c r="D13" s="6">
        <f t="shared" si="4"/>
        <v>1500</v>
      </c>
      <c r="E13" s="6">
        <f t="shared" si="4"/>
        <v>2000</v>
      </c>
      <c r="F13" s="6">
        <f t="shared" si="4"/>
        <v>2500</v>
      </c>
      <c r="G13" s="6">
        <f t="shared" si="4"/>
        <v>3000</v>
      </c>
      <c r="H13" s="6">
        <f t="shared" si="4"/>
        <v>3500</v>
      </c>
      <c r="I13" s="6">
        <f t="shared" si="4"/>
        <v>4000</v>
      </c>
      <c r="J13" s="6">
        <f t="shared" si="4"/>
        <v>4500</v>
      </c>
      <c r="K13" s="6">
        <f t="shared" si="4"/>
        <v>5000</v>
      </c>
      <c r="L13" s="6">
        <f t="shared" si="4"/>
        <v>5500</v>
      </c>
      <c r="M13" s="6">
        <f t="shared" si="4"/>
        <v>6000</v>
      </c>
      <c r="N13" s="6">
        <f t="shared" si="4"/>
        <v>6500</v>
      </c>
      <c r="O13" s="6">
        <f t="shared" si="4"/>
        <v>7000</v>
      </c>
      <c r="P13" s="6">
        <f t="shared" si="4"/>
        <v>7500</v>
      </c>
      <c r="Q13" s="6">
        <f t="shared" si="4"/>
        <v>8000</v>
      </c>
      <c r="R13" s="6">
        <f t="shared" si="4"/>
        <v>8500</v>
      </c>
      <c r="S13" s="6">
        <f t="shared" si="4"/>
        <v>9000</v>
      </c>
    </row>
    <row r="14">
      <c r="A14" s="10" t="s">
        <v>25</v>
      </c>
      <c r="B14" s="6">
        <f t="shared" ref="B14:S14" si="5">B4+B9</f>
        <v>5000</v>
      </c>
      <c r="C14" s="6">
        <f t="shared" si="5"/>
        <v>0</v>
      </c>
      <c r="D14" s="6">
        <f t="shared" si="5"/>
        <v>5000</v>
      </c>
      <c r="E14" s="6">
        <f t="shared" si="5"/>
        <v>0</v>
      </c>
      <c r="F14" s="6">
        <f t="shared" si="5"/>
        <v>5000</v>
      </c>
      <c r="G14" s="6">
        <f t="shared" si="5"/>
        <v>0</v>
      </c>
      <c r="H14" s="6">
        <f t="shared" si="5"/>
        <v>5000</v>
      </c>
      <c r="I14" s="6">
        <f t="shared" si="5"/>
        <v>0</v>
      </c>
      <c r="J14" s="6">
        <f t="shared" si="5"/>
        <v>5000</v>
      </c>
      <c r="K14" s="6">
        <f t="shared" si="5"/>
        <v>0</v>
      </c>
      <c r="L14" s="6">
        <f t="shared" si="5"/>
        <v>5000</v>
      </c>
      <c r="M14" s="6">
        <f t="shared" si="5"/>
        <v>0</v>
      </c>
      <c r="N14" s="6">
        <f t="shared" si="5"/>
        <v>5000</v>
      </c>
      <c r="O14" s="6">
        <f t="shared" si="5"/>
        <v>0</v>
      </c>
      <c r="P14" s="6">
        <f t="shared" si="5"/>
        <v>5000</v>
      </c>
      <c r="Q14" s="6">
        <f t="shared" si="5"/>
        <v>0</v>
      </c>
      <c r="R14" s="6">
        <f t="shared" si="5"/>
        <v>5000</v>
      </c>
      <c r="S14" s="6">
        <f t="shared" si="5"/>
        <v>0</v>
      </c>
    </row>
    <row r="15">
      <c r="A15" s="10" t="s">
        <v>78</v>
      </c>
      <c r="B15" s="6">
        <f t="shared" ref="B15:S15" si="6">B5+B10</f>
        <v>16500</v>
      </c>
      <c r="C15" s="6">
        <f t="shared" si="6"/>
        <v>9000</v>
      </c>
      <c r="D15" s="6">
        <f t="shared" si="6"/>
        <v>1500</v>
      </c>
      <c r="E15" s="6">
        <f t="shared" si="6"/>
        <v>18000</v>
      </c>
      <c r="F15" s="6">
        <f t="shared" si="6"/>
        <v>10500</v>
      </c>
      <c r="G15" s="6">
        <f t="shared" si="6"/>
        <v>3000</v>
      </c>
      <c r="H15" s="6">
        <f t="shared" si="6"/>
        <v>19500</v>
      </c>
      <c r="I15" s="6">
        <f t="shared" si="6"/>
        <v>12000</v>
      </c>
      <c r="J15" s="6">
        <f t="shared" si="6"/>
        <v>4500</v>
      </c>
      <c r="K15" s="6">
        <f t="shared" si="6"/>
        <v>21000</v>
      </c>
      <c r="L15" s="6">
        <f t="shared" si="6"/>
        <v>13500</v>
      </c>
      <c r="M15" s="6">
        <f t="shared" si="6"/>
        <v>6000</v>
      </c>
      <c r="N15" s="6">
        <f t="shared" si="6"/>
        <v>22500</v>
      </c>
      <c r="O15" s="6">
        <f t="shared" si="6"/>
        <v>15000</v>
      </c>
      <c r="P15" s="6">
        <f t="shared" si="6"/>
        <v>7500</v>
      </c>
      <c r="Q15" s="6">
        <f t="shared" si="6"/>
        <v>24000</v>
      </c>
      <c r="R15" s="6">
        <f t="shared" si="6"/>
        <v>16500</v>
      </c>
      <c r="S15" s="6">
        <f t="shared" si="6"/>
        <v>9000</v>
      </c>
    </row>
    <row r="16">
      <c r="A16" s="10"/>
    </row>
    <row r="17">
      <c r="A17" s="5" t="s">
        <v>85</v>
      </c>
    </row>
    <row r="18">
      <c r="A18" s="10" t="s">
        <v>24</v>
      </c>
      <c r="B18" s="6">
        <f>B13*Assumptions!$C7</f>
        <v>225000</v>
      </c>
      <c r="C18" s="6">
        <f>C13*Assumptions!$C7</f>
        <v>450000</v>
      </c>
      <c r="D18" s="6">
        <f>D13*Assumptions!$C7</f>
        <v>675000</v>
      </c>
      <c r="E18" s="6">
        <f>E13*Assumptions!$C7</f>
        <v>900000</v>
      </c>
      <c r="F18" s="6">
        <f>F13*Assumptions!$C7</f>
        <v>1125000</v>
      </c>
      <c r="G18" s="6">
        <f>G13*Assumptions!$C7</f>
        <v>1350000</v>
      </c>
      <c r="H18" s="6">
        <f>H13*Assumptions!$C7</f>
        <v>1575000</v>
      </c>
      <c r="I18" s="6">
        <f>I13*Assumptions!$C7</f>
        <v>1800000</v>
      </c>
      <c r="J18" s="6">
        <f>J13*Assumptions!$C7</f>
        <v>2025000</v>
      </c>
      <c r="K18" s="6">
        <f>K13*Assumptions!$C7</f>
        <v>2250000</v>
      </c>
      <c r="L18" s="6">
        <f>L13*Assumptions!$C7</f>
        <v>2475000</v>
      </c>
      <c r="M18" s="6">
        <f>M13*Assumptions!$C7</f>
        <v>2700000</v>
      </c>
      <c r="N18" s="6">
        <f>N13*Assumptions!$C7</f>
        <v>2925000</v>
      </c>
      <c r="O18" s="6">
        <f>O13*Assumptions!$C7</f>
        <v>3150000</v>
      </c>
      <c r="P18" s="6">
        <f>P13*Assumptions!$C7</f>
        <v>3375000</v>
      </c>
      <c r="Q18" s="6">
        <f>Q13*Assumptions!$C7</f>
        <v>3600000</v>
      </c>
      <c r="R18" s="6">
        <f>R13*Assumptions!$C7</f>
        <v>3825000</v>
      </c>
      <c r="S18" s="6">
        <f>S13*Assumptions!$C7</f>
        <v>4050000</v>
      </c>
    </row>
    <row r="19">
      <c r="A19" s="10" t="s">
        <v>25</v>
      </c>
      <c r="B19" s="6">
        <f>B14*Assumptions!$C8</f>
        <v>1500000</v>
      </c>
      <c r="C19" s="6">
        <f>C14*Assumptions!$C8</f>
        <v>0</v>
      </c>
      <c r="D19" s="6">
        <f>D14*Assumptions!$C8</f>
        <v>1500000</v>
      </c>
      <c r="E19" s="6">
        <f>E14*Assumptions!$C8</f>
        <v>0</v>
      </c>
      <c r="F19" s="6">
        <f>F14*Assumptions!$C8</f>
        <v>1500000</v>
      </c>
      <c r="G19" s="6">
        <f>G14*Assumptions!$C8</f>
        <v>0</v>
      </c>
      <c r="H19" s="6">
        <f>H14*Assumptions!$C8</f>
        <v>1500000</v>
      </c>
      <c r="I19" s="6">
        <f>I14*Assumptions!$C8</f>
        <v>0</v>
      </c>
      <c r="J19" s="6">
        <f>J14*Assumptions!$C8</f>
        <v>1500000</v>
      </c>
      <c r="K19" s="6">
        <f>K14*Assumptions!$C8</f>
        <v>0</v>
      </c>
      <c r="L19" s="6">
        <f>L14*Assumptions!$C8</f>
        <v>1500000</v>
      </c>
      <c r="M19" s="6">
        <f>M14*Assumptions!$C8</f>
        <v>0</v>
      </c>
      <c r="N19" s="6">
        <f>N14*Assumptions!$C8</f>
        <v>1500000</v>
      </c>
      <c r="O19" s="6">
        <f>O14*Assumptions!$C8</f>
        <v>0</v>
      </c>
      <c r="P19" s="6">
        <f>P14*Assumptions!$C8</f>
        <v>1500000</v>
      </c>
      <c r="Q19" s="6">
        <f>Q14*Assumptions!$C8</f>
        <v>0</v>
      </c>
      <c r="R19" s="6">
        <f>R14*Assumptions!$C8</f>
        <v>1500000</v>
      </c>
      <c r="S19" s="6">
        <f>S14*Assumptions!$C8</f>
        <v>0</v>
      </c>
    </row>
    <row r="20">
      <c r="A20" s="10" t="s">
        <v>78</v>
      </c>
      <c r="B20" s="6">
        <f>B15*Assumptions!$C9</f>
        <v>8250000</v>
      </c>
      <c r="C20" s="6">
        <f>C15*Assumptions!$C9</f>
        <v>4500000</v>
      </c>
      <c r="D20" s="6">
        <f>D15*Assumptions!$C9</f>
        <v>750000</v>
      </c>
      <c r="E20" s="6">
        <f>E15*Assumptions!$C9</f>
        <v>9000000</v>
      </c>
      <c r="F20" s="6">
        <f>F15*Assumptions!$C9</f>
        <v>5250000</v>
      </c>
      <c r="G20" s="6">
        <f>G15*Assumptions!$C9</f>
        <v>1500000</v>
      </c>
      <c r="H20" s="6">
        <f>H15*Assumptions!$C9</f>
        <v>9750000</v>
      </c>
      <c r="I20" s="6">
        <f>I15*Assumptions!$C9</f>
        <v>6000000</v>
      </c>
      <c r="J20" s="6">
        <f>J15*Assumptions!$C9</f>
        <v>2250000</v>
      </c>
      <c r="K20" s="6">
        <f>K15*Assumptions!$C9</f>
        <v>10500000</v>
      </c>
      <c r="L20" s="6">
        <f>L15*Assumptions!$C9</f>
        <v>6750000</v>
      </c>
      <c r="M20" s="6">
        <f>M15*Assumptions!$C9</f>
        <v>3000000</v>
      </c>
      <c r="N20" s="6">
        <f>N15*Assumptions!$C9</f>
        <v>11250000</v>
      </c>
      <c r="O20" s="6">
        <f>O15*Assumptions!$C9</f>
        <v>7500000</v>
      </c>
      <c r="P20" s="6">
        <f>P15*Assumptions!$C9</f>
        <v>3750000</v>
      </c>
      <c r="Q20" s="6">
        <f>Q15*Assumptions!$C9</f>
        <v>12000000</v>
      </c>
      <c r="R20" s="6">
        <f>R15*Assumptions!$C9</f>
        <v>8250000</v>
      </c>
      <c r="S20" s="6">
        <f>S15*Assumptions!$C9</f>
        <v>4500000</v>
      </c>
    </row>
    <row r="21">
      <c r="A21" s="10" t="s">
        <v>71</v>
      </c>
      <c r="B21" s="6">
        <f t="shared" ref="B21:S21" si="7">SUM(B18:B20)</f>
        <v>9975000</v>
      </c>
      <c r="C21" s="6">
        <f t="shared" si="7"/>
        <v>4950000</v>
      </c>
      <c r="D21" s="6">
        <f t="shared" si="7"/>
        <v>2925000</v>
      </c>
      <c r="E21" s="6">
        <f t="shared" si="7"/>
        <v>9900000</v>
      </c>
      <c r="F21" s="6">
        <f t="shared" si="7"/>
        <v>7875000</v>
      </c>
      <c r="G21" s="6">
        <f t="shared" si="7"/>
        <v>2850000</v>
      </c>
      <c r="H21" s="6">
        <f t="shared" si="7"/>
        <v>12825000</v>
      </c>
      <c r="I21" s="6">
        <f t="shared" si="7"/>
        <v>7800000</v>
      </c>
      <c r="J21" s="6">
        <f t="shared" si="7"/>
        <v>5775000</v>
      </c>
      <c r="K21" s="6">
        <f t="shared" si="7"/>
        <v>12750000</v>
      </c>
      <c r="L21" s="6">
        <f t="shared" si="7"/>
        <v>10725000</v>
      </c>
      <c r="M21" s="6">
        <f t="shared" si="7"/>
        <v>5700000</v>
      </c>
      <c r="N21" s="6">
        <f t="shared" si="7"/>
        <v>15675000</v>
      </c>
      <c r="O21" s="6">
        <f t="shared" si="7"/>
        <v>10650000</v>
      </c>
      <c r="P21" s="6">
        <f t="shared" si="7"/>
        <v>8625000</v>
      </c>
      <c r="Q21" s="6">
        <f t="shared" si="7"/>
        <v>15600000</v>
      </c>
      <c r="R21" s="6">
        <f t="shared" si="7"/>
        <v>13575000</v>
      </c>
      <c r="S21" s="6">
        <f t="shared" si="7"/>
        <v>8550000</v>
      </c>
    </row>
  </sheetData>
  <drawing r:id="rId1"/>
</worksheet>
</file>